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440" windowHeight="6780" firstSheet="11" activeTab="16"/>
  </bookViews>
  <sheets>
    <sheet name="表紙(1)" sheetId="21" r:id="rId1"/>
    <sheet name="表紙 (2)" sheetId="22" r:id="rId2"/>
    <sheet name="表紙 (3)" sheetId="48" r:id="rId3"/>
    <sheet name="女個形" sheetId="14" r:id="rId4"/>
    <sheet name="男個形" sheetId="13" r:id="rId5"/>
    <sheet name="男女形準決" sheetId="10" r:id="rId6"/>
    <sheet name="男女団形" sheetId="19" r:id="rId7"/>
    <sheet name="女個組－５３" sheetId="16" r:id="rId8"/>
    <sheet name="女個組－５９" sheetId="31" r:id="rId9"/>
    <sheet name="女個組＋５９" sheetId="32" r:id="rId10"/>
    <sheet name="男個組－６１" sheetId="8" r:id="rId11"/>
    <sheet name="男個組－６８" sheetId="34" r:id="rId12"/>
    <sheet name="男個組＋６８" sheetId="33" r:id="rId13"/>
    <sheet name="男女団組" sheetId="15" r:id="rId14"/>
    <sheet name="個人組手リーグ戦" sheetId="49" r:id="rId15"/>
    <sheet name="ﾍﾞｽﾄ8（男子）" sheetId="50" r:id="rId16"/>
    <sheet name="ﾍﾞｽﾄ8（女子）" sheetId="51" r:id="rId17"/>
    <sheet name="点数計算①" sheetId="52" state="hidden" r:id="rId18"/>
  </sheets>
  <definedNames>
    <definedName name="_xlnm.Print_Area" localSheetId="16">'ﾍﾞｽﾄ8（女子）'!$A$1:$J$52</definedName>
    <definedName name="_xlnm.Print_Area" localSheetId="15">'ﾍﾞｽﾄ8（男子）'!$A$1:$J$52</definedName>
    <definedName name="_xlnm.Print_Area" localSheetId="14">個人組手リーグ戦!$A$1:$K$24</definedName>
    <definedName name="_xlnm.Print_Area" localSheetId="3">女個形!$B$1:$P$27</definedName>
    <definedName name="_xlnm.Print_Area" localSheetId="9">'女個組＋５９'!$A$1:$S$35</definedName>
    <definedName name="_xlnm.Print_Area" localSheetId="7">'女個組－５３'!$A$1:$R$39</definedName>
    <definedName name="_xlnm.Print_Area" localSheetId="8">'女個組－５９'!$A$1:$R$31</definedName>
    <definedName name="_xlnm.Print_Area" localSheetId="4">男個形!$B$1:$P$29</definedName>
    <definedName name="_xlnm.Print_Area" localSheetId="12">'男個組＋６８'!$A$1:$R$41</definedName>
    <definedName name="_xlnm.Print_Area" localSheetId="10">'男個組－６１'!$A$1:$T$46</definedName>
    <definedName name="_xlnm.Print_Area" localSheetId="11">'男個組－６８'!$A$1:$P$28</definedName>
    <definedName name="_xlnm.Print_Area" localSheetId="5">男女形準決!$A$1:$N$53</definedName>
    <definedName name="_xlnm.Print_Area" localSheetId="6">男女団形!$A$1:$N$28</definedName>
    <definedName name="_xlnm.Print_Area" localSheetId="13">男女団組!$A$1:$R$55</definedName>
    <definedName name="_xlnm.Print_Area" localSheetId="2">'表紙 (3)'!$A$1:$H$35</definedName>
    <definedName name="_xlnm.Print_Area" localSheetId="0">'表紙(1)'!$A$1:$F$48</definedName>
  </definedNames>
  <calcPr calcId="162913"/>
</workbook>
</file>

<file path=xl/calcChain.xml><?xml version="1.0" encoding="utf-8"?>
<calcChain xmlns="http://schemas.openxmlformats.org/spreadsheetml/2006/main">
  <c r="M20" i="19" l="1"/>
  <c r="M21" i="19"/>
  <c r="M22" i="19"/>
  <c r="M23" i="19"/>
  <c r="M24" i="19"/>
  <c r="M25" i="19"/>
  <c r="M26" i="19"/>
  <c r="M19" i="19"/>
  <c r="F20" i="19"/>
  <c r="F21" i="19"/>
  <c r="F22" i="19"/>
  <c r="F23" i="19"/>
  <c r="F24" i="19"/>
  <c r="F25" i="19"/>
  <c r="F26" i="19"/>
  <c r="F19" i="19"/>
  <c r="L23" i="10"/>
  <c r="L25" i="10"/>
  <c r="L21" i="10"/>
  <c r="M11" i="19"/>
  <c r="M12" i="19"/>
  <c r="M13" i="19"/>
  <c r="M14" i="19"/>
  <c r="M10" i="19"/>
  <c r="F11" i="19"/>
  <c r="F12" i="19"/>
  <c r="F13" i="19"/>
  <c r="F14" i="19"/>
  <c r="F10" i="19"/>
  <c r="M4" i="19"/>
  <c r="M5" i="19"/>
  <c r="M6" i="19"/>
  <c r="M7" i="19"/>
  <c r="M3" i="19"/>
  <c r="F4" i="19"/>
  <c r="F5" i="19"/>
  <c r="F6" i="19"/>
  <c r="F7" i="19"/>
  <c r="F3" i="19"/>
  <c r="O17" i="13"/>
  <c r="O18" i="13"/>
  <c r="O19" i="13"/>
  <c r="I19" i="13" s="1"/>
  <c r="O20" i="13"/>
  <c r="O21" i="13"/>
  <c r="O22" i="13"/>
  <c r="I22" i="13" s="1"/>
  <c r="O23" i="13"/>
  <c r="I23" i="13" s="1"/>
  <c r="O24" i="13"/>
  <c r="O16" i="13"/>
  <c r="I17" i="13"/>
  <c r="I18" i="13"/>
  <c r="I21" i="13"/>
  <c r="O5" i="13"/>
  <c r="O6" i="13"/>
  <c r="I6" i="13" s="1"/>
  <c r="O7" i="13"/>
  <c r="O8" i="13"/>
  <c r="I8" i="13" s="1"/>
  <c r="O9" i="13"/>
  <c r="O10" i="13"/>
  <c r="I10" i="13" s="1"/>
  <c r="O11" i="13"/>
  <c r="I11" i="13" s="1"/>
  <c r="O12" i="13"/>
  <c r="I12" i="13" s="1"/>
  <c r="O13" i="13"/>
  <c r="I13" i="13" s="1"/>
  <c r="O4" i="13"/>
  <c r="I4" i="13" s="1"/>
  <c r="I7" i="13"/>
  <c r="I20" i="13"/>
  <c r="I24" i="13"/>
  <c r="I5" i="13"/>
  <c r="I9" i="13"/>
  <c r="A17" i="13"/>
  <c r="A18" i="13"/>
  <c r="A21" i="13"/>
  <c r="A22" i="13"/>
  <c r="I3" i="14"/>
  <c r="I15" i="14"/>
  <c r="A1" i="14"/>
  <c r="A2" i="14"/>
  <c r="G5" i="13"/>
  <c r="A5" i="13" s="1"/>
  <c r="G6" i="13"/>
  <c r="A6" i="13" s="1"/>
  <c r="G7" i="13"/>
  <c r="A7" i="13" s="1"/>
  <c r="G8" i="13"/>
  <c r="A8" i="13" s="1"/>
  <c r="G9" i="13"/>
  <c r="A9" i="13" s="1"/>
  <c r="G10" i="13"/>
  <c r="A10" i="13" s="1"/>
  <c r="G11" i="13"/>
  <c r="A11" i="13" s="1"/>
  <c r="G12" i="13"/>
  <c r="A12" i="13" s="1"/>
  <c r="G4" i="13"/>
  <c r="A4" i="13" s="1"/>
  <c r="G16" i="13"/>
  <c r="A16" i="13" s="1"/>
  <c r="G17" i="13"/>
  <c r="G18" i="13"/>
  <c r="G19" i="13"/>
  <c r="A19" i="13" s="1"/>
  <c r="G20" i="13"/>
  <c r="A20" i="13" s="1"/>
  <c r="G21" i="13"/>
  <c r="G22" i="13"/>
  <c r="G23" i="13"/>
  <c r="A23" i="13" s="1"/>
  <c r="G24" i="13"/>
  <c r="A24" i="13" s="1"/>
  <c r="O17" i="14"/>
  <c r="I17" i="14" s="1"/>
  <c r="O18" i="14"/>
  <c r="I18" i="14" s="1"/>
  <c r="O19" i="14"/>
  <c r="I19" i="14" s="1"/>
  <c r="O20" i="14"/>
  <c r="I20" i="14" s="1"/>
  <c r="O21" i="14"/>
  <c r="I21" i="14" s="1"/>
  <c r="O22" i="14"/>
  <c r="I22" i="14" s="1"/>
  <c r="O23" i="14"/>
  <c r="I23" i="14" s="1"/>
  <c r="O16" i="14"/>
  <c r="I16" i="14" s="1"/>
  <c r="G17" i="14"/>
  <c r="A17" i="14" s="1"/>
  <c r="G18" i="14"/>
  <c r="A18" i="14" s="1"/>
  <c r="G19" i="14"/>
  <c r="A19" i="14" s="1"/>
  <c r="G20" i="14"/>
  <c r="A20" i="14" s="1"/>
  <c r="G21" i="14"/>
  <c r="A21" i="14" s="1"/>
  <c r="G22" i="14"/>
  <c r="A22" i="14" s="1"/>
  <c r="G16" i="14"/>
  <c r="A16" i="14" s="1"/>
  <c r="O5" i="14"/>
  <c r="I5" i="14" s="1"/>
  <c r="O6" i="14"/>
  <c r="I6" i="14" s="1"/>
  <c r="O7" i="14"/>
  <c r="I7" i="14" s="1"/>
  <c r="O8" i="14"/>
  <c r="I8" i="14" s="1"/>
  <c r="O9" i="14"/>
  <c r="I9" i="14" s="1"/>
  <c r="O10" i="14"/>
  <c r="I10" i="14" s="1"/>
  <c r="O11" i="14"/>
  <c r="I11" i="14" s="1"/>
  <c r="O4" i="14"/>
  <c r="I4" i="14" s="1"/>
  <c r="G4" i="14"/>
  <c r="A4" i="14" s="1"/>
  <c r="T4" i="14" s="1"/>
  <c r="C11" i="10" s="1"/>
  <c r="G5" i="14"/>
  <c r="A5" i="14" s="1"/>
  <c r="G6" i="14"/>
  <c r="A6" i="14" s="1"/>
  <c r="G7" i="14"/>
  <c r="A7" i="14" s="1"/>
  <c r="G8" i="14"/>
  <c r="A8" i="14" s="1"/>
  <c r="G9" i="14"/>
  <c r="A9" i="14" s="1"/>
  <c r="G10" i="14"/>
  <c r="A10" i="14" s="1"/>
  <c r="G11" i="14"/>
  <c r="A11" i="14" s="1"/>
  <c r="J31" i="52"/>
  <c r="J32" i="52"/>
  <c r="B46" i="52"/>
  <c r="C46" i="52"/>
  <c r="D46" i="52"/>
  <c r="E46" i="52"/>
  <c r="F46" i="52"/>
  <c r="G46" i="52"/>
  <c r="H46" i="52"/>
  <c r="I46" i="52"/>
  <c r="B42" i="52"/>
  <c r="C42" i="52"/>
  <c r="D42" i="52"/>
  <c r="E42" i="52"/>
  <c r="F42" i="52"/>
  <c r="G42" i="52"/>
  <c r="H42" i="52"/>
  <c r="I42" i="52"/>
  <c r="B37" i="52"/>
  <c r="C37" i="52"/>
  <c r="D37" i="52"/>
  <c r="E37" i="52"/>
  <c r="F37" i="52"/>
  <c r="G37" i="52"/>
  <c r="H37" i="52"/>
  <c r="I37" i="52"/>
  <c r="B38" i="52"/>
  <c r="C38" i="52"/>
  <c r="D38" i="52"/>
  <c r="E38" i="52"/>
  <c r="F38" i="52"/>
  <c r="G38" i="52"/>
  <c r="H38" i="52"/>
  <c r="I38" i="52"/>
  <c r="B31" i="52"/>
  <c r="C31" i="52"/>
  <c r="D31" i="52"/>
  <c r="E31" i="52"/>
  <c r="F31" i="52"/>
  <c r="G31" i="52"/>
  <c r="H31" i="52"/>
  <c r="I31" i="52"/>
  <c r="B32" i="52"/>
  <c r="C32" i="52"/>
  <c r="D32" i="52"/>
  <c r="E32" i="52"/>
  <c r="F32" i="52"/>
  <c r="G32" i="52"/>
  <c r="H32" i="52"/>
  <c r="I32" i="52"/>
  <c r="B23" i="52"/>
  <c r="C23" i="52"/>
  <c r="D23" i="52"/>
  <c r="E23" i="52"/>
  <c r="F23" i="52"/>
  <c r="G23" i="52"/>
  <c r="H23" i="52"/>
  <c r="I23" i="52"/>
  <c r="B19" i="52"/>
  <c r="C19" i="52"/>
  <c r="D19" i="52"/>
  <c r="E19" i="52"/>
  <c r="F19" i="52"/>
  <c r="G19" i="52"/>
  <c r="H19" i="52"/>
  <c r="I19" i="52"/>
  <c r="B14" i="52"/>
  <c r="C14" i="52"/>
  <c r="D14" i="52"/>
  <c r="E14" i="52"/>
  <c r="F14" i="52"/>
  <c r="G14" i="52"/>
  <c r="H14" i="52"/>
  <c r="I14" i="52"/>
  <c r="B15" i="52"/>
  <c r="C15" i="52"/>
  <c r="D15" i="52"/>
  <c r="E15" i="52"/>
  <c r="F15" i="52"/>
  <c r="G15" i="52"/>
  <c r="H15" i="52"/>
  <c r="I15" i="52"/>
  <c r="B8" i="52"/>
  <c r="C8" i="52"/>
  <c r="D8" i="52"/>
  <c r="E8" i="52"/>
  <c r="F8" i="52"/>
  <c r="G8" i="52"/>
  <c r="H8" i="52"/>
  <c r="I8" i="52"/>
  <c r="B9" i="52"/>
  <c r="C9" i="52"/>
  <c r="D9" i="52"/>
  <c r="E9" i="52"/>
  <c r="F9" i="52"/>
  <c r="G9" i="52"/>
  <c r="H9" i="52"/>
  <c r="I9" i="52"/>
  <c r="P42" i="52"/>
  <c r="O42" i="52"/>
  <c r="P41" i="52"/>
  <c r="O41" i="52"/>
  <c r="P40" i="52"/>
  <c r="O40" i="52"/>
  <c r="P39" i="52"/>
  <c r="O39" i="52"/>
  <c r="P38" i="52"/>
  <c r="O38" i="52"/>
  <c r="P37" i="52"/>
  <c r="O37" i="52"/>
  <c r="P36" i="52"/>
  <c r="O36" i="52"/>
  <c r="P35" i="52"/>
  <c r="O35" i="52"/>
  <c r="P34" i="52"/>
  <c r="O34" i="52"/>
  <c r="P33" i="52"/>
  <c r="O33" i="52"/>
  <c r="P32" i="52"/>
  <c r="O32" i="52"/>
  <c r="P31" i="52"/>
  <c r="O31" i="52"/>
  <c r="P30" i="52"/>
  <c r="O30" i="52"/>
  <c r="P29" i="52"/>
  <c r="O29" i="52"/>
  <c r="P28" i="52"/>
  <c r="O28" i="52"/>
  <c r="T12" i="13" l="1"/>
  <c r="N38" i="10" s="1"/>
  <c r="S11" i="13"/>
  <c r="M30" i="10" s="1"/>
  <c r="S14" i="13"/>
  <c r="M42" i="10" s="1"/>
  <c r="T13" i="13"/>
  <c r="N34" i="10" s="1"/>
  <c r="T14" i="13"/>
  <c r="N42" i="10" s="1"/>
  <c r="S12" i="13"/>
  <c r="M38" i="10" s="1"/>
  <c r="T11" i="13"/>
  <c r="N30" i="10" s="1"/>
  <c r="S13" i="13"/>
  <c r="M34" i="10" s="1"/>
  <c r="S7" i="13"/>
  <c r="B44" i="10" s="1"/>
  <c r="T7" i="14"/>
  <c r="C17" i="10" s="1"/>
  <c r="T12" i="14"/>
  <c r="N11" i="10" s="1"/>
  <c r="T16" i="14"/>
  <c r="N9" i="10" s="1"/>
  <c r="S12" i="14"/>
  <c r="M11" i="10" s="1"/>
  <c r="S16" i="14"/>
  <c r="M9" i="10" s="1"/>
  <c r="T13" i="14"/>
  <c r="N7" i="10" s="1"/>
  <c r="T17" i="14"/>
  <c r="N13" i="10" s="1"/>
  <c r="S13" i="14"/>
  <c r="M7" i="10" s="1"/>
  <c r="S17" i="14"/>
  <c r="M13" i="10" s="1"/>
  <c r="S15" i="14"/>
  <c r="M17" i="10" s="1"/>
  <c r="T14" i="14"/>
  <c r="N15" i="10" s="1"/>
  <c r="T18" i="14"/>
  <c r="N5" i="10" s="1"/>
  <c r="S14" i="14"/>
  <c r="M15" i="10" s="1"/>
  <c r="S18" i="14"/>
  <c r="M5" i="10" s="1"/>
  <c r="T15" i="14"/>
  <c r="N17" i="10" s="1"/>
  <c r="T11" i="14"/>
  <c r="N3" i="10" s="1"/>
  <c r="S11" i="14"/>
  <c r="M3" i="10" s="1"/>
  <c r="T7" i="13"/>
  <c r="C44" i="10" s="1"/>
  <c r="T3" i="13"/>
  <c r="C30" i="10" s="1"/>
  <c r="S5" i="13"/>
  <c r="B34" i="10" s="1"/>
  <c r="T4" i="13"/>
  <c r="C38" i="10" s="1"/>
  <c r="T8" i="13"/>
  <c r="C36" i="10" s="1"/>
  <c r="S3" i="13"/>
  <c r="B30" i="10" s="1"/>
  <c r="S6" i="13"/>
  <c r="B42" i="10" s="1"/>
  <c r="T5" i="13"/>
  <c r="C34" i="10" s="1"/>
  <c r="T9" i="13"/>
  <c r="C40" i="10" s="1"/>
  <c r="S10" i="13"/>
  <c r="B32" i="10" s="1"/>
  <c r="T6" i="13"/>
  <c r="C42" i="10" s="1"/>
  <c r="T10" i="13"/>
  <c r="C32" i="10" s="1"/>
  <c r="S4" i="13"/>
  <c r="B38" i="10" s="1"/>
  <c r="T3" i="14"/>
  <c r="C3" i="10" s="1"/>
  <c r="T10" i="14"/>
  <c r="C5" i="10" s="1"/>
  <c r="T6" i="14"/>
  <c r="C15" i="10" s="1"/>
  <c r="T9" i="14"/>
  <c r="C13" i="10" s="1"/>
  <c r="T5" i="14"/>
  <c r="C7" i="10" s="1"/>
  <c r="S3" i="14"/>
  <c r="B3" i="10" s="1"/>
  <c r="T8" i="14"/>
  <c r="C9" i="10" s="1"/>
  <c r="O9" i="52"/>
  <c r="P12" i="52"/>
  <c r="Q23" i="52"/>
  <c r="S6" i="14"/>
  <c r="B15" i="10" s="1"/>
  <c r="S5" i="14"/>
  <c r="B7" i="10" s="1"/>
  <c r="S4" i="14"/>
  <c r="B11" i="10" s="1"/>
  <c r="S10" i="14"/>
  <c r="B5" i="10" s="1"/>
  <c r="S8" i="14"/>
  <c r="B9" i="10" s="1"/>
  <c r="S7" i="14"/>
  <c r="B17" i="10" s="1"/>
  <c r="S9" i="14"/>
  <c r="B13" i="10" s="1"/>
  <c r="S9" i="13"/>
  <c r="B40" i="10" s="1"/>
  <c r="S8" i="13"/>
  <c r="B36" i="10" s="1"/>
  <c r="O22" i="52"/>
  <c r="Q8" i="52"/>
  <c r="Q17" i="52"/>
  <c r="O14" i="52"/>
  <c r="P17" i="52"/>
  <c r="Q21" i="52"/>
  <c r="Q10" i="52"/>
  <c r="P19" i="52"/>
  <c r="O7" i="52"/>
  <c r="Q22" i="52"/>
  <c r="Q35" i="52"/>
  <c r="S35" i="52" s="1"/>
  <c r="O8" i="52"/>
  <c r="O11" i="52"/>
  <c r="Q14" i="52"/>
  <c r="Q20" i="52"/>
  <c r="P24" i="52"/>
  <c r="Q42" i="52"/>
  <c r="S42" i="52" s="1"/>
  <c r="O12" i="52"/>
  <c r="O17" i="52"/>
  <c r="Q30" i="52"/>
  <c r="S30" i="52" s="1"/>
  <c r="Q40" i="52"/>
  <c r="S40" i="52" s="1"/>
  <c r="Q33" i="52"/>
  <c r="S33" i="52" s="1"/>
  <c r="Q29" i="52"/>
  <c r="S29" i="52" s="1"/>
  <c r="Q28" i="52"/>
  <c r="S28" i="52" s="1"/>
  <c r="Q34" i="52"/>
  <c r="S34" i="52" s="1"/>
  <c r="Q39" i="52"/>
  <c r="S39" i="52" s="1"/>
  <c r="Q32" i="52"/>
  <c r="S32" i="52" s="1"/>
  <c r="Q37" i="52"/>
  <c r="S37" i="52" s="1"/>
  <c r="Q38" i="52"/>
  <c r="S38" i="52" s="1"/>
  <c r="Q31" i="52"/>
  <c r="Q36" i="52"/>
  <c r="S36" i="52" s="1"/>
  <c r="Q41" i="52"/>
  <c r="S41" i="52" s="1"/>
  <c r="Q12" i="52"/>
  <c r="Q24" i="52"/>
  <c r="Q11" i="52"/>
  <c r="Q13" i="52"/>
  <c r="Q16" i="52"/>
  <c r="Q25" i="52"/>
  <c r="Q15" i="52"/>
  <c r="Q18" i="52"/>
  <c r="Q7" i="52"/>
  <c r="Q9" i="52"/>
  <c r="Q19" i="52"/>
  <c r="P9" i="52"/>
  <c r="P21" i="52"/>
  <c r="P8" i="52"/>
  <c r="P11" i="52"/>
  <c r="P14" i="52"/>
  <c r="P16" i="52"/>
  <c r="P23" i="52"/>
  <c r="P25" i="52"/>
  <c r="P10" i="52"/>
  <c r="P20" i="52"/>
  <c r="P7" i="52"/>
  <c r="P13" i="52"/>
  <c r="P18" i="52"/>
  <c r="P15" i="52"/>
  <c r="P22" i="52"/>
  <c r="O13" i="52"/>
  <c r="O18" i="52"/>
  <c r="O23" i="52"/>
  <c r="O24" i="52"/>
  <c r="O10" i="52"/>
  <c r="O15" i="52"/>
  <c r="O16" i="52"/>
  <c r="O21" i="52"/>
  <c r="O19" i="52"/>
  <c r="O20" i="52"/>
  <c r="O25" i="52"/>
  <c r="S12" i="52" l="1"/>
  <c r="S17" i="52"/>
  <c r="T17" i="52" s="1"/>
  <c r="S11" i="52"/>
  <c r="T11" i="52" s="1"/>
  <c r="S22" i="52"/>
  <c r="T22" i="52" s="1"/>
  <c r="S8" i="52"/>
  <c r="T8" i="52" s="1"/>
  <c r="S9" i="52"/>
  <c r="T9" i="52" s="1"/>
  <c r="T12" i="52"/>
  <c r="S14" i="52"/>
  <c r="T14" i="52" s="1"/>
  <c r="S24" i="52"/>
  <c r="T24" i="52" s="1"/>
  <c r="S16" i="52"/>
  <c r="T16" i="52" s="1"/>
  <c r="S7" i="52"/>
  <c r="T7" i="52" s="1"/>
  <c r="T38" i="52"/>
  <c r="S21" i="52"/>
  <c r="S10" i="52"/>
  <c r="T10" i="52" s="1"/>
  <c r="T42" i="52"/>
  <c r="T32" i="52"/>
  <c r="T35" i="52"/>
  <c r="T40" i="52"/>
  <c r="S31" i="52"/>
  <c r="T31" i="52" s="1"/>
  <c r="T30" i="52"/>
  <c r="T36" i="52"/>
  <c r="T29" i="52"/>
  <c r="T41" i="52"/>
  <c r="T28" i="52"/>
  <c r="T37" i="52"/>
  <c r="T39" i="52"/>
  <c r="T33" i="52"/>
  <c r="T34" i="52"/>
  <c r="T21" i="52"/>
  <c r="S19" i="52"/>
  <c r="T19" i="52" s="1"/>
  <c r="S13" i="52"/>
  <c r="T13" i="52" s="1"/>
  <c r="S25" i="52"/>
  <c r="T25" i="52" s="1"/>
  <c r="S23" i="52"/>
  <c r="T23" i="52" s="1"/>
  <c r="S20" i="52"/>
  <c r="T20" i="52" s="1"/>
  <c r="S18" i="52"/>
  <c r="T18" i="52" s="1"/>
  <c r="S15" i="52"/>
  <c r="T15" i="52" s="1"/>
  <c r="L9" i="52" l="1"/>
  <c r="L15" i="52"/>
  <c r="L20" i="52"/>
  <c r="L24" i="52"/>
  <c r="K33" i="52"/>
  <c r="K39" i="52"/>
  <c r="K43" i="52"/>
  <c r="K48" i="52" s="1"/>
  <c r="K47" i="52"/>
  <c r="D62" i="52"/>
  <c r="D63" i="52"/>
  <c r="D64" i="52"/>
  <c r="D65" i="52"/>
  <c r="D66" i="52"/>
  <c r="D67" i="52"/>
  <c r="D68" i="52"/>
  <c r="D69" i="52"/>
  <c r="D70" i="52"/>
  <c r="D71" i="52"/>
  <c r="D72" i="52"/>
  <c r="D73" i="52"/>
  <c r="D74" i="52"/>
  <c r="D75" i="52"/>
  <c r="D76" i="52"/>
  <c r="D77" i="52"/>
  <c r="D78" i="52"/>
  <c r="D79" i="52"/>
  <c r="D80" i="52"/>
  <c r="D81" i="52"/>
  <c r="D82" i="52"/>
  <c r="D83" i="52"/>
  <c r="D84" i="52"/>
  <c r="D85" i="52"/>
  <c r="D86" i="52"/>
  <c r="D87" i="52"/>
  <c r="D88" i="52"/>
  <c r="D89" i="52"/>
  <c r="D90" i="52"/>
  <c r="D91" i="52"/>
  <c r="D92" i="52"/>
  <c r="D93" i="52"/>
  <c r="B94" i="52"/>
  <c r="E63" i="52" l="1"/>
  <c r="E72" i="52"/>
  <c r="E68" i="52"/>
  <c r="E64" i="52"/>
  <c r="E74" i="52"/>
  <c r="E70" i="52"/>
  <c r="E66" i="52"/>
  <c r="E62" i="52"/>
  <c r="L25" i="52"/>
  <c r="D94" i="52"/>
  <c r="E73" i="52"/>
  <c r="E71" i="52"/>
  <c r="E69" i="52"/>
  <c r="E67" i="52"/>
  <c r="E65" i="52"/>
  <c r="AH45" i="10" l="1"/>
  <c r="AB45" i="10"/>
  <c r="V45" i="10"/>
  <c r="P45" i="10"/>
  <c r="AH44" i="10"/>
  <c r="AB44" i="10"/>
  <c r="V44" i="10"/>
  <c r="P44" i="10"/>
  <c r="AH43" i="10"/>
  <c r="AB43" i="10"/>
  <c r="V43" i="10"/>
  <c r="P43" i="10"/>
  <c r="AH42" i="10"/>
  <c r="AB42" i="10"/>
  <c r="V42" i="10"/>
  <c r="P42" i="10"/>
  <c r="AH41" i="10"/>
  <c r="AB41" i="10"/>
  <c r="V41" i="10"/>
  <c r="P41" i="10"/>
  <c r="AH40" i="10"/>
  <c r="AB40" i="10"/>
  <c r="V40" i="10"/>
  <c r="P40" i="10"/>
  <c r="AH39" i="10"/>
  <c r="AB39" i="10"/>
  <c r="V39" i="10"/>
  <c r="P39" i="10"/>
  <c r="AH38" i="10"/>
  <c r="AB38" i="10"/>
  <c r="V38" i="10"/>
  <c r="P38" i="10"/>
  <c r="AH30" i="10"/>
  <c r="AB37" i="10"/>
  <c r="V30" i="10"/>
  <c r="P33" i="10"/>
  <c r="AH34" i="10"/>
  <c r="AB35" i="10"/>
  <c r="V32" i="10"/>
  <c r="P30" i="10"/>
  <c r="AH35" i="10"/>
  <c r="AB31" i="10"/>
  <c r="V34" i="10"/>
  <c r="P35" i="10"/>
  <c r="AH32" i="10"/>
  <c r="AB36" i="10"/>
  <c r="V35" i="10"/>
  <c r="P32" i="10"/>
  <c r="AH31" i="10"/>
  <c r="AB30" i="10"/>
  <c r="V31" i="10"/>
  <c r="P37" i="10"/>
  <c r="AH33" i="10"/>
  <c r="AB34" i="10"/>
  <c r="V37" i="10"/>
  <c r="P31" i="10"/>
  <c r="AH36" i="10"/>
  <c r="AB32" i="10"/>
  <c r="V33" i="10"/>
  <c r="P34" i="10"/>
  <c r="AH37" i="10"/>
  <c r="AB33" i="10"/>
  <c r="V36" i="10"/>
  <c r="P36" i="10"/>
  <c r="AH18" i="10"/>
  <c r="AB18" i="10"/>
  <c r="V18" i="10"/>
  <c r="P18" i="10"/>
  <c r="AH17" i="10"/>
  <c r="AB17" i="10"/>
  <c r="V17" i="10"/>
  <c r="P17" i="10"/>
  <c r="AH16" i="10"/>
  <c r="AB16" i="10"/>
  <c r="V16" i="10"/>
  <c r="P16" i="10"/>
  <c r="AH15" i="10"/>
  <c r="AB15" i="10"/>
  <c r="V15" i="10"/>
  <c r="P15" i="10"/>
  <c r="AH14" i="10"/>
  <c r="AB14" i="10"/>
  <c r="V14" i="10"/>
  <c r="P14" i="10"/>
  <c r="AH13" i="10"/>
  <c r="AB13" i="10"/>
  <c r="V13" i="10"/>
  <c r="P13" i="10"/>
  <c r="AH12" i="10"/>
  <c r="AB12" i="10"/>
  <c r="V12" i="10"/>
  <c r="P12" i="10"/>
  <c r="AH11" i="10"/>
  <c r="AB11" i="10"/>
  <c r="V11" i="10"/>
  <c r="P11" i="10"/>
  <c r="AH10" i="10"/>
  <c r="AB10" i="10"/>
  <c r="V10" i="10"/>
  <c r="P10" i="10"/>
  <c r="AH3" i="10"/>
  <c r="AB8" i="10"/>
  <c r="V3" i="10"/>
  <c r="P6" i="10"/>
  <c r="AH8" i="10"/>
  <c r="AB4" i="10"/>
  <c r="P7" i="10"/>
  <c r="AH6" i="10"/>
  <c r="AB9" i="10"/>
  <c r="V7" i="10"/>
  <c r="P8" i="10"/>
  <c r="AH4" i="10"/>
  <c r="AB5" i="10"/>
  <c r="V8" i="10"/>
  <c r="AH7" i="10"/>
  <c r="AB3" i="10"/>
  <c r="V5" i="10"/>
  <c r="P4" i="10"/>
  <c r="AH5" i="10"/>
  <c r="AB6" i="10"/>
  <c r="V6" i="10"/>
  <c r="P3" i="10"/>
  <c r="AH9" i="10"/>
  <c r="AB7" i="10"/>
  <c r="V4" i="10"/>
  <c r="P5" i="10"/>
  <c r="I16" i="13"/>
  <c r="S18" i="13" l="1"/>
  <c r="M32" i="10" s="1"/>
  <c r="T15" i="13"/>
  <c r="N44" i="10" s="1"/>
  <c r="T16" i="13"/>
  <c r="N36" i="10" s="1"/>
  <c r="T18" i="13"/>
  <c r="N32" i="10" s="1"/>
  <c r="T17" i="13"/>
  <c r="N40" i="10" s="1"/>
  <c r="S15" i="13"/>
  <c r="M44" i="10" s="1"/>
  <c r="S16" i="13"/>
  <c r="M36" i="10" s="1"/>
  <c r="S17" i="13"/>
  <c r="M40" i="10" s="1"/>
</calcChain>
</file>

<file path=xl/sharedStrings.xml><?xml version="1.0" encoding="utf-8"?>
<sst xmlns="http://schemas.openxmlformats.org/spreadsheetml/2006/main" count="2177" uniqueCount="924">
  <si>
    <t>氏名</t>
    <rPh sb="0" eb="2">
      <t>シメイ</t>
    </rPh>
    <phoneticPr fontId="4"/>
  </si>
  <si>
    <t>学校名</t>
    <rPh sb="0" eb="3">
      <t>ガッコウメイ</t>
    </rPh>
    <phoneticPr fontId="4"/>
  </si>
  <si>
    <t>得点</t>
    <rPh sb="0" eb="2">
      <t>トクテン</t>
    </rPh>
    <phoneticPr fontId="4"/>
  </si>
  <si>
    <t>順位</t>
    <rPh sb="0" eb="2">
      <t>ジュンイ</t>
    </rPh>
    <phoneticPr fontId="4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</si>
  <si>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4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</si>
  <si>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4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</si>
  <si>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4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</si>
  <si>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4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</si>
  <si>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4"/>
  </si>
  <si>
    <t>名誉会長</t>
    <rPh sb="0" eb="2">
      <t>メイヨ</t>
    </rPh>
    <rPh sb="2" eb="4">
      <t>カイチョウ</t>
    </rPh>
    <phoneticPr fontId="4"/>
  </si>
  <si>
    <t>会長</t>
    <rPh sb="0" eb="2">
      <t>カイチョウ</t>
    </rPh>
    <phoneticPr fontId="4"/>
  </si>
  <si>
    <t>副会長</t>
    <rPh sb="0" eb="3">
      <t>フクカイチョウ</t>
    </rPh>
    <phoneticPr fontId="4"/>
  </si>
  <si>
    <t>大会委員長</t>
    <rPh sb="0" eb="2">
      <t>タイカイ</t>
    </rPh>
    <rPh sb="2" eb="5">
      <t>イインチョウ</t>
    </rPh>
    <phoneticPr fontId="4"/>
  </si>
  <si>
    <t>大会副委員長</t>
    <rPh sb="0" eb="2">
      <t>タイカイ</t>
    </rPh>
    <rPh sb="2" eb="6">
      <t>フクイインチョウ</t>
    </rPh>
    <phoneticPr fontId="4"/>
  </si>
  <si>
    <t>委員</t>
    <rPh sb="0" eb="2">
      <t>イイン</t>
    </rPh>
    <phoneticPr fontId="4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</si>
  <si>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4"/>
  </si>
  <si>
    <t>競技役員</t>
    <rPh sb="0" eb="2">
      <t>キョウギ</t>
    </rPh>
    <rPh sb="2" eb="4">
      <t>ヤクイン</t>
    </rPh>
    <phoneticPr fontId="4"/>
  </si>
  <si>
    <t>ｺ-ﾄﾞ</t>
    <phoneticPr fontId="4"/>
  </si>
  <si>
    <t>（専門部委員長）</t>
    <rPh sb="1" eb="3">
      <t>センモン</t>
    </rPh>
    <rPh sb="3" eb="4">
      <t>ブ</t>
    </rPh>
    <rPh sb="4" eb="7">
      <t>イインチョウ</t>
    </rPh>
    <phoneticPr fontId="4"/>
  </si>
  <si>
    <t>顧問会議</t>
    <rPh sb="0" eb="2">
      <t>コモン</t>
    </rPh>
    <rPh sb="2" eb="4">
      <t>カイギ</t>
    </rPh>
    <phoneticPr fontId="4"/>
  </si>
  <si>
    <t>開場</t>
    <rPh sb="0" eb="1">
      <t>カイ</t>
    </rPh>
    <rPh sb="1" eb="2">
      <t>バ</t>
    </rPh>
    <phoneticPr fontId="4"/>
  </si>
  <si>
    <t>コート作成</t>
    <rPh sb="3" eb="5">
      <t>サクセイ</t>
    </rPh>
    <phoneticPr fontId="4"/>
  </si>
  <si>
    <t>コート係</t>
    <rPh sb="3" eb="4">
      <t>カカリ</t>
    </rPh>
    <phoneticPr fontId="4"/>
  </si>
  <si>
    <t>進行</t>
    <rPh sb="0" eb="2">
      <t>シンコウ</t>
    </rPh>
    <phoneticPr fontId="4"/>
  </si>
  <si>
    <t>記録</t>
    <rPh sb="0" eb="2">
      <t>キロク</t>
    </rPh>
    <phoneticPr fontId="4"/>
  </si>
  <si>
    <t>審判構成</t>
    <rPh sb="0" eb="2">
      <t>シンパン</t>
    </rPh>
    <rPh sb="2" eb="4">
      <t>コウセイ</t>
    </rPh>
    <phoneticPr fontId="4"/>
  </si>
  <si>
    <t>選手宣誓</t>
    <rPh sb="0" eb="2">
      <t>センシュ</t>
    </rPh>
    <rPh sb="2" eb="4">
      <t>センセイ</t>
    </rPh>
    <phoneticPr fontId="4"/>
  </si>
  <si>
    <t>広報　</t>
    <rPh sb="0" eb="2">
      <t>コウホウ</t>
    </rPh>
    <phoneticPr fontId="4"/>
  </si>
  <si>
    <t>試合用具</t>
    <rPh sb="0" eb="2">
      <t>シアイ</t>
    </rPh>
    <rPh sb="2" eb="4">
      <t>ヨウグ</t>
    </rPh>
    <phoneticPr fontId="4"/>
  </si>
  <si>
    <t>大会ドクター</t>
    <rPh sb="0" eb="2">
      <t>タイカイ</t>
    </rPh>
    <phoneticPr fontId="4"/>
  </si>
  <si>
    <t>受付</t>
    <rPh sb="0" eb="2">
      <t>ウケツケ</t>
    </rPh>
    <phoneticPr fontId="4"/>
  </si>
  <si>
    <t>Ａ</t>
    <phoneticPr fontId="4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</si>
  <si>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4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</si>
  <si>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4"/>
  </si>
  <si>
    <t>主催：</t>
    <rPh sb="0" eb="2">
      <t>シュサイ</t>
    </rPh>
    <phoneticPr fontId="4"/>
  </si>
  <si>
    <t>主管：</t>
    <rPh sb="0" eb="2">
      <t>シュカン</t>
    </rPh>
    <phoneticPr fontId="4"/>
  </si>
  <si>
    <t>後援：</t>
    <rPh sb="0" eb="2">
      <t>コウエン</t>
    </rPh>
    <phoneticPr fontId="4"/>
  </si>
  <si>
    <t>ｺ-ﾄﾞ</t>
    <phoneticPr fontId="4"/>
  </si>
  <si>
    <t>ｺ-ﾄﾞ</t>
    <phoneticPr fontId="4"/>
  </si>
  <si>
    <t>式　　　　　典</t>
    <rPh sb="0" eb="1">
      <t>シキ</t>
    </rPh>
    <rPh sb="6" eb="7">
      <t>テン</t>
    </rPh>
    <phoneticPr fontId="4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</si>
  <si>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4"/>
  </si>
  <si>
    <t>（県教育長）</t>
    <rPh sb="1" eb="2">
      <t>ケン</t>
    </rPh>
    <rPh sb="2" eb="5">
      <t>キョウイクチョウ</t>
    </rPh>
    <phoneticPr fontId="4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</si>
  <si>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4"/>
  </si>
  <si>
    <t>（競技協会理事長）</t>
    <rPh sb="1" eb="3">
      <t>キョウギ</t>
    </rPh>
    <rPh sb="3" eb="5">
      <t>キョウカイ</t>
    </rPh>
    <rPh sb="5" eb="8">
      <t>リジチョウ</t>
    </rPh>
    <phoneticPr fontId="4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</si>
  <si>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4"/>
  </si>
  <si>
    <t>全生徒</t>
    <rPh sb="0" eb="3">
      <t>ゼンセイト</t>
    </rPh>
    <phoneticPr fontId="4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</si>
  <si>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4"/>
  </si>
  <si>
    <t>ｺｰﾄﾞ</t>
    <phoneticPr fontId="4"/>
  </si>
  <si>
    <t>競技開始</t>
    <rPh sb="0" eb="2">
      <t>キョウギ</t>
    </rPh>
    <rPh sb="2" eb="4">
      <t>カイシ</t>
    </rPh>
    <phoneticPr fontId="4"/>
  </si>
  <si>
    <t>B</t>
    <phoneticPr fontId="4"/>
  </si>
  <si>
    <t>千葉県教育委員会</t>
    <rPh sb="0" eb="3">
      <t>チバケン</t>
    </rPh>
    <rPh sb="3" eb="5">
      <t>キョウイク</t>
    </rPh>
    <rPh sb="5" eb="8">
      <t>イインカイ</t>
    </rPh>
    <phoneticPr fontId="4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</si>
  <si>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4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</si>
  <si>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4"/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</si>
  <si>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4"/>
  </si>
  <si>
    <t>植草　　完</t>
    <rPh sb="0" eb="2">
      <t>ウエクサ</t>
    </rPh>
    <rPh sb="4" eb="5">
      <t>カン</t>
    </rPh>
    <phoneticPr fontId="4"/>
  </si>
  <si>
    <t>嶋　　輝幸</t>
    <rPh sb="0" eb="1">
      <t>シマ</t>
    </rPh>
    <rPh sb="3" eb="5">
      <t>テルユキ</t>
    </rPh>
    <phoneticPr fontId="4"/>
  </si>
  <si>
    <t>入館指導</t>
    <rPh sb="0" eb="2">
      <t>ニュウカン</t>
    </rPh>
    <rPh sb="2" eb="4">
      <t>シドウ</t>
    </rPh>
    <phoneticPr fontId="4"/>
  </si>
  <si>
    <t>　　女子個人形トーナメント</t>
    <rPh sb="2" eb="4">
      <t>ジョシ</t>
    </rPh>
    <rPh sb="4" eb="6">
      <t>コジン</t>
    </rPh>
    <rPh sb="6" eb="7">
      <t>カタ</t>
    </rPh>
    <phoneticPr fontId="4"/>
  </si>
  <si>
    <t>Ｄ３</t>
    <phoneticPr fontId="4"/>
  </si>
  <si>
    <t>Ｃ４</t>
    <phoneticPr fontId="4"/>
  </si>
  <si>
    <t>Ｄ１</t>
    <phoneticPr fontId="4"/>
  </si>
  <si>
    <t>　　男子個人形トーナメント</t>
    <rPh sb="2" eb="4">
      <t>ダンシ</t>
    </rPh>
    <rPh sb="4" eb="6">
      <t>コジン</t>
    </rPh>
    <rPh sb="6" eb="7">
      <t>カタ</t>
    </rPh>
    <phoneticPr fontId="4"/>
  </si>
  <si>
    <t>マツムラローハイ</t>
  </si>
  <si>
    <t>ニーパイポ</t>
  </si>
  <si>
    <t>セイサン</t>
  </si>
  <si>
    <t>クルルンファ</t>
  </si>
  <si>
    <t>ニーセイシー</t>
  </si>
  <si>
    <t>エンピ</t>
  </si>
  <si>
    <t>カンクウショウ</t>
  </si>
  <si>
    <t>空　　手　　道　　大　　会</t>
    <rPh sb="0" eb="1">
      <t>ソラ</t>
    </rPh>
    <rPh sb="3" eb="4">
      <t>テ</t>
    </rPh>
    <rPh sb="6" eb="7">
      <t>ミチ</t>
    </rPh>
    <rPh sb="9" eb="10">
      <t>ダイ</t>
    </rPh>
    <rPh sb="12" eb="13">
      <t>カイ</t>
    </rPh>
    <phoneticPr fontId="4"/>
  </si>
  <si>
    <t>成 績 発 表・閉会式</t>
    <rPh sb="0" eb="1">
      <t>シゲル</t>
    </rPh>
    <rPh sb="2" eb="3">
      <t>イサオ</t>
    </rPh>
    <rPh sb="4" eb="5">
      <t>ハッ</t>
    </rPh>
    <rPh sb="6" eb="7">
      <t>ヒョウ</t>
    </rPh>
    <rPh sb="8" eb="11">
      <t>ヘイカイシキ</t>
    </rPh>
    <phoneticPr fontId="4"/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</si>
  <si>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4"/>
  </si>
  <si>
    <t>ｺ-ﾄﾞ</t>
    <phoneticPr fontId="4"/>
  </si>
  <si>
    <t>齊藤　隆作</t>
    <rPh sb="0" eb="2">
      <t>サイトウ</t>
    </rPh>
    <rPh sb="3" eb="5">
      <t>リュウサク</t>
    </rPh>
    <phoneticPr fontId="4"/>
  </si>
  <si>
    <t>Ｂ１</t>
    <phoneticPr fontId="4"/>
  </si>
  <si>
    <t>※個人形予選はＡ、Ｂの２コートで行います。</t>
    <rPh sb="1" eb="3">
      <t>コジン</t>
    </rPh>
    <rPh sb="3" eb="4">
      <t>カタ</t>
    </rPh>
    <rPh sb="4" eb="6">
      <t>ヨセン</t>
    </rPh>
    <rPh sb="16" eb="17">
      <t>オコナ</t>
    </rPh>
    <phoneticPr fontId="4"/>
  </si>
  <si>
    <t>浦安市総合体育館</t>
    <rPh sb="0" eb="3">
      <t>ウラヤスシ</t>
    </rPh>
    <rPh sb="3" eb="5">
      <t>ソウゴウ</t>
    </rPh>
    <rPh sb="5" eb="8">
      <t>タイイクカン</t>
    </rPh>
    <phoneticPr fontId="4"/>
  </si>
  <si>
    <t>会 場：</t>
    <rPh sb="0" eb="1">
      <t>カイ</t>
    </rPh>
    <rPh sb="2" eb="3">
      <t>バ</t>
    </rPh>
    <phoneticPr fontId="4"/>
  </si>
  <si>
    <t>勝井　洋一</t>
    <rPh sb="0" eb="2">
      <t>カツイ</t>
    </rPh>
    <rPh sb="3" eb="5">
      <t>ヨウイチ</t>
    </rPh>
    <phoneticPr fontId="4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</si>
  <si>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4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</si>
  <si>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4"/>
  </si>
  <si>
    <t>Ａコート</t>
    <phoneticPr fontId="4"/>
  </si>
  <si>
    <t>Ｂコート</t>
    <phoneticPr fontId="4"/>
  </si>
  <si>
    <t>Ｄ４</t>
    <phoneticPr fontId="4"/>
  </si>
  <si>
    <t>Ａ３</t>
    <phoneticPr fontId="4"/>
  </si>
  <si>
    <t>Ｃ３</t>
    <phoneticPr fontId="4"/>
  </si>
  <si>
    <t>Ｂ２</t>
    <phoneticPr fontId="4"/>
  </si>
  <si>
    <t>Ｄ２</t>
    <phoneticPr fontId="4"/>
  </si>
  <si>
    <t>Ａ２</t>
    <phoneticPr fontId="4"/>
  </si>
  <si>
    <t>Ｃ２</t>
    <phoneticPr fontId="4"/>
  </si>
  <si>
    <t>Ｂ３</t>
    <phoneticPr fontId="4"/>
  </si>
  <si>
    <t>3位決定戦</t>
    <rPh sb="1" eb="2">
      <t>イ</t>
    </rPh>
    <rPh sb="2" eb="5">
      <t>ケッテイセン</t>
    </rPh>
    <phoneticPr fontId="4"/>
  </si>
  <si>
    <t>５階会議室</t>
    <rPh sb="1" eb="2">
      <t>カイ</t>
    </rPh>
    <rPh sb="2" eb="5">
      <t>カイギシツ</t>
    </rPh>
    <phoneticPr fontId="4"/>
  </si>
  <si>
    <t>昼　　食</t>
    <rPh sb="0" eb="1">
      <t>ヒル</t>
    </rPh>
    <rPh sb="3" eb="4">
      <t>ショク</t>
    </rPh>
    <phoneticPr fontId="4"/>
  </si>
  <si>
    <t>A・B</t>
    <phoneticPr fontId="4"/>
  </si>
  <si>
    <t>男女団体組手
３位決定戦・決勝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8" eb="9">
      <t>クライ</t>
    </rPh>
    <rPh sb="9" eb="12">
      <t>ケッテイセン</t>
    </rPh>
    <rPh sb="13" eb="15">
      <t>ケッショウ</t>
    </rPh>
    <phoneticPr fontId="4"/>
  </si>
  <si>
    <t>清　　　掃</t>
    <rPh sb="0" eb="1">
      <t>キヨシ</t>
    </rPh>
    <rPh sb="4" eb="5">
      <t>ソウ</t>
    </rPh>
    <phoneticPr fontId="4"/>
  </si>
  <si>
    <t>期 日：</t>
    <rPh sb="0" eb="1">
      <t>キ</t>
    </rPh>
    <rPh sb="2" eb="3">
      <t>ヒ</t>
    </rPh>
    <phoneticPr fontId="4"/>
  </si>
  <si>
    <t>得点</t>
    <rPh sb="0" eb="2">
      <t>トクテン</t>
    </rPh>
    <phoneticPr fontId="4"/>
  </si>
  <si>
    <t>３位決定戦</t>
    <rPh sb="1" eb="2">
      <t>クライ</t>
    </rPh>
    <rPh sb="2" eb="5">
      <t>ケッテイセン</t>
    </rPh>
    <phoneticPr fontId="4"/>
  </si>
  <si>
    <t>３位決定戦</t>
    <rPh sb="1" eb="2">
      <t>クライ</t>
    </rPh>
    <rPh sb="2" eb="5">
      <t>ケッテイセン</t>
    </rPh>
    <phoneticPr fontId="4"/>
  </si>
  <si>
    <t>（競技団体会長）</t>
    <rPh sb="1" eb="3">
      <t>キョウギ</t>
    </rPh>
    <rPh sb="3" eb="5">
      <t>ダンタイ</t>
    </rPh>
    <rPh sb="5" eb="7">
      <t>カイチョウ</t>
    </rPh>
    <phoneticPr fontId="5"/>
  </si>
  <si>
    <t>鎌形　　勇</t>
    <rPh sb="0" eb="2">
      <t>カマガタ</t>
    </rPh>
    <rPh sb="4" eb="5">
      <t>イサム</t>
    </rPh>
    <phoneticPr fontId="5"/>
  </si>
  <si>
    <t>山﨑　成夫</t>
    <rPh sb="0" eb="2">
      <t>ヤマザキ</t>
    </rPh>
    <rPh sb="3" eb="4">
      <t>ナリ</t>
    </rPh>
    <rPh sb="4" eb="5">
      <t>オット</t>
    </rPh>
    <phoneticPr fontId="4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</si>
  <si>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4"/>
  </si>
  <si>
    <t>（　　　 同　　　　）</t>
    <phoneticPr fontId="4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</si>
  <si>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4"/>
  </si>
  <si>
    <t>（専門部長）</t>
    <rPh sb="1" eb="3">
      <t>センモン</t>
    </rPh>
    <rPh sb="3" eb="5">
      <t>ブチョウ</t>
    </rPh>
    <phoneticPr fontId="4"/>
  </si>
  <si>
    <t>嶋田　武彦</t>
    <rPh sb="0" eb="2">
      <t>シマダ</t>
    </rPh>
    <rPh sb="3" eb="5">
      <t>タケヒコ</t>
    </rPh>
    <phoneticPr fontId="4"/>
  </si>
  <si>
    <t>（東金商業高校長）</t>
    <rPh sb="1" eb="3">
      <t>トウガネ</t>
    </rPh>
    <rPh sb="3" eb="5">
      <t>ショウギョウ</t>
    </rPh>
    <rPh sb="5" eb="7">
      <t>コウコウ</t>
    </rPh>
    <rPh sb="7" eb="8">
      <t>チョウ</t>
    </rPh>
    <phoneticPr fontId="4"/>
  </si>
  <si>
    <t>（高体連専務理事）</t>
    <rPh sb="1" eb="2">
      <t>コウ</t>
    </rPh>
    <rPh sb="2" eb="3">
      <t>タイ</t>
    </rPh>
    <rPh sb="3" eb="4">
      <t>レン</t>
    </rPh>
    <rPh sb="4" eb="6">
      <t>センム</t>
    </rPh>
    <rPh sb="6" eb="8">
      <t>リジ</t>
    </rPh>
    <phoneticPr fontId="4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</si>
  <si>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4"/>
  </si>
  <si>
    <t>関　 秀彰</t>
    <rPh sb="0" eb="1">
      <t>セキ</t>
    </rPh>
    <rPh sb="3" eb="5">
      <t>ヒデアキ</t>
    </rPh>
    <phoneticPr fontId="4"/>
  </si>
  <si>
    <t>梅井　泰宏</t>
    <rPh sb="0" eb="2">
      <t>ウメイ</t>
    </rPh>
    <rPh sb="3" eb="5">
      <t>ヤスヒロ</t>
    </rPh>
    <phoneticPr fontId="4"/>
  </si>
  <si>
    <t>　　練習のコート割り当て</t>
    <rPh sb="2" eb="4">
      <t>レンシュウ</t>
    </rPh>
    <rPh sb="8" eb="9">
      <t>ワ</t>
    </rPh>
    <rPh sb="10" eb="11">
      <t>ア</t>
    </rPh>
    <phoneticPr fontId="4"/>
  </si>
  <si>
    <t>　Ｃ  秀明八千代</t>
    <rPh sb="4" eb="6">
      <t>シュウメイ</t>
    </rPh>
    <rPh sb="6" eb="9">
      <t>ヤチヨ</t>
    </rPh>
    <phoneticPr fontId="4"/>
  </si>
  <si>
    <t>　  （東金）</t>
    <rPh sb="4" eb="6">
      <t>トウガネ</t>
    </rPh>
    <phoneticPr fontId="6"/>
  </si>
  <si>
    <t xml:space="preserve">    （成東）</t>
    <rPh sb="5" eb="7">
      <t>ナルトウ</t>
    </rPh>
    <phoneticPr fontId="6"/>
  </si>
  <si>
    <t>＊コート係は、試合</t>
    <rPh sb="4" eb="5">
      <t>ガカリ</t>
    </rPh>
    <rPh sb="7" eb="9">
      <t>シアイ</t>
    </rPh>
    <phoneticPr fontId="4"/>
  </si>
  <si>
    <t>　結果をこまめに本部</t>
    <rPh sb="1" eb="3">
      <t>ケッカ</t>
    </rPh>
    <rPh sb="8" eb="10">
      <t>ホンブ</t>
    </rPh>
    <phoneticPr fontId="4"/>
  </si>
  <si>
    <t>　記録係に出してくだ</t>
    <rPh sb="1" eb="4">
      <t>キロクガカリ</t>
    </rPh>
    <rPh sb="5" eb="6">
      <t>ダ</t>
    </rPh>
    <phoneticPr fontId="4"/>
  </si>
  <si>
    <t>　さい。</t>
    <phoneticPr fontId="4"/>
  </si>
  <si>
    <t>→個人は回戦ごと</t>
    <rPh sb="1" eb="3">
      <t>コジン</t>
    </rPh>
    <rPh sb="4" eb="6">
      <t>カイセン</t>
    </rPh>
    <phoneticPr fontId="4"/>
  </si>
  <si>
    <t>→団体は試合ごと</t>
    <rPh sb="1" eb="3">
      <t>ダンタイ</t>
    </rPh>
    <rPh sb="4" eb="6">
      <t>シアイ</t>
    </rPh>
    <phoneticPr fontId="4"/>
  </si>
  <si>
    <t>髙井（清水）</t>
    <rPh sb="0" eb="1">
      <t>タカ</t>
    </rPh>
    <phoneticPr fontId="4"/>
  </si>
  <si>
    <t>花田（日体大柏）</t>
    <rPh sb="0" eb="2">
      <t>ハナダ</t>
    </rPh>
    <phoneticPr fontId="4"/>
  </si>
  <si>
    <t>小泉（木更津総合）</t>
    <rPh sb="0" eb="2">
      <t>コイズミ</t>
    </rPh>
    <phoneticPr fontId="4"/>
  </si>
  <si>
    <t>藤代（習志野）</t>
    <rPh sb="0" eb="2">
      <t>フジシロ</t>
    </rPh>
    <phoneticPr fontId="4"/>
  </si>
  <si>
    <t>常任委員全員</t>
    <rPh sb="0" eb="2">
      <t>ジョウニン</t>
    </rPh>
    <rPh sb="2" eb="4">
      <t>イイン</t>
    </rPh>
    <rPh sb="4" eb="6">
      <t>ゼンイン</t>
    </rPh>
    <phoneticPr fontId="4"/>
  </si>
  <si>
    <t>松戸(成東)　</t>
    <rPh sb="0" eb="2">
      <t>マツド</t>
    </rPh>
    <phoneticPr fontId="4"/>
  </si>
  <si>
    <t>計量</t>
    <rPh sb="0" eb="2">
      <t>ケイリョウ</t>
    </rPh>
    <phoneticPr fontId="4"/>
  </si>
  <si>
    <t>男子：小泉（木更津総合）　森部（千葉南）　　女子：鈴木（習志野）　岡本（拓大紅陵）　</t>
    <rPh sb="0" eb="2">
      <t>ダンシ</t>
    </rPh>
    <rPh sb="3" eb="5">
      <t>コイズミ</t>
    </rPh>
    <rPh sb="6" eb="9">
      <t>キサラヅ</t>
    </rPh>
    <rPh sb="9" eb="11">
      <t>ソウゴウ</t>
    </rPh>
    <rPh sb="13" eb="15">
      <t>モリベ</t>
    </rPh>
    <rPh sb="16" eb="18">
      <t>チバ</t>
    </rPh>
    <rPh sb="18" eb="19">
      <t>ミナミ</t>
    </rPh>
    <rPh sb="22" eb="24">
      <t>ジョシ</t>
    </rPh>
    <rPh sb="25" eb="27">
      <t>スズキ</t>
    </rPh>
    <rPh sb="28" eb="31">
      <t>ナラシノ</t>
    </rPh>
    <rPh sb="33" eb="35">
      <t>オカモト</t>
    </rPh>
    <rPh sb="36" eb="38">
      <t>タクダイ</t>
    </rPh>
    <rPh sb="38" eb="39">
      <t>ベニ</t>
    </rPh>
    <rPh sb="39" eb="40">
      <t>リョウ</t>
    </rPh>
    <phoneticPr fontId="4"/>
  </si>
  <si>
    <t>髙井（清水）</t>
    <rPh sb="0" eb="2">
      <t>タカイ</t>
    </rPh>
    <phoneticPr fontId="4"/>
  </si>
  <si>
    <t>弁当</t>
    <rPh sb="0" eb="2">
      <t>ベントウ</t>
    </rPh>
    <phoneticPr fontId="4"/>
  </si>
  <si>
    <t>記録補助生徒：</t>
    <rPh sb="0" eb="2">
      <t>キロク</t>
    </rPh>
    <rPh sb="2" eb="4">
      <t>ホジョ</t>
    </rPh>
    <rPh sb="4" eb="6">
      <t>セイト</t>
    </rPh>
    <phoneticPr fontId="4"/>
  </si>
  <si>
    <t>会場管理</t>
    <rPh sb="0" eb="2">
      <t>カイジョウ</t>
    </rPh>
    <rPh sb="2" eb="4">
      <t>カンリ</t>
    </rPh>
    <phoneticPr fontId="4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</si>
  <si>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4"/>
  </si>
  <si>
    <t>Ａコート</t>
    <phoneticPr fontId="4"/>
  </si>
  <si>
    <t>Ｂコート</t>
    <phoneticPr fontId="4"/>
  </si>
  <si>
    <t>A1</t>
    <phoneticPr fontId="4"/>
  </si>
  <si>
    <t>Ｃ１</t>
    <phoneticPr fontId="4"/>
  </si>
  <si>
    <t>Ｂ４</t>
    <phoneticPr fontId="4"/>
  </si>
  <si>
    <t>Ｃ３</t>
    <phoneticPr fontId="4"/>
  </si>
  <si>
    <t>Ｄ２</t>
    <phoneticPr fontId="4"/>
  </si>
  <si>
    <t>Ｂ３</t>
    <phoneticPr fontId="4"/>
  </si>
  <si>
    <t>Ａ４</t>
    <phoneticPr fontId="4"/>
  </si>
  <si>
    <t>Ａ１</t>
    <phoneticPr fontId="4"/>
  </si>
  <si>
    <t>Ｃ１</t>
    <phoneticPr fontId="4"/>
  </si>
  <si>
    <t>Ｂ４</t>
    <phoneticPr fontId="4"/>
  </si>
  <si>
    <t>Ｂ２</t>
    <phoneticPr fontId="4"/>
  </si>
  <si>
    <t>Ｄ３</t>
    <phoneticPr fontId="4"/>
  </si>
  <si>
    <t>Ａ４</t>
    <phoneticPr fontId="4"/>
  </si>
  <si>
    <t>Ｃ４</t>
    <phoneticPr fontId="4"/>
  </si>
  <si>
    <t>Ｂ１</t>
    <phoneticPr fontId="4"/>
  </si>
  <si>
    <t>Ｄ１</t>
    <phoneticPr fontId="4"/>
  </si>
  <si>
    <t>、</t>
    <phoneticPr fontId="4"/>
  </si>
  <si>
    <t>★和道流：、</t>
    <phoneticPr fontId="4"/>
  </si>
  <si>
    <t>★松濤館流：、</t>
    <phoneticPr fontId="4"/>
  </si>
  <si>
    <t>女子個人組手 －５３㎏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</si>
  <si>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－５３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</si>
  <si>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－５９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</si>
  <si>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＋５９</t>
    <rPh sb="0" eb="2">
      <t>ジョシ</t>
    </rPh>
    <rPh sb="2" eb="4">
      <t>コジン</t>
    </rPh>
    <rPh sb="4" eb="5">
      <t>ク</t>
    </rPh>
    <rPh sb="5" eb="6">
      <t>テ</t>
    </rPh>
    <phoneticPr fontId="4"/>
  </si>
  <si>
    <t xml:space="preserve"> 　男子個人組手 －６１㎏</t>
    <rPh sb="2" eb="4">
      <t>ダンシ</t>
    </rPh>
    <rPh sb="4" eb="6">
      <t>コジン</t>
    </rPh>
    <rPh sb="6" eb="7">
      <t>ク</t>
    </rPh>
    <rPh sb="7" eb="8">
      <t>テ</t>
    </rPh>
    <phoneticPr fontId="4"/>
  </si>
  <si>
    <t xml:space="preserve"> 　男子個人組手 ＋６８㎏</t>
    <rPh sb="2" eb="4">
      <t>ダンシ</t>
    </rPh>
    <rPh sb="4" eb="6">
      <t>コジン</t>
    </rPh>
    <rPh sb="6" eb="7">
      <t>ク</t>
    </rPh>
    <rPh sb="7" eb="8">
      <t>テ</t>
    </rPh>
    <phoneticPr fontId="4"/>
  </si>
  <si>
    <t>Ａコート（２コートの場合Ａ①）</t>
    <rPh sb="10" eb="12">
      <t>バアイ</t>
    </rPh>
    <phoneticPr fontId="4"/>
  </si>
  <si>
    <t>Ｂコート（２コートの場合Ａ②）</t>
    <rPh sb="10" eb="12">
      <t>バアイ</t>
    </rPh>
    <phoneticPr fontId="4"/>
  </si>
  <si>
    <t>Ｃコート（２コートの場合Ｂ①）</t>
    <rPh sb="10" eb="12">
      <t>バアイ</t>
    </rPh>
    <phoneticPr fontId="4"/>
  </si>
  <si>
    <t>Ｄコート（２コートの場合Ｂ②）</t>
    <rPh sb="10" eb="12">
      <t>バアイ</t>
    </rPh>
    <phoneticPr fontId="4"/>
  </si>
  <si>
    <t>役員、選手集合</t>
    <rPh sb="0" eb="2">
      <t>ヤクイン</t>
    </rPh>
    <rPh sb="3" eb="5">
      <t>センシュ</t>
    </rPh>
    <rPh sb="5" eb="7">
      <t>シュウゴウ</t>
    </rPh>
    <phoneticPr fontId="2"/>
  </si>
  <si>
    <t>役員、選手入館</t>
    <rPh sb="0" eb="2">
      <t>ヤクイン</t>
    </rPh>
    <rPh sb="3" eb="5">
      <t>センシュ</t>
    </rPh>
    <rPh sb="5" eb="7">
      <t>ニュウカン</t>
    </rPh>
    <phoneticPr fontId="2"/>
  </si>
  <si>
    <t>計量
（場所は下記）</t>
    <rPh sb="0" eb="2">
      <t>ケイリョウ</t>
    </rPh>
    <rPh sb="4" eb="6">
      <t>バショ</t>
    </rPh>
    <rPh sb="7" eb="9">
      <t>カキ</t>
    </rPh>
    <phoneticPr fontId="2"/>
  </si>
  <si>
    <t>顧問会議</t>
    <rPh sb="0" eb="2">
      <t>コモン</t>
    </rPh>
    <rPh sb="2" eb="4">
      <t>カイギ</t>
    </rPh>
    <phoneticPr fontId="2"/>
  </si>
  <si>
    <t>開会式</t>
    <rPh sb="0" eb="2">
      <t>カイカイ</t>
    </rPh>
    <rPh sb="2" eb="3">
      <t>シキ</t>
    </rPh>
    <phoneticPr fontId="2"/>
  </si>
  <si>
    <t>Ｃコート</t>
    <phoneticPr fontId="4"/>
  </si>
  <si>
    <t>𠮷川</t>
  </si>
  <si>
    <t>女子個人組手 －５９㎏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</si>
  <si>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＋５９㎏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</si>
  <si>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女子個人形決勝トーナメント１回戦</t>
    <rPh sb="0" eb="2">
      <t>ジョシ</t>
    </rPh>
    <rPh sb="2" eb="4">
      <t>コジン</t>
    </rPh>
    <rPh sb="4" eb="5">
      <t>カタ</t>
    </rPh>
    <rPh sb="5" eb="7">
      <t>ケッショウ</t>
    </rPh>
    <rPh sb="14" eb="16">
      <t>カイセン</t>
    </rPh>
    <phoneticPr fontId="4"/>
  </si>
  <si>
    <t>競　　技　　開　　始</t>
    <rPh sb="0" eb="1">
      <t>セリ</t>
    </rPh>
    <rPh sb="3" eb="4">
      <t>ワザ</t>
    </rPh>
    <rPh sb="6" eb="7">
      <t>カイ</t>
    </rPh>
    <rPh sb="9" eb="10">
      <t>ハジメ</t>
    </rPh>
    <phoneticPr fontId="4"/>
  </si>
  <si>
    <t>アリーナ</t>
    <phoneticPr fontId="4"/>
  </si>
  <si>
    <t>開場・受付</t>
    <rPh sb="0" eb="2">
      <t>カイジョウ</t>
    </rPh>
    <rPh sb="3" eb="5">
      <t>ウケツケ</t>
    </rPh>
    <phoneticPr fontId="2"/>
  </si>
  <si>
    <t>8:15～
9:15</t>
    <phoneticPr fontId="4"/>
  </si>
  <si>
    <t>コート補助</t>
    <rPh sb="3" eb="5">
      <t>ホジョ</t>
    </rPh>
    <phoneticPr fontId="4"/>
  </si>
  <si>
    <t>　  （佐原）</t>
    <rPh sb="4" eb="6">
      <t>サワラ</t>
    </rPh>
    <phoneticPr fontId="6"/>
  </si>
  <si>
    <t>(秀明八千代）</t>
    <rPh sb="1" eb="3">
      <t>シュウメイ</t>
    </rPh>
    <rPh sb="3" eb="6">
      <t>ヤチヨ</t>
    </rPh>
    <phoneticPr fontId="4"/>
  </si>
  <si>
    <t>(拓大紅陵）</t>
    <rPh sb="1" eb="2">
      <t>タク</t>
    </rPh>
    <rPh sb="2" eb="3">
      <t>ダイ</t>
    </rPh>
    <rPh sb="3" eb="5">
      <t>コウリョウ</t>
    </rPh>
    <phoneticPr fontId="4"/>
  </si>
  <si>
    <t>女子団体形（各コート上位４チーム決勝）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4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</si>
  <si>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4"/>
  </si>
  <si>
    <t>10:10～10:30</t>
    <phoneticPr fontId="4"/>
  </si>
  <si>
    <t>12:05～12:30</t>
    <phoneticPr fontId="4"/>
  </si>
  <si>
    <t>昼　　　　　　　　　　　食</t>
    <rPh sb="0" eb="1">
      <t>ヒル</t>
    </rPh>
    <rPh sb="12" eb="13">
      <t>ショク</t>
    </rPh>
    <phoneticPr fontId="4"/>
  </si>
  <si>
    <t>女子１回戦
－５３㎏　B1～B６</t>
    <rPh sb="0" eb="2">
      <t>ジョシ</t>
    </rPh>
    <rPh sb="3" eb="5">
      <t>カイセン</t>
    </rPh>
    <phoneticPr fontId="4"/>
  </si>
  <si>
    <t>個　　人　　組　　手　　競　　技</t>
    <rPh sb="0" eb="1">
      <t>コ</t>
    </rPh>
    <rPh sb="3" eb="4">
      <t>ヒト</t>
    </rPh>
    <rPh sb="6" eb="7">
      <t>クミ</t>
    </rPh>
    <rPh sb="9" eb="10">
      <t>テ</t>
    </rPh>
    <rPh sb="12" eb="13">
      <t>セリ</t>
    </rPh>
    <rPh sb="15" eb="16">
      <t>ワザ</t>
    </rPh>
    <phoneticPr fontId="4"/>
  </si>
  <si>
    <t>女子準決勝</t>
    <rPh sb="0" eb="2">
      <t>ジョシ</t>
    </rPh>
    <rPh sb="2" eb="5">
      <t>ジュンケッショウ</t>
    </rPh>
    <phoneticPr fontId="4"/>
  </si>
  <si>
    <t>男子準決勝</t>
    <rPh sb="0" eb="2">
      <t>ダンシ</t>
    </rPh>
    <rPh sb="2" eb="5">
      <t>ジュンケッショウ</t>
    </rPh>
    <phoneticPr fontId="4"/>
  </si>
  <si>
    <t>男子３位決定戦
全階級</t>
    <rPh sb="0" eb="2">
      <t>ダンシ</t>
    </rPh>
    <rPh sb="3" eb="4">
      <t>クライ</t>
    </rPh>
    <rPh sb="4" eb="7">
      <t>ケッテイセン</t>
    </rPh>
    <rPh sb="8" eb="11">
      <t>ゼンカイキュウ</t>
    </rPh>
    <phoneticPr fontId="4"/>
  </si>
  <si>
    <t>女子決勝</t>
    <rPh sb="0" eb="2">
      <t>ジョシ</t>
    </rPh>
    <rPh sb="2" eb="4">
      <t>ケッショウ</t>
    </rPh>
    <phoneticPr fontId="4"/>
  </si>
  <si>
    <t>男子決勝</t>
    <rPh sb="0" eb="2">
      <t>ダンシ</t>
    </rPh>
    <rPh sb="2" eb="4">
      <t>ケッショウ</t>
    </rPh>
    <phoneticPr fontId="4"/>
  </si>
  <si>
    <t>17:45～18:00</t>
    <phoneticPr fontId="4"/>
  </si>
  <si>
    <t>9:30～9:50</t>
    <phoneticPr fontId="4"/>
  </si>
  <si>
    <t>男子団体組手
３回戦</t>
    <rPh sb="0" eb="2">
      <t>ダンシ</t>
    </rPh>
    <rPh sb="2" eb="4">
      <t>ダンタイ</t>
    </rPh>
    <rPh sb="4" eb="5">
      <t>ク</t>
    </rPh>
    <rPh sb="5" eb="6">
      <t>テ</t>
    </rPh>
    <rPh sb="8" eb="10">
      <t>カイセン</t>
    </rPh>
    <phoneticPr fontId="4"/>
  </si>
  <si>
    <t>14:15～14:45</t>
    <phoneticPr fontId="4"/>
  </si>
  <si>
    <t>女　子　個　人　形　予　選</t>
    <rPh sb="0" eb="1">
      <t>オンナ</t>
    </rPh>
    <rPh sb="2" eb="3">
      <t>コ</t>
    </rPh>
    <rPh sb="4" eb="5">
      <t>コ</t>
    </rPh>
    <rPh sb="6" eb="7">
      <t>ヒト</t>
    </rPh>
    <rPh sb="8" eb="9">
      <t>カタ</t>
    </rPh>
    <rPh sb="10" eb="11">
      <t>ヨ</t>
    </rPh>
    <rPh sb="12" eb="13">
      <t>セン</t>
    </rPh>
    <phoneticPr fontId="4"/>
  </si>
  <si>
    <t>男　子　個　人　形　予　選</t>
    <rPh sb="0" eb="1">
      <t>オトコ</t>
    </rPh>
    <rPh sb="2" eb="3">
      <t>コ</t>
    </rPh>
    <rPh sb="4" eb="5">
      <t>コ</t>
    </rPh>
    <rPh sb="6" eb="7">
      <t>ヒト</t>
    </rPh>
    <rPh sb="8" eb="9">
      <t>カタ</t>
    </rPh>
    <rPh sb="10" eb="11">
      <t>ヨ</t>
    </rPh>
    <rPh sb="12" eb="13">
      <t>セン</t>
    </rPh>
    <phoneticPr fontId="4"/>
  </si>
  <si>
    <t>東金</t>
  </si>
  <si>
    <t>高山</t>
  </si>
  <si>
    <t>鈴木</t>
  </si>
  <si>
    <t>秀明八千代</t>
  </si>
  <si>
    <t>山本</t>
  </si>
  <si>
    <t>日体大柏</t>
  </si>
  <si>
    <t>加瀬</t>
  </si>
  <si>
    <t>成東</t>
  </si>
  <si>
    <t>井上</t>
  </si>
  <si>
    <t>千葉南</t>
  </si>
  <si>
    <t>中西</t>
  </si>
  <si>
    <t>船橋東</t>
  </si>
  <si>
    <t>菅原</t>
  </si>
  <si>
    <t>長生　</t>
  </si>
  <si>
    <t>道本</t>
  </si>
  <si>
    <t>拓大紅陵</t>
  </si>
  <si>
    <t>伊藤</t>
  </si>
  <si>
    <t>習志野</t>
  </si>
  <si>
    <t>浅田</t>
  </si>
  <si>
    <t>敬愛学園</t>
  </si>
  <si>
    <t>齋藤</t>
  </si>
  <si>
    <t>市立銚子</t>
  </si>
  <si>
    <t>成田</t>
  </si>
  <si>
    <t>世良田</t>
  </si>
  <si>
    <t>佐原</t>
  </si>
  <si>
    <t>萩山</t>
  </si>
  <si>
    <t>飯泉</t>
  </si>
  <si>
    <t>衣鳩</t>
  </si>
  <si>
    <t>仲</t>
  </si>
  <si>
    <t>嶋田</t>
  </si>
  <si>
    <t>中村</t>
  </si>
  <si>
    <t>別府</t>
  </si>
  <si>
    <t>新原</t>
  </si>
  <si>
    <t>佐々木</t>
  </si>
  <si>
    <t>板井</t>
  </si>
  <si>
    <t>三田村</t>
  </si>
  <si>
    <t>宮</t>
  </si>
  <si>
    <t>五十嵐</t>
  </si>
  <si>
    <t>西武台</t>
  </si>
  <si>
    <t>船橋啓明</t>
  </si>
  <si>
    <t>清水</t>
  </si>
  <si>
    <t>京相</t>
  </si>
  <si>
    <t>金澤</t>
  </si>
  <si>
    <t>長生</t>
  </si>
  <si>
    <t>桑野</t>
  </si>
  <si>
    <t>古川</t>
  </si>
  <si>
    <t>須賀田</t>
  </si>
  <si>
    <t>木更津総合</t>
  </si>
  <si>
    <t>栃谷</t>
  </si>
  <si>
    <t>河野</t>
  </si>
  <si>
    <t>黒田</t>
  </si>
  <si>
    <t>東金　</t>
  </si>
  <si>
    <t>本戸</t>
  </si>
  <si>
    <t>仲川</t>
  </si>
  <si>
    <t>渋谷幕張</t>
  </si>
  <si>
    <t>福井</t>
  </si>
  <si>
    <t>雑賀</t>
  </si>
  <si>
    <t>妻鹿</t>
  </si>
  <si>
    <t>千葉経済</t>
  </si>
  <si>
    <t>宮本</t>
  </si>
  <si>
    <t>島村</t>
  </si>
  <si>
    <t>麗澤</t>
  </si>
  <si>
    <t>岡本</t>
  </si>
  <si>
    <t>東金商業</t>
  </si>
  <si>
    <t>林</t>
  </si>
  <si>
    <t>速永</t>
  </si>
  <si>
    <t>秋葉</t>
  </si>
  <si>
    <t>榎本</t>
  </si>
  <si>
    <t>皆川</t>
  </si>
  <si>
    <t>中島</t>
  </si>
  <si>
    <t>菅谷</t>
  </si>
  <si>
    <t>高橋</t>
  </si>
  <si>
    <t>宍倉</t>
  </si>
  <si>
    <t>小椋</t>
  </si>
  <si>
    <t>本田</t>
  </si>
  <si>
    <t>池田</t>
  </si>
  <si>
    <t>優勝</t>
    <rPh sb="0" eb="2">
      <t>ユウショウ</t>
    </rPh>
    <phoneticPr fontId="4"/>
  </si>
  <si>
    <t>根本</t>
  </si>
  <si>
    <t>平成30年度千葉県高等学校新人体育大会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phoneticPr fontId="4"/>
  </si>
  <si>
    <t>平 成 ３０年 １ １ 月 ８ 日 （木） ～ ９ 日 （金）</t>
    <rPh sb="0" eb="1">
      <t>ヒラ</t>
    </rPh>
    <rPh sb="2" eb="3">
      <t>シゲル</t>
    </rPh>
    <rPh sb="6" eb="7">
      <t>ネン</t>
    </rPh>
    <rPh sb="12" eb="13">
      <t>ツキ</t>
    </rPh>
    <rPh sb="16" eb="17">
      <t>ニチ</t>
    </rPh>
    <rPh sb="19" eb="20">
      <t>モク</t>
    </rPh>
    <rPh sb="26" eb="27">
      <t>ニチ</t>
    </rPh>
    <rPh sb="29" eb="30">
      <t>カネ</t>
    </rPh>
    <phoneticPr fontId="4"/>
  </si>
  <si>
    <t xml:space="preserve">   １１月 ８日　（木）</t>
    <rPh sb="5" eb="6">
      <t>ガツ</t>
    </rPh>
    <rPh sb="8" eb="9">
      <t>ニチ</t>
    </rPh>
    <rPh sb="11" eb="12">
      <t>モク</t>
    </rPh>
    <phoneticPr fontId="4"/>
  </si>
  <si>
    <t>１１月 ９日　（金）</t>
    <rPh sb="2" eb="3">
      <t>ガツ</t>
    </rPh>
    <rPh sb="5" eb="6">
      <t>ニチ</t>
    </rPh>
    <rPh sb="8" eb="9">
      <t>カネ</t>
    </rPh>
    <phoneticPr fontId="4"/>
  </si>
  <si>
    <t>優勝：</t>
    <rPh sb="0" eb="2">
      <t>ユウショウ</t>
    </rPh>
    <phoneticPr fontId="4"/>
  </si>
  <si>
    <t>澤川　和宏</t>
    <rPh sb="0" eb="2">
      <t>サワカワ</t>
    </rPh>
    <rPh sb="3" eb="5">
      <t>カズヒロ</t>
    </rPh>
    <phoneticPr fontId="4"/>
  </si>
  <si>
    <t>加瀬　健司</t>
    <rPh sb="0" eb="2">
      <t>カセ</t>
    </rPh>
    <rPh sb="3" eb="5">
      <t>ケンジ</t>
    </rPh>
    <phoneticPr fontId="4"/>
  </si>
  <si>
    <t>北林　栄峰</t>
    <rPh sb="0" eb="2">
      <t>キタバヤシ</t>
    </rPh>
    <rPh sb="3" eb="4">
      <t>サカエ</t>
    </rPh>
    <rPh sb="4" eb="5">
      <t>ミネ</t>
    </rPh>
    <phoneticPr fontId="4"/>
  </si>
  <si>
    <t>（幕張総合高校長）</t>
    <rPh sb="1" eb="3">
      <t>マクハリ</t>
    </rPh>
    <rPh sb="3" eb="5">
      <t>ソウゴウ</t>
    </rPh>
    <rPh sb="5" eb="7">
      <t>コウコウ</t>
    </rPh>
    <rPh sb="7" eb="8">
      <t>チョウ</t>
    </rPh>
    <phoneticPr fontId="4"/>
  </si>
  <si>
    <t>（高体連副会長）</t>
    <rPh sb="1" eb="4">
      <t>コウタイレン</t>
    </rPh>
    <rPh sb="4" eb="7">
      <t>フクカイチョウ</t>
    </rPh>
    <phoneticPr fontId="4"/>
  </si>
  <si>
    <t>川崎　浩祐</t>
    <rPh sb="0" eb="2">
      <t>カワサキ</t>
    </rPh>
    <rPh sb="3" eb="4">
      <t>ヒロシ</t>
    </rPh>
    <rPh sb="4" eb="5">
      <t>ユウ</t>
    </rPh>
    <phoneticPr fontId="4"/>
  </si>
  <si>
    <t>（市立千葉高校長）</t>
    <rPh sb="1" eb="3">
      <t>イチリツ</t>
    </rPh>
    <rPh sb="3" eb="5">
      <t>チバ</t>
    </rPh>
    <rPh sb="5" eb="7">
      <t>コウコウ</t>
    </rPh>
    <rPh sb="7" eb="8">
      <t>チョウ</t>
    </rPh>
    <phoneticPr fontId="4"/>
  </si>
  <si>
    <t>（流山おおたかの森高校長）</t>
    <rPh sb="12" eb="13">
      <t>コウチョウ</t>
    </rPh>
    <phoneticPr fontId="4"/>
  </si>
  <si>
    <t>男子個人組手 －６８㎏</t>
    <phoneticPr fontId="4"/>
  </si>
  <si>
    <t>嶋田　さらら</t>
    <rPh sb="0" eb="2">
      <t>シマダ</t>
    </rPh>
    <phoneticPr fontId="4"/>
  </si>
  <si>
    <t>村井　慶太郎</t>
    <rPh sb="0" eb="2">
      <t>ムライ</t>
    </rPh>
    <rPh sb="3" eb="5">
      <t>ケイタ</t>
    </rPh>
    <rPh sb="5" eb="6">
      <t>ロウ</t>
    </rPh>
    <phoneticPr fontId="4"/>
  </si>
  <si>
    <t>　Ａ　拓大紅陵</t>
    <phoneticPr fontId="4"/>
  </si>
  <si>
    <t>　Ｂ　日体・西武台</t>
    <rPh sb="3" eb="5">
      <t>ニッタイ</t>
    </rPh>
    <rPh sb="6" eb="8">
      <t>セイブ</t>
    </rPh>
    <rPh sb="8" eb="9">
      <t>ダイ</t>
    </rPh>
    <phoneticPr fontId="4"/>
  </si>
  <si>
    <t xml:space="preserve"> Ａ 與島</t>
    <phoneticPr fontId="6"/>
  </si>
  <si>
    <t>　　（木総）</t>
    <rPh sb="3" eb="4">
      <t>モク</t>
    </rPh>
    <rPh sb="4" eb="5">
      <t>ソウ</t>
    </rPh>
    <rPh sb="5" eb="6">
      <t>オオガシワ</t>
    </rPh>
    <phoneticPr fontId="6"/>
  </si>
  <si>
    <t>櫻井(拓大紅陵)</t>
    <rPh sb="0" eb="2">
      <t>サクライ</t>
    </rPh>
    <phoneticPr fontId="4"/>
  </si>
  <si>
    <t>宮下（昭和学院）</t>
    <rPh sb="0" eb="2">
      <t>ミヤシタ</t>
    </rPh>
    <rPh sb="3" eb="5">
      <t>ショウワ</t>
    </rPh>
    <rPh sb="5" eb="7">
      <t>ガクイン</t>
    </rPh>
    <phoneticPr fontId="4"/>
  </si>
  <si>
    <t>澤井（成田北）</t>
    <rPh sb="0" eb="2">
      <t>サワイ</t>
    </rPh>
    <rPh sb="3" eb="5">
      <t>ナリタ</t>
    </rPh>
    <rPh sb="5" eb="6">
      <t>キタ</t>
    </rPh>
    <phoneticPr fontId="4"/>
  </si>
  <si>
    <t>東金　１名</t>
    <rPh sb="0" eb="2">
      <t>トウガネ</t>
    </rPh>
    <rPh sb="4" eb="5">
      <t>メイ</t>
    </rPh>
    <phoneticPr fontId="4"/>
  </si>
  <si>
    <t>森部（千葉南）</t>
    <rPh sb="0" eb="2">
      <t>モリベ</t>
    </rPh>
    <rPh sb="3" eb="5">
      <t>チバ</t>
    </rPh>
    <rPh sb="5" eb="6">
      <t>ミナミ</t>
    </rPh>
    <phoneticPr fontId="4"/>
  </si>
  <si>
    <t>古田土（東金）</t>
    <rPh sb="0" eb="3">
      <t>フルタド</t>
    </rPh>
    <rPh sb="4" eb="6">
      <t>トウガネ</t>
    </rPh>
    <phoneticPr fontId="4"/>
  </si>
  <si>
    <t xml:space="preserve">    （成東）</t>
    <rPh sb="5" eb="7">
      <t>ナルトウ</t>
    </rPh>
    <phoneticPr fontId="4"/>
  </si>
  <si>
    <t>4位決定戦</t>
    <rPh sb="1" eb="2">
      <t>イ</t>
    </rPh>
    <rPh sb="2" eb="5">
      <t>ケッテイセン</t>
    </rPh>
    <phoneticPr fontId="4"/>
  </si>
  <si>
    <t>氏名</t>
    <rPh sb="0" eb="2">
      <t>シメイ</t>
    </rPh>
    <phoneticPr fontId="4"/>
  </si>
  <si>
    <t>学校名</t>
    <rPh sb="0" eb="3">
      <t>ガッコウメイ</t>
    </rPh>
    <phoneticPr fontId="4"/>
  </si>
  <si>
    <t>得点</t>
    <rPh sb="0" eb="2">
      <t>トクテン</t>
    </rPh>
    <phoneticPr fontId="4"/>
  </si>
  <si>
    <t>順位</t>
    <rPh sb="0" eb="2">
      <t>ジュンイ</t>
    </rPh>
    <phoneticPr fontId="4"/>
  </si>
  <si>
    <t>順位決定戦（１～３位）</t>
    <rPh sb="0" eb="2">
      <t>ジュンイ</t>
    </rPh>
    <rPh sb="2" eb="5">
      <t>ケッテイセン</t>
    </rPh>
    <rPh sb="9" eb="10">
      <t>イ</t>
    </rPh>
    <phoneticPr fontId="4"/>
  </si>
  <si>
    <t>トーナメント勝者と
嶋田（秀明）で決勝戦を行う</t>
    <rPh sb="19" eb="20">
      <t>タタカ</t>
    </rPh>
    <phoneticPr fontId="4"/>
  </si>
  <si>
    <t>決勝戦</t>
    <rPh sb="0" eb="3">
      <t>ケッショウセン</t>
    </rPh>
    <phoneticPr fontId="4"/>
  </si>
  <si>
    <t>嶋田</t>
    <rPh sb="0" eb="2">
      <t>シマダ</t>
    </rPh>
    <phoneticPr fontId="4"/>
  </si>
  <si>
    <t>〔注〕・進行状況や審判編成によりコート・時間を変更して競技することがありますので、放送に注意してください。</t>
    <rPh sb="1" eb="2">
      <t>チュウ</t>
    </rPh>
    <rPh sb="4" eb="6">
      <t>シンコウ</t>
    </rPh>
    <rPh sb="5" eb="6">
      <t>スイシン</t>
    </rPh>
    <rPh sb="6" eb="8">
      <t>ジョウキョウ</t>
    </rPh>
    <rPh sb="9" eb="11">
      <t>シンパン</t>
    </rPh>
    <rPh sb="11" eb="13">
      <t>ヘンセイ</t>
    </rPh>
    <rPh sb="20" eb="22">
      <t>ジカン</t>
    </rPh>
    <rPh sb="23" eb="25">
      <t>ヘンコウ</t>
    </rPh>
    <rPh sb="27" eb="29">
      <t>キョウギ</t>
    </rPh>
    <rPh sb="41" eb="43">
      <t>ホウソウ</t>
    </rPh>
    <rPh sb="44" eb="46">
      <t>チュウイ</t>
    </rPh>
    <phoneticPr fontId="4"/>
  </si>
  <si>
    <t>〔注〕・３位決定戦を実施します。だだし、女子個人組手-53kg県内順位決定戦で１位から3位が決まります。</t>
    <rPh sb="1" eb="2">
      <t>チュウ</t>
    </rPh>
    <rPh sb="5" eb="6">
      <t>イ</t>
    </rPh>
    <rPh sb="6" eb="9">
      <t>ケッテイセン</t>
    </rPh>
    <rPh sb="10" eb="12">
      <t>ジッシシンコウ</t>
    </rPh>
    <rPh sb="20" eb="22">
      <t>ジョシ</t>
    </rPh>
    <rPh sb="22" eb="24">
      <t>コジン</t>
    </rPh>
    <rPh sb="24" eb="26">
      <t>クミテ</t>
    </rPh>
    <rPh sb="31" eb="33">
      <t>ケンナイ</t>
    </rPh>
    <rPh sb="33" eb="35">
      <t>ジュンイ</t>
    </rPh>
    <rPh sb="35" eb="38">
      <t>ケッテイセン</t>
    </rPh>
    <rPh sb="40" eb="41">
      <t>イ</t>
    </rPh>
    <rPh sb="44" eb="45">
      <t>イ</t>
    </rPh>
    <rPh sb="46" eb="47">
      <t>キ</t>
    </rPh>
    <phoneticPr fontId="4"/>
  </si>
  <si>
    <t>18:10～18:30</t>
    <phoneticPr fontId="4"/>
  </si>
  <si>
    <t>男子関東予選
シード決めリーグ戦
各階級１位</t>
    <rPh sb="0" eb="2">
      <t>ダンシ</t>
    </rPh>
    <rPh sb="2" eb="4">
      <t>カントウ</t>
    </rPh>
    <rPh sb="4" eb="6">
      <t>ヨセン</t>
    </rPh>
    <rPh sb="10" eb="11">
      <t>ギ</t>
    </rPh>
    <rPh sb="15" eb="16">
      <t>セン</t>
    </rPh>
    <rPh sb="17" eb="18">
      <t>カク</t>
    </rPh>
    <rPh sb="18" eb="20">
      <t>カイキュウ</t>
    </rPh>
    <rPh sb="20" eb="22">
      <t>イチイ</t>
    </rPh>
    <phoneticPr fontId="4"/>
  </si>
  <si>
    <t>女子関東予選
シード決めリーグ戦
各階級１位</t>
    <rPh sb="0" eb="2">
      <t>ジョシ</t>
    </rPh>
    <rPh sb="2" eb="4">
      <t>カントウ</t>
    </rPh>
    <rPh sb="4" eb="6">
      <t>ヨセン</t>
    </rPh>
    <rPh sb="10" eb="11">
      <t>ギ</t>
    </rPh>
    <rPh sb="15" eb="16">
      <t>セン</t>
    </rPh>
    <rPh sb="17" eb="18">
      <t>カク</t>
    </rPh>
    <rPh sb="18" eb="20">
      <t>カイキュウ</t>
    </rPh>
    <rPh sb="21" eb="22">
      <t>クライ</t>
    </rPh>
    <phoneticPr fontId="4"/>
  </si>
  <si>
    <t>18:05～18:10</t>
    <phoneticPr fontId="4"/>
  </si>
  <si>
    <t>女子県内順位決定戦
－５３㎏</t>
    <rPh sb="0" eb="2">
      <t>ジョシ</t>
    </rPh>
    <rPh sb="2" eb="4">
      <t>ケンナイ</t>
    </rPh>
    <rPh sb="4" eb="6">
      <t>ジュンイ</t>
    </rPh>
    <rPh sb="6" eb="9">
      <t>ケッテイセン</t>
    </rPh>
    <phoneticPr fontId="4"/>
  </si>
  <si>
    <t>17:25～17:40</t>
    <phoneticPr fontId="4"/>
  </si>
  <si>
    <t>女子３位決定戦
－５９㎏、＋５９㎏</t>
    <rPh sb="0" eb="2">
      <t>ジョシ</t>
    </rPh>
    <rPh sb="3" eb="4">
      <t>クライ</t>
    </rPh>
    <rPh sb="4" eb="7">
      <t>ケッテイセン</t>
    </rPh>
    <phoneticPr fontId="4"/>
  </si>
  <si>
    <t>16:50～17:20</t>
    <phoneticPr fontId="4"/>
  </si>
  <si>
    <t>16:30～16:45</t>
    <phoneticPr fontId="4"/>
  </si>
  <si>
    <t>男子３回戦
－６１㎏　B１１～B１４</t>
    <rPh sb="0" eb="2">
      <t>ダンシ</t>
    </rPh>
    <rPh sb="3" eb="5">
      <t>カイセン</t>
    </rPh>
    <phoneticPr fontId="4"/>
  </si>
  <si>
    <t>男子３回戦
－６１㎏　A１１～A１４</t>
    <rPh sb="0" eb="2">
      <t>ダンシ</t>
    </rPh>
    <rPh sb="3" eb="5">
      <t>カイセン</t>
    </rPh>
    <phoneticPr fontId="4"/>
  </si>
  <si>
    <t>女子２回戦
－５９㎏　B３～B６</t>
    <rPh sb="0" eb="2">
      <t>ジョシ</t>
    </rPh>
    <rPh sb="3" eb="5">
      <t>カイセン</t>
    </rPh>
    <phoneticPr fontId="4"/>
  </si>
  <si>
    <t>女子２回戦
－５９㎏　A３～A６</t>
    <rPh sb="0" eb="2">
      <t>ジョシ</t>
    </rPh>
    <rPh sb="3" eb="5">
      <t>カイセン</t>
    </rPh>
    <phoneticPr fontId="4"/>
  </si>
  <si>
    <t>15:55～16:25</t>
    <phoneticPr fontId="4"/>
  </si>
  <si>
    <t>女子３回戦
－５３㎏　B７～B１０</t>
    <rPh sb="0" eb="2">
      <t>ジョシ</t>
    </rPh>
    <rPh sb="3" eb="5">
      <t>カイセン</t>
    </rPh>
    <phoneticPr fontId="4"/>
  </si>
  <si>
    <t>女子２回戦
－５３㎏A７～A１０</t>
    <rPh sb="0" eb="2">
      <t>ジョシ</t>
    </rPh>
    <rPh sb="3" eb="5">
      <t>カイセン</t>
    </rPh>
    <phoneticPr fontId="4"/>
  </si>
  <si>
    <t>男子１、２回戦
＋６８㎏ B１～B５</t>
    <rPh sb="0" eb="2">
      <t>ダンシ</t>
    </rPh>
    <rPh sb="5" eb="7">
      <t>カイセン</t>
    </rPh>
    <phoneticPr fontId="4"/>
  </si>
  <si>
    <t>男子１、２回戦
＋６８㎏ A１～A５</t>
    <rPh sb="0" eb="2">
      <t>ダンシ</t>
    </rPh>
    <rPh sb="5" eb="7">
      <t>カイセン</t>
    </rPh>
    <phoneticPr fontId="4"/>
  </si>
  <si>
    <t>男子１回戦
－６８㎏ B１～B４</t>
    <rPh sb="0" eb="2">
      <t>ダンシ</t>
    </rPh>
    <rPh sb="3" eb="5">
      <t>カイセン</t>
    </rPh>
    <phoneticPr fontId="4"/>
  </si>
  <si>
    <t>男子１回戦
－６８㎏ A１～A４</t>
    <rPh sb="0" eb="2">
      <t>ダンシ</t>
    </rPh>
    <rPh sb="3" eb="5">
      <t>カイセン</t>
    </rPh>
    <phoneticPr fontId="4"/>
  </si>
  <si>
    <t>14:50～15:50</t>
    <phoneticPr fontId="4"/>
  </si>
  <si>
    <t>男子１、２回戦
－６１㎏　B１～B１０</t>
    <rPh sb="0" eb="2">
      <t>ダンシ</t>
    </rPh>
    <rPh sb="5" eb="7">
      <t>カイセン</t>
    </rPh>
    <phoneticPr fontId="4"/>
  </si>
  <si>
    <t>男子１、２回戦
－６１㎏　A１～A１０</t>
    <rPh sb="0" eb="2">
      <t>ダンシ</t>
    </rPh>
    <rPh sb="5" eb="7">
      <t>カイセン</t>
    </rPh>
    <phoneticPr fontId="4"/>
  </si>
  <si>
    <t>女子１回戦
－５９㎏　B1～B２</t>
    <rPh sb="0" eb="2">
      <t>ジョシ</t>
    </rPh>
    <rPh sb="3" eb="5">
      <t>カイセン</t>
    </rPh>
    <phoneticPr fontId="4"/>
  </si>
  <si>
    <t>女子１回戦
－５９㎏　A1～A２
＋５９㎏　A１</t>
    <rPh sb="0" eb="2">
      <t>ジョシ</t>
    </rPh>
    <rPh sb="3" eb="5">
      <t>カイセン</t>
    </rPh>
    <phoneticPr fontId="4"/>
  </si>
  <si>
    <t>女子１回戦
－５３㎏　A１～A６</t>
    <rPh sb="0" eb="2">
      <t>ジョシ</t>
    </rPh>
    <rPh sb="3" eb="5">
      <t>カイセン</t>
    </rPh>
    <phoneticPr fontId="4"/>
  </si>
  <si>
    <t>16:20～16:50</t>
    <phoneticPr fontId="4"/>
  </si>
  <si>
    <t>A・B</t>
    <phoneticPr fontId="4"/>
  </si>
  <si>
    <t>13:15～13:30
13:35～13:45</t>
    <phoneticPr fontId="4"/>
  </si>
  <si>
    <t>男子個人形
３位決定戦・決勝</t>
    <rPh sb="0" eb="2">
      <t>ダンシ</t>
    </rPh>
    <rPh sb="2" eb="4">
      <t>コジン</t>
    </rPh>
    <rPh sb="4" eb="5">
      <t>カタ</t>
    </rPh>
    <rPh sb="7" eb="8">
      <t>クライ</t>
    </rPh>
    <rPh sb="8" eb="11">
      <t>ケッテイセン</t>
    </rPh>
    <rPh sb="12" eb="14">
      <t>ケッショウ</t>
    </rPh>
    <phoneticPr fontId="4"/>
  </si>
  <si>
    <t>女子個人形
４位決定戦・決勝</t>
    <rPh sb="0" eb="2">
      <t>ジョシ</t>
    </rPh>
    <rPh sb="2" eb="4">
      <t>コジン</t>
    </rPh>
    <rPh sb="4" eb="5">
      <t>カタ</t>
    </rPh>
    <rPh sb="7" eb="8">
      <t>クライ</t>
    </rPh>
    <rPh sb="8" eb="11">
      <t>ケッテイセン</t>
    </rPh>
    <rPh sb="12" eb="14">
      <t>ケッショウ</t>
    </rPh>
    <phoneticPr fontId="4"/>
  </si>
  <si>
    <t>15:45～16:15</t>
    <phoneticPr fontId="4"/>
  </si>
  <si>
    <t>男女団体組手
準決勝</t>
    <rPh sb="0" eb="2">
      <t>ダンジョ</t>
    </rPh>
    <rPh sb="2" eb="4">
      <t>ダンタイ</t>
    </rPh>
    <rPh sb="4" eb="5">
      <t>ク</t>
    </rPh>
    <rPh sb="5" eb="6">
      <t>テ</t>
    </rPh>
    <rPh sb="7" eb="10">
      <t>ジュンケッショウ</t>
    </rPh>
    <phoneticPr fontId="4"/>
  </si>
  <si>
    <t>12:55～13:10</t>
    <phoneticPr fontId="4"/>
  </si>
  <si>
    <t>男子個人形決勝トーナメント２回戦、準決勝</t>
    <rPh sb="0" eb="2">
      <t>ダンシ</t>
    </rPh>
    <rPh sb="2" eb="4">
      <t>コジン</t>
    </rPh>
    <rPh sb="4" eb="5">
      <t>カタ</t>
    </rPh>
    <rPh sb="5" eb="7">
      <t>ケッショウ</t>
    </rPh>
    <rPh sb="14" eb="16">
      <t>カイセン</t>
    </rPh>
    <rPh sb="17" eb="20">
      <t>ジュンケッショウ</t>
    </rPh>
    <phoneticPr fontId="4"/>
  </si>
  <si>
    <t>14:50～15:40</t>
    <phoneticPr fontId="4"/>
  </si>
  <si>
    <t>12:35～12:50</t>
    <phoneticPr fontId="4"/>
  </si>
  <si>
    <t>女子個人形決勝トーナメント２回戦、準決勝</t>
    <rPh sb="0" eb="2">
      <t>ジョシ</t>
    </rPh>
    <rPh sb="2" eb="4">
      <t>コジン</t>
    </rPh>
    <rPh sb="4" eb="5">
      <t>カタ</t>
    </rPh>
    <rPh sb="5" eb="7">
      <t>ケッショウ</t>
    </rPh>
    <rPh sb="14" eb="16">
      <t>カイセン</t>
    </rPh>
    <rPh sb="17" eb="20">
      <t>ジュンケッショウ</t>
    </rPh>
    <phoneticPr fontId="4"/>
  </si>
  <si>
    <t>14:15～14:45</t>
    <phoneticPr fontId="4"/>
  </si>
  <si>
    <t>女子団体組手
２回戦</t>
    <rPh sb="0" eb="2">
      <t>ジョシ</t>
    </rPh>
    <rPh sb="2" eb="4">
      <t>ダンタイ</t>
    </rPh>
    <rPh sb="4" eb="6">
      <t>クミテ</t>
    </rPh>
    <rPh sb="8" eb="10">
      <t>カイセン</t>
    </rPh>
    <phoneticPr fontId="4"/>
  </si>
  <si>
    <t>男子個人形決勝トーナメント1回戦</t>
    <rPh sb="0" eb="2">
      <t>ダンシ</t>
    </rPh>
    <rPh sb="2" eb="4">
      <t>コジン</t>
    </rPh>
    <rPh sb="4" eb="5">
      <t>カタ</t>
    </rPh>
    <rPh sb="5" eb="7">
      <t>ケッショウ</t>
    </rPh>
    <rPh sb="14" eb="16">
      <t>カイセン</t>
    </rPh>
    <phoneticPr fontId="4"/>
  </si>
  <si>
    <t>12:30～14:10</t>
    <phoneticPr fontId="4"/>
  </si>
  <si>
    <t>男子団体組手
1、２回戦</t>
    <rPh sb="0" eb="2">
      <t>ダンシ</t>
    </rPh>
    <rPh sb="2" eb="4">
      <t>ダンタイ</t>
    </rPh>
    <rPh sb="4" eb="6">
      <t>クミテ</t>
    </rPh>
    <rPh sb="10" eb="12">
      <t>カイセン</t>
    </rPh>
    <phoneticPr fontId="4"/>
  </si>
  <si>
    <t>11:35～12:00</t>
    <phoneticPr fontId="4"/>
  </si>
  <si>
    <t>11:05～11:30</t>
    <phoneticPr fontId="4"/>
  </si>
  <si>
    <t>11:00～12:00</t>
    <phoneticPr fontId="4"/>
  </si>
  <si>
    <t>女子団体組手
１回戦</t>
    <rPh sb="0" eb="2">
      <t>ジョシ</t>
    </rPh>
    <rPh sb="2" eb="4">
      <t>ダンタイ</t>
    </rPh>
    <rPh sb="4" eb="6">
      <t>クミテ</t>
    </rPh>
    <rPh sb="8" eb="10">
      <t>カイセン</t>
    </rPh>
    <phoneticPr fontId="4"/>
  </si>
  <si>
    <t>10:35～11:00</t>
    <phoneticPr fontId="4"/>
  </si>
  <si>
    <t>10:20～10:50</t>
    <phoneticPr fontId="4"/>
  </si>
  <si>
    <t>A・Ｂ</t>
    <phoneticPr fontId="4"/>
  </si>
  <si>
    <t>男女団体形決勝</t>
    <rPh sb="0" eb="2">
      <t>ダンジョ</t>
    </rPh>
    <rPh sb="2" eb="4">
      <t>ダンタイ</t>
    </rPh>
    <rPh sb="4" eb="5">
      <t>カタ</t>
    </rPh>
    <rPh sb="5" eb="7">
      <t>ケッショウ</t>
    </rPh>
    <phoneticPr fontId="4"/>
  </si>
  <si>
    <t>Ｂコート</t>
    <phoneticPr fontId="4"/>
  </si>
  <si>
    <t>9:55～10:15</t>
    <phoneticPr fontId="4"/>
  </si>
  <si>
    <r>
      <rPr>
        <u/>
        <sz val="10"/>
        <rFont val="ＭＳ Ｐゴシック"/>
        <family val="3"/>
        <charset val="128"/>
      </rPr>
      <t>個人組手を棄権する場合は、顧問が計量の開始前に担当者に連絡してください</t>
    </r>
    <r>
      <rPr>
        <sz val="10"/>
        <rFont val="ＭＳ Ｐゴシック"/>
        <family val="3"/>
        <charset val="128"/>
      </rPr>
      <t>。（全顧問はアリーナ待機）</t>
    </r>
    <rPh sb="0" eb="2">
      <t>コジン</t>
    </rPh>
    <rPh sb="2" eb="4">
      <t>クミテ</t>
    </rPh>
    <rPh sb="5" eb="7">
      <t>キケン</t>
    </rPh>
    <rPh sb="9" eb="11">
      <t>バアイ</t>
    </rPh>
    <rPh sb="13" eb="15">
      <t>コモン</t>
    </rPh>
    <rPh sb="16" eb="18">
      <t>ケイリョウ</t>
    </rPh>
    <rPh sb="19" eb="22">
      <t>カイシマエ</t>
    </rPh>
    <rPh sb="23" eb="26">
      <t>タントウシャ</t>
    </rPh>
    <rPh sb="27" eb="29">
      <t>レンラク</t>
    </rPh>
    <rPh sb="37" eb="38">
      <t>ゼン</t>
    </rPh>
    <rPh sb="38" eb="40">
      <t>コモン</t>
    </rPh>
    <rPh sb="45" eb="47">
      <t>タイキ</t>
    </rPh>
    <phoneticPr fontId="4"/>
  </si>
  <si>
    <t>船橋東 １名</t>
    <rPh sb="0" eb="3">
      <t>フナバシヒガシ</t>
    </rPh>
    <rPh sb="5" eb="6">
      <t>メイ</t>
    </rPh>
    <phoneticPr fontId="4"/>
  </si>
  <si>
    <t>１日目 松山 先生</t>
    <rPh sb="1" eb="2">
      <t>ニチ</t>
    </rPh>
    <rPh sb="2" eb="3">
      <t>メ</t>
    </rPh>
    <rPh sb="4" eb="6">
      <t>マツヤマ</t>
    </rPh>
    <phoneticPr fontId="4"/>
  </si>
  <si>
    <t>２日目 布目 先生</t>
    <rPh sb="1" eb="2">
      <t>ニチ</t>
    </rPh>
    <rPh sb="2" eb="3">
      <t>メ</t>
    </rPh>
    <rPh sb="4" eb="6">
      <t>ヌノメ</t>
    </rPh>
    <rPh sb="7" eb="9">
      <t>センセイ</t>
    </rPh>
    <phoneticPr fontId="4"/>
  </si>
  <si>
    <t>１～３地区 （開場入場整理、終了後最終確認）</t>
    <rPh sb="3" eb="5">
      <t>チク</t>
    </rPh>
    <rPh sb="7" eb="9">
      <t>カイジョウ</t>
    </rPh>
    <rPh sb="9" eb="11">
      <t>ニュウジョウ</t>
    </rPh>
    <rPh sb="11" eb="13">
      <t>セイリ</t>
    </rPh>
    <rPh sb="14" eb="17">
      <t>シュウリョウゴ</t>
    </rPh>
    <rPh sb="17" eb="19">
      <t>サイシュウ</t>
    </rPh>
    <rPh sb="19" eb="21">
      <t>カクニン</t>
    </rPh>
    <phoneticPr fontId="4"/>
  </si>
  <si>
    <t>A  拓大紅陵　長生　清水　東金　成田</t>
    <rPh sb="3" eb="7">
      <t>タクダイコウリョウ</t>
    </rPh>
    <rPh sb="8" eb="10">
      <t>チョウセイ</t>
    </rPh>
    <rPh sb="11" eb="13">
      <t>シミズ</t>
    </rPh>
    <rPh sb="14" eb="16">
      <t>トウガネ</t>
    </rPh>
    <rPh sb="17" eb="19">
      <t>ナリタ</t>
    </rPh>
    <phoneticPr fontId="4"/>
  </si>
  <si>
    <t>B　市立銚子　佐原　成東　敬愛学園</t>
    <rPh sb="2" eb="4">
      <t>イチリツ</t>
    </rPh>
    <rPh sb="4" eb="6">
      <t>チョウシ</t>
    </rPh>
    <rPh sb="7" eb="9">
      <t>サワラ</t>
    </rPh>
    <rPh sb="10" eb="12">
      <t>ナルトウ</t>
    </rPh>
    <rPh sb="13" eb="15">
      <t>ケイアイ</t>
    </rPh>
    <rPh sb="15" eb="17">
      <t>ガクエン</t>
    </rPh>
    <phoneticPr fontId="4"/>
  </si>
  <si>
    <t>C  日体大柏　麗澤　木更津総合　千葉南　</t>
    <rPh sb="3" eb="6">
      <t>ニッタイダイ</t>
    </rPh>
    <rPh sb="6" eb="7">
      <t>カシワ</t>
    </rPh>
    <rPh sb="8" eb="10">
      <t>レイタク</t>
    </rPh>
    <rPh sb="11" eb="16">
      <t>キサラヅソウゴウ</t>
    </rPh>
    <rPh sb="17" eb="19">
      <t>チバ</t>
    </rPh>
    <rPh sb="19" eb="20">
      <t>ミナミ</t>
    </rPh>
    <phoneticPr fontId="4"/>
  </si>
  <si>
    <t>D　西武台　昭和学院　成田北　秀明八千代</t>
    <rPh sb="2" eb="4">
      <t>セイブ</t>
    </rPh>
    <rPh sb="4" eb="5">
      <t>ダイ</t>
    </rPh>
    <rPh sb="6" eb="8">
      <t>ショウワ</t>
    </rPh>
    <rPh sb="8" eb="10">
      <t>ガクイン</t>
    </rPh>
    <rPh sb="11" eb="13">
      <t>ナリタ</t>
    </rPh>
    <rPh sb="13" eb="14">
      <t>キタ</t>
    </rPh>
    <rPh sb="15" eb="17">
      <t>シュウメイ</t>
    </rPh>
    <rPh sb="17" eb="20">
      <t>ヤチヨ</t>
    </rPh>
    <phoneticPr fontId="4"/>
  </si>
  <si>
    <t>入口警備</t>
    <rPh sb="0" eb="2">
      <t>イリグチ</t>
    </rPh>
    <rPh sb="2" eb="4">
      <t>ケイビ</t>
    </rPh>
    <phoneticPr fontId="4"/>
  </si>
  <si>
    <t>（１日目のみ）　</t>
    <rPh sb="2" eb="4">
      <t>ニチメ</t>
    </rPh>
    <phoneticPr fontId="4"/>
  </si>
  <si>
    <t>　　松崎(９日)</t>
    <rPh sb="2" eb="4">
      <t>マツザキ</t>
    </rPh>
    <rPh sb="5" eb="7">
      <t>ココノカ</t>
    </rPh>
    <phoneticPr fontId="6"/>
  </si>
  <si>
    <t>　　 椎名(８日)</t>
    <rPh sb="3" eb="5">
      <t>シイナ</t>
    </rPh>
    <rPh sb="6" eb="8">
      <t>ヨウカ</t>
    </rPh>
    <phoneticPr fontId="6"/>
  </si>
  <si>
    <t>　　椎名(９日)</t>
    <rPh sb="2" eb="4">
      <t>シイナ</t>
    </rPh>
    <rPh sb="5" eb="7">
      <t>ココノカ</t>
    </rPh>
    <phoneticPr fontId="6"/>
  </si>
  <si>
    <t>　　中村</t>
    <rPh sb="2" eb="4">
      <t>ナカムラ</t>
    </rPh>
    <phoneticPr fontId="4"/>
  </si>
  <si>
    <t xml:space="preserve">  Ｂ 林(８日)</t>
    <rPh sb="4" eb="5">
      <t>ハヤシ</t>
    </rPh>
    <rPh sb="6" eb="8">
      <t>ヨウカ</t>
    </rPh>
    <phoneticPr fontId="6"/>
  </si>
  <si>
    <t>(茂原樟陽)</t>
    <rPh sb="1" eb="3">
      <t>モバラ</t>
    </rPh>
    <rPh sb="3" eb="5">
      <t>ショウヨウ</t>
    </rPh>
    <phoneticPr fontId="4"/>
  </si>
  <si>
    <t xml:space="preserve"> Ｃ 宇野(８日)</t>
    <rPh sb="3" eb="5">
      <t>ウノ</t>
    </rPh>
    <rPh sb="6" eb="8">
      <t>ヨウカ</t>
    </rPh>
    <phoneticPr fontId="6"/>
  </si>
  <si>
    <t>　　麗澤</t>
    <rPh sb="2" eb="4">
      <t>レイタク</t>
    </rPh>
    <phoneticPr fontId="4"/>
  </si>
  <si>
    <t>　　岡田(成東)８日</t>
    <rPh sb="2" eb="4">
      <t>オカダ</t>
    </rPh>
    <rPh sb="5" eb="7">
      <t>ナルトウ</t>
    </rPh>
    <rPh sb="8" eb="10">
      <t>ヨウカ</t>
    </rPh>
    <phoneticPr fontId="4"/>
  </si>
  <si>
    <t>鬼澤(佐原)９日</t>
    <rPh sb="0" eb="2">
      <t>オニザワ</t>
    </rPh>
    <rPh sb="3" eb="5">
      <t>サワラ</t>
    </rPh>
    <rPh sb="6" eb="8">
      <t>ココノカ</t>
    </rPh>
    <phoneticPr fontId="4"/>
  </si>
  <si>
    <t>　　(秀明八千代)</t>
    <rPh sb="3" eb="5">
      <t>シュウメイ</t>
    </rPh>
    <rPh sb="5" eb="8">
      <t>ヤチヨ</t>
    </rPh>
    <phoneticPr fontId="4"/>
  </si>
  <si>
    <t>　　(日体大柏)</t>
    <rPh sb="3" eb="6">
      <t>ニッタイダイ</t>
    </rPh>
    <rPh sb="6" eb="7">
      <t>カシワ</t>
    </rPh>
    <phoneticPr fontId="4"/>
  </si>
  <si>
    <t>宇野（茂原樟陽）</t>
    <rPh sb="0" eb="2">
      <t>ウノ</t>
    </rPh>
    <rPh sb="3" eb="5">
      <t>モバラ</t>
    </rPh>
    <rPh sb="5" eb="7">
      <t>ショウヨウ</t>
    </rPh>
    <phoneticPr fontId="4"/>
  </si>
  <si>
    <t>　　内田(８日)</t>
    <rPh sb="2" eb="4">
      <t>ウチダ</t>
    </rPh>
    <phoneticPr fontId="4"/>
  </si>
  <si>
    <t>　　　　内田(秀明八千代)</t>
    <rPh sb="4" eb="6">
      <t>ウチダ</t>
    </rPh>
    <rPh sb="7" eb="9">
      <t>シュウメイ</t>
    </rPh>
    <rPh sb="9" eb="12">
      <t>ヤチヨ</t>
    </rPh>
    <phoneticPr fontId="4"/>
  </si>
  <si>
    <t>トーナメント勝ち残り(２名)と清水（秀明）の３名で順位決定戦を行う</t>
    <rPh sb="6" eb="7">
      <t>カ</t>
    </rPh>
    <rPh sb="8" eb="9">
      <t>ノコ</t>
    </rPh>
    <rPh sb="12" eb="13">
      <t>メイ</t>
    </rPh>
    <rPh sb="15" eb="17">
      <t>シミズ</t>
    </rPh>
    <rPh sb="18" eb="20">
      <t>シュウメイ</t>
    </rPh>
    <rPh sb="23" eb="24">
      <t>メイ</t>
    </rPh>
    <rPh sb="25" eb="27">
      <t>ジュンイ</t>
    </rPh>
    <rPh sb="27" eb="30">
      <t>ケッテイセン</t>
    </rPh>
    <rPh sb="31" eb="32">
      <t>オコナ</t>
    </rPh>
    <phoneticPr fontId="4"/>
  </si>
  <si>
    <t>A2</t>
    <phoneticPr fontId="4"/>
  </si>
  <si>
    <t>A1</t>
    <phoneticPr fontId="4"/>
  </si>
  <si>
    <t>A4</t>
    <phoneticPr fontId="4"/>
  </si>
  <si>
    <t>A3</t>
    <phoneticPr fontId="4"/>
  </si>
  <si>
    <t>A4</t>
    <phoneticPr fontId="4"/>
  </si>
  <si>
    <t>B1</t>
    <phoneticPr fontId="4"/>
  </si>
  <si>
    <t>B2</t>
    <phoneticPr fontId="4"/>
  </si>
  <si>
    <t>B3</t>
    <phoneticPr fontId="4"/>
  </si>
  <si>
    <t>B4</t>
    <phoneticPr fontId="4"/>
  </si>
  <si>
    <t>A5</t>
    <phoneticPr fontId="4"/>
  </si>
  <si>
    <t>A6</t>
    <phoneticPr fontId="4"/>
  </si>
  <si>
    <t>B5</t>
    <phoneticPr fontId="4"/>
  </si>
  <si>
    <t>B6</t>
    <phoneticPr fontId="4"/>
  </si>
  <si>
    <t>A5</t>
    <phoneticPr fontId="4"/>
  </si>
  <si>
    <t>A6</t>
    <phoneticPr fontId="4"/>
  </si>
  <si>
    <t>A1</t>
    <phoneticPr fontId="4"/>
  </si>
  <si>
    <t>A2</t>
    <phoneticPr fontId="4"/>
  </si>
  <si>
    <t>A3</t>
    <phoneticPr fontId="4"/>
  </si>
  <si>
    <t>A4</t>
    <phoneticPr fontId="4"/>
  </si>
  <si>
    <t>A5</t>
    <phoneticPr fontId="4"/>
  </si>
  <si>
    <t>A6</t>
    <phoneticPr fontId="4"/>
  </si>
  <si>
    <t>B1</t>
    <phoneticPr fontId="4"/>
  </si>
  <si>
    <t>B3</t>
    <phoneticPr fontId="4"/>
  </si>
  <si>
    <t>B6</t>
    <phoneticPr fontId="4"/>
  </si>
  <si>
    <t>A7</t>
    <phoneticPr fontId="4"/>
  </si>
  <si>
    <t>A8</t>
    <phoneticPr fontId="4"/>
  </si>
  <si>
    <t>A8</t>
    <phoneticPr fontId="4"/>
  </si>
  <si>
    <t>A9</t>
    <phoneticPr fontId="4"/>
  </si>
  <si>
    <t>A10</t>
    <phoneticPr fontId="4"/>
  </si>
  <si>
    <t>B7</t>
    <phoneticPr fontId="4"/>
  </si>
  <si>
    <t>B8</t>
    <phoneticPr fontId="4"/>
  </si>
  <si>
    <t>B9</t>
    <phoneticPr fontId="4"/>
  </si>
  <si>
    <t>B10</t>
    <phoneticPr fontId="4"/>
  </si>
  <si>
    <t>A3</t>
    <phoneticPr fontId="4"/>
  </si>
  <si>
    <t>A7</t>
    <phoneticPr fontId="4"/>
  </si>
  <si>
    <t>A10</t>
    <phoneticPr fontId="4"/>
  </si>
  <si>
    <t>A3</t>
    <phoneticPr fontId="4"/>
  </si>
  <si>
    <t>A5</t>
    <phoneticPr fontId="4"/>
  </si>
  <si>
    <t>B1</t>
    <phoneticPr fontId="4"/>
  </si>
  <si>
    <t>B2</t>
    <phoneticPr fontId="4"/>
  </si>
  <si>
    <t>B5</t>
    <phoneticPr fontId="4"/>
  </si>
  <si>
    <t>B7</t>
    <phoneticPr fontId="4"/>
  </si>
  <si>
    <t>B9</t>
    <phoneticPr fontId="4"/>
  </si>
  <si>
    <t>A2</t>
    <phoneticPr fontId="4"/>
  </si>
  <si>
    <t>B2</t>
    <phoneticPr fontId="4"/>
  </si>
  <si>
    <t>B4</t>
    <phoneticPr fontId="4"/>
  </si>
  <si>
    <t>B1</t>
    <phoneticPr fontId="4"/>
  </si>
  <si>
    <t>B2</t>
    <phoneticPr fontId="4"/>
  </si>
  <si>
    <t>B5</t>
    <phoneticPr fontId="4"/>
  </si>
  <si>
    <t>A7</t>
    <phoneticPr fontId="4"/>
  </si>
  <si>
    <t>B5</t>
    <phoneticPr fontId="4"/>
  </si>
  <si>
    <t>野田</t>
  </si>
  <si>
    <t>小野</t>
  </si>
  <si>
    <t>髙橋</t>
  </si>
  <si>
    <t>三好</t>
  </si>
  <si>
    <t>佐藤</t>
  </si>
  <si>
    <t>髙岡</t>
  </si>
  <si>
    <t>錦織</t>
  </si>
  <si>
    <t>佐久間</t>
  </si>
  <si>
    <t>飯田</t>
  </si>
  <si>
    <t>磯部</t>
  </si>
  <si>
    <t>月崎</t>
  </si>
  <si>
    <t>平岩</t>
  </si>
  <si>
    <t>西川</t>
  </si>
  <si>
    <t>渡邉</t>
  </si>
  <si>
    <t>大内</t>
  </si>
  <si>
    <t>龍</t>
  </si>
  <si>
    <t>浅野</t>
  </si>
  <si>
    <t>木津</t>
  </si>
  <si>
    <t>市川</t>
  </si>
  <si>
    <t>深谷</t>
  </si>
  <si>
    <t>竹内</t>
  </si>
  <si>
    <t>渡辺</t>
  </si>
  <si>
    <t>山上</t>
  </si>
  <si>
    <t>石山</t>
  </si>
  <si>
    <t>大杉</t>
  </si>
  <si>
    <t>吾妻</t>
  </si>
  <si>
    <t>山口</t>
  </si>
  <si>
    <t>信太</t>
  </si>
  <si>
    <t>青木</t>
  </si>
  <si>
    <t>田中</t>
  </si>
  <si>
    <t>大木</t>
  </si>
  <si>
    <t>西尾</t>
  </si>
  <si>
    <t>須藤</t>
  </si>
  <si>
    <t>長友</t>
  </si>
  <si>
    <t>平野</t>
  </si>
  <si>
    <t>正原</t>
  </si>
  <si>
    <t>地曳</t>
  </si>
  <si>
    <t>速水</t>
  </si>
  <si>
    <t>井合</t>
  </si>
  <si>
    <t>島</t>
  </si>
  <si>
    <t>畔田</t>
  </si>
  <si>
    <t>八角</t>
  </si>
  <si>
    <t>茂原樟陽</t>
  </si>
  <si>
    <t>平田</t>
  </si>
  <si>
    <t>片岡</t>
  </si>
  <si>
    <t>清川</t>
  </si>
  <si>
    <t>川</t>
  </si>
  <si>
    <t>川崎</t>
  </si>
  <si>
    <t>昭和学院</t>
  </si>
  <si>
    <t>橋本</t>
  </si>
  <si>
    <t>坂内</t>
  </si>
  <si>
    <t>大里</t>
  </si>
  <si>
    <t>菊地原</t>
  </si>
  <si>
    <t>西廣</t>
  </si>
  <si>
    <t>越川</t>
  </si>
  <si>
    <t>稗田</t>
  </si>
  <si>
    <t>小川</t>
  </si>
  <si>
    <t>高木</t>
  </si>
  <si>
    <t>丸木</t>
  </si>
  <si>
    <t>今野</t>
  </si>
  <si>
    <t>荒井</t>
  </si>
  <si>
    <t>高梨</t>
  </si>
  <si>
    <t>吉澤</t>
  </si>
  <si>
    <t>市原</t>
  </si>
  <si>
    <t>向後</t>
  </si>
  <si>
    <t>丸子</t>
  </si>
  <si>
    <t>大渕</t>
  </si>
  <si>
    <t>菊池</t>
  </si>
  <si>
    <t>森山</t>
  </si>
  <si>
    <t>村井</t>
  </si>
  <si>
    <t>寺岡</t>
  </si>
  <si>
    <t>田仲</t>
  </si>
  <si>
    <t>野口</t>
  </si>
  <si>
    <t>石本</t>
  </si>
  <si>
    <t>青柳</t>
  </si>
  <si>
    <t>成田北</t>
  </si>
  <si>
    <t>早坂</t>
  </si>
  <si>
    <t>小森園</t>
  </si>
  <si>
    <t>水摩</t>
  </si>
  <si>
    <t>神野</t>
  </si>
  <si>
    <t>榎島</t>
  </si>
  <si>
    <t>熊川</t>
  </si>
  <si>
    <t>安藤</t>
  </si>
  <si>
    <t>椿</t>
  </si>
  <si>
    <t>赤塚</t>
  </si>
  <si>
    <t>加藤</t>
  </si>
  <si>
    <t>小暮</t>
  </si>
  <si>
    <t>小貫</t>
  </si>
  <si>
    <t>市瀬</t>
  </si>
  <si>
    <t>金高</t>
  </si>
  <si>
    <t>松崎</t>
  </si>
  <si>
    <t>牧野</t>
  </si>
  <si>
    <t>尾形</t>
  </si>
  <si>
    <t>戸邊</t>
  </si>
  <si>
    <t>大竹</t>
  </si>
  <si>
    <t>吉本</t>
  </si>
  <si>
    <t>旭</t>
  </si>
  <si>
    <t>【来年度関東大会県予選シード決めのためのリーグ戦】</t>
    <rPh sb="1" eb="4">
      <t>ライネンド</t>
    </rPh>
    <rPh sb="4" eb="6">
      <t>カントウ</t>
    </rPh>
    <rPh sb="6" eb="8">
      <t>タイカイ</t>
    </rPh>
    <rPh sb="8" eb="11">
      <t>ケンヨセン</t>
    </rPh>
    <rPh sb="14" eb="15">
      <t>ギ</t>
    </rPh>
    <rPh sb="23" eb="24">
      <t>セン</t>
    </rPh>
    <phoneticPr fontId="4"/>
  </si>
  <si>
    <t>①～③は試合順　　くじでABCを入れる</t>
    <rPh sb="4" eb="6">
      <t>シアイ</t>
    </rPh>
    <rPh sb="6" eb="7">
      <t>ジュン</t>
    </rPh>
    <rPh sb="16" eb="17">
      <t>イ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</si>
  <si>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</si>
  <si>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</si>
  <si>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全階級　１位同士</t>
    <rPh sb="0" eb="3">
      <t>ゼンカイキュウ</t>
    </rPh>
    <rPh sb="5" eb="6">
      <t>クライ</t>
    </rPh>
    <rPh sb="6" eb="8">
      <t>ドウシ</t>
    </rPh>
    <phoneticPr fontId="4"/>
  </si>
  <si>
    <t>A</t>
    <phoneticPr fontId="4"/>
  </si>
  <si>
    <t>B</t>
    <phoneticPr fontId="4"/>
  </si>
  <si>
    <t>C</t>
    <phoneticPr fontId="4"/>
  </si>
  <si>
    <t>選手名</t>
    <rPh sb="0" eb="3">
      <t>センシュメイ</t>
    </rPh>
    <phoneticPr fontId="4"/>
  </si>
  <si>
    <t>結果</t>
    <rPh sb="0" eb="2">
      <t>ケッカ</t>
    </rPh>
    <phoneticPr fontId="4"/>
  </si>
  <si>
    <t>A</t>
    <phoneticPr fontId="4"/>
  </si>
  <si>
    <t>①</t>
    <phoneticPr fontId="4"/>
  </si>
  <si>
    <t>②</t>
    <phoneticPr fontId="4"/>
  </si>
  <si>
    <t>A</t>
    <phoneticPr fontId="4"/>
  </si>
  <si>
    <t>③</t>
    <phoneticPr fontId="4"/>
  </si>
  <si>
    <t>C</t>
    <phoneticPr fontId="4"/>
  </si>
  <si>
    <t>②</t>
    <phoneticPr fontId="4"/>
  </si>
  <si>
    <t>③</t>
    <phoneticPr fontId="4"/>
  </si>
  <si>
    <t>平成３０年度千葉県高等学校新人体育大会空手道大会 結果　　男子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rPh sb="25" eb="27">
      <t>ケッカ</t>
    </rPh>
    <rPh sb="29" eb="31">
      <t>ダンシ</t>
    </rPh>
    <phoneticPr fontId="4"/>
  </si>
  <si>
    <t xml:space="preserve">  </t>
    <phoneticPr fontId="4"/>
  </si>
  <si>
    <t>平成３０年１１月８日（木）・１１月９日（金）</t>
    <rPh sb="0" eb="2">
      <t>ヘイセイ</t>
    </rPh>
    <rPh sb="4" eb="5">
      <t>ネンド</t>
    </rPh>
    <rPh sb="7" eb="8">
      <t>ガツ</t>
    </rPh>
    <rPh sb="9" eb="10">
      <t>ヒ</t>
    </rPh>
    <rPh sb="11" eb="12">
      <t>モク</t>
    </rPh>
    <rPh sb="16" eb="17">
      <t>ツキ</t>
    </rPh>
    <rPh sb="18" eb="19">
      <t>ニチ</t>
    </rPh>
    <rPh sb="20" eb="21">
      <t>カネ</t>
    </rPh>
    <phoneticPr fontId="4"/>
  </si>
  <si>
    <t xml:space="preserve">  </t>
    <phoneticPr fontId="4"/>
  </si>
  <si>
    <t>個人形</t>
    <rPh sb="0" eb="2">
      <t>コジン</t>
    </rPh>
    <rPh sb="2" eb="3">
      <t>カタ</t>
    </rPh>
    <phoneticPr fontId="4"/>
  </si>
  <si>
    <t>優　勝</t>
    <rPh sb="0" eb="1">
      <t>ユウ</t>
    </rPh>
    <rPh sb="2" eb="3">
      <t>カツ</t>
    </rPh>
    <phoneticPr fontId="4"/>
  </si>
  <si>
    <t>準優勝</t>
    <rPh sb="0" eb="1">
      <t>ジュン</t>
    </rPh>
    <rPh sb="1" eb="3">
      <t>ユウショウ</t>
    </rPh>
    <phoneticPr fontId="4"/>
  </si>
  <si>
    <t>第３位</t>
    <rPh sb="0" eb="1">
      <t>ダイ</t>
    </rPh>
    <rPh sb="2" eb="3">
      <t>イ</t>
    </rPh>
    <phoneticPr fontId="4"/>
  </si>
  <si>
    <t>第４位</t>
    <rPh sb="0" eb="1">
      <t>ダイ</t>
    </rPh>
    <rPh sb="2" eb="3">
      <t>イ</t>
    </rPh>
    <phoneticPr fontId="4"/>
  </si>
  <si>
    <t>第５位</t>
    <rPh sb="0" eb="1">
      <t>ダイ</t>
    </rPh>
    <rPh sb="2" eb="3">
      <t>イ</t>
    </rPh>
    <phoneticPr fontId="4"/>
  </si>
  <si>
    <t xml:space="preserve">  </t>
    <phoneticPr fontId="4"/>
  </si>
  <si>
    <t>形名</t>
    <rPh sb="0" eb="1">
      <t>カタ</t>
    </rPh>
    <rPh sb="1" eb="2">
      <t>メイ</t>
    </rPh>
    <phoneticPr fontId="4"/>
  </si>
  <si>
    <t>個人組手</t>
    <rPh sb="0" eb="2">
      <t>コジン</t>
    </rPh>
    <rPh sb="2" eb="3">
      <t>ク</t>
    </rPh>
    <rPh sb="3" eb="4">
      <t>テ</t>
    </rPh>
    <phoneticPr fontId="4"/>
  </si>
  <si>
    <t>－６１㎏</t>
    <phoneticPr fontId="4"/>
  </si>
  <si>
    <t>－６８㎏</t>
    <phoneticPr fontId="4"/>
  </si>
  <si>
    <t>＋６８㎏</t>
    <phoneticPr fontId="4"/>
  </si>
  <si>
    <r>
      <t>組手全階級ランキング</t>
    </r>
    <r>
      <rPr>
        <sz val="9"/>
        <rFont val="ＭＳ Ｐゴシック"/>
        <family val="3"/>
        <charset val="128"/>
      </rPr>
      <t>（総合得点の個人組手分 および来年度関東大会県予選シード用）</t>
    </r>
    <rPh sb="0" eb="2">
      <t>クミテ</t>
    </rPh>
    <rPh sb="2" eb="5">
      <t>ゼンカイキュウ</t>
    </rPh>
    <rPh sb="11" eb="13">
      <t>ソウゴウ</t>
    </rPh>
    <rPh sb="13" eb="15">
      <t>トクテン</t>
    </rPh>
    <rPh sb="16" eb="18">
      <t>コジン</t>
    </rPh>
    <rPh sb="18" eb="20">
      <t>クミテ</t>
    </rPh>
    <rPh sb="20" eb="21">
      <t>ブン</t>
    </rPh>
    <rPh sb="25" eb="28">
      <t>ライネンド</t>
    </rPh>
    <rPh sb="28" eb="30">
      <t>カントウ</t>
    </rPh>
    <rPh sb="30" eb="32">
      <t>タイカイ</t>
    </rPh>
    <rPh sb="32" eb="33">
      <t>ケン</t>
    </rPh>
    <rPh sb="33" eb="35">
      <t>ヨセン</t>
    </rPh>
    <rPh sb="38" eb="39">
      <t>ヨウ</t>
    </rPh>
    <phoneticPr fontId="4"/>
  </si>
  <si>
    <t>団体形</t>
    <rPh sb="0" eb="2">
      <t>ダンタイ</t>
    </rPh>
    <rPh sb="2" eb="3">
      <t>カタ</t>
    </rPh>
    <phoneticPr fontId="4"/>
  </si>
  <si>
    <t>第６位</t>
    <rPh sb="0" eb="1">
      <t>ダイ</t>
    </rPh>
    <rPh sb="2" eb="3">
      <t>イ</t>
    </rPh>
    <phoneticPr fontId="4"/>
  </si>
  <si>
    <t>第７位</t>
    <rPh sb="0" eb="1">
      <t>ダイ</t>
    </rPh>
    <rPh sb="2" eb="3">
      <t>イ</t>
    </rPh>
    <phoneticPr fontId="4"/>
  </si>
  <si>
    <t>第８位</t>
    <rPh sb="0" eb="1">
      <t>ダイ</t>
    </rPh>
    <rPh sb="2" eb="3">
      <t>イ</t>
    </rPh>
    <phoneticPr fontId="4"/>
  </si>
  <si>
    <t>団体組手</t>
    <rPh sb="0" eb="2">
      <t>ダンタイ</t>
    </rPh>
    <rPh sb="2" eb="3">
      <t>ク</t>
    </rPh>
    <rPh sb="3" eb="4">
      <t>テ</t>
    </rPh>
    <phoneticPr fontId="4"/>
  </si>
  <si>
    <t>準優勝</t>
    <rPh sb="0" eb="3">
      <t>ジュンユウショウ</t>
    </rPh>
    <phoneticPr fontId="4"/>
  </si>
  <si>
    <t>３，４位</t>
    <rPh sb="3" eb="4">
      <t>イ</t>
    </rPh>
    <phoneticPr fontId="4"/>
  </si>
  <si>
    <t>５～８位</t>
    <rPh sb="3" eb="4">
      <t>イ</t>
    </rPh>
    <phoneticPr fontId="4"/>
  </si>
  <si>
    <t>団体</t>
    <rPh sb="0" eb="2">
      <t>ダンタイ</t>
    </rPh>
    <phoneticPr fontId="4"/>
  </si>
  <si>
    <t>２０点</t>
    <rPh sb="2" eb="3">
      <t>テン</t>
    </rPh>
    <phoneticPr fontId="4"/>
  </si>
  <si>
    <t>１０点</t>
    <rPh sb="2" eb="3">
      <t>テン</t>
    </rPh>
    <phoneticPr fontId="4"/>
  </si>
  <si>
    <t>５点</t>
    <rPh sb="1" eb="2">
      <t>テン</t>
    </rPh>
    <phoneticPr fontId="4"/>
  </si>
  <si>
    <t>３点</t>
    <rPh sb="1" eb="2">
      <t>テン</t>
    </rPh>
    <phoneticPr fontId="4"/>
  </si>
  <si>
    <t>個人</t>
    <rPh sb="0" eb="2">
      <t>コジン</t>
    </rPh>
    <phoneticPr fontId="4"/>
  </si>
  <si>
    <t>２点</t>
    <rPh sb="1" eb="2">
      <t>テン</t>
    </rPh>
    <phoneticPr fontId="4"/>
  </si>
  <si>
    <t>１点</t>
    <rPh sb="1" eb="2">
      <t>テン</t>
    </rPh>
    <phoneticPr fontId="4"/>
  </si>
  <si>
    <t>　　点</t>
    <rPh sb="2" eb="3">
      <t>テン</t>
    </rPh>
    <phoneticPr fontId="4"/>
  </si>
  <si>
    <t>平成３０年度千葉県高等学校新人体育大会空手道大会 結果　　女子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rPh sb="25" eb="27">
      <t>ケッカ</t>
    </rPh>
    <rPh sb="29" eb="31">
      <t>ジョシ</t>
    </rPh>
    <phoneticPr fontId="4"/>
  </si>
  <si>
    <t xml:space="preserve">  </t>
    <phoneticPr fontId="4"/>
  </si>
  <si>
    <t>－５３㎏</t>
    <phoneticPr fontId="4"/>
  </si>
  <si>
    <t>－５９㎏</t>
    <phoneticPr fontId="4"/>
  </si>
  <si>
    <t>＋５９㎏</t>
    <phoneticPr fontId="4"/>
  </si>
  <si>
    <t>長生</t>
    <rPh sb="0" eb="2">
      <t>チョウセイ</t>
    </rPh>
    <phoneticPr fontId="4"/>
  </si>
  <si>
    <t>西武台</t>
    <rPh sb="0" eb="2">
      <t>セイブ</t>
    </rPh>
    <rPh sb="2" eb="3">
      <t>ダイ</t>
    </rPh>
    <phoneticPr fontId="4"/>
  </si>
  <si>
    <t>市立銚子</t>
    <rPh sb="0" eb="2">
      <t>イチリツ</t>
    </rPh>
    <rPh sb="2" eb="4">
      <t>チョウシ</t>
    </rPh>
    <phoneticPr fontId="4"/>
  </si>
  <si>
    <t>敬愛学園</t>
    <rPh sb="0" eb="2">
      <t>ケイアイ</t>
    </rPh>
    <rPh sb="2" eb="4">
      <t>ガクエン</t>
    </rPh>
    <phoneticPr fontId="4"/>
  </si>
  <si>
    <t>日体大柏</t>
    <rPh sb="0" eb="3">
      <t>ニッタイダイ</t>
    </rPh>
    <rPh sb="3" eb="4">
      <t>カシワ</t>
    </rPh>
    <phoneticPr fontId="4"/>
  </si>
  <si>
    <t>麗澤</t>
    <rPh sb="0" eb="2">
      <t>レイタク</t>
    </rPh>
    <phoneticPr fontId="4"/>
  </si>
  <si>
    <t>拓大紅陵</t>
    <rPh sb="0" eb="1">
      <t>タク</t>
    </rPh>
    <rPh sb="1" eb="4">
      <t>ダイコウリョウ</t>
    </rPh>
    <phoneticPr fontId="4"/>
  </si>
  <si>
    <t>秀明八千代</t>
    <rPh sb="0" eb="2">
      <t>シュウメイ</t>
    </rPh>
    <rPh sb="2" eb="5">
      <t>ヤチヨ</t>
    </rPh>
    <phoneticPr fontId="4"/>
  </si>
  <si>
    <t>船橋東</t>
    <rPh sb="0" eb="2">
      <t>フナバシ</t>
    </rPh>
    <rPh sb="2" eb="3">
      <t>ヒガシ</t>
    </rPh>
    <phoneticPr fontId="4"/>
  </si>
  <si>
    <t>成田</t>
    <rPh sb="0" eb="2">
      <t>ナリタ</t>
    </rPh>
    <phoneticPr fontId="4"/>
  </si>
  <si>
    <t>習志野</t>
    <rPh sb="0" eb="3">
      <t>ナラシノ</t>
    </rPh>
    <phoneticPr fontId="4"/>
  </si>
  <si>
    <t>点数</t>
    <rPh sb="0" eb="2">
      <t>テンスウ</t>
    </rPh>
    <phoneticPr fontId="4"/>
  </si>
  <si>
    <t>点</t>
    <rPh sb="0" eb="1">
      <t>テン</t>
    </rPh>
    <phoneticPr fontId="4"/>
  </si>
  <si>
    <t>　　    　第３位：</t>
    <rPh sb="7" eb="8">
      <t>ダイ</t>
    </rPh>
    <rPh sb="9" eb="10">
      <t>クライ</t>
    </rPh>
    <phoneticPr fontId="4"/>
  </si>
  <si>
    <t>　 　　　 第３位：</t>
    <rPh sb="6" eb="7">
      <t>ダイ</t>
    </rPh>
    <rPh sb="8" eb="9">
      <t>クライ</t>
    </rPh>
    <phoneticPr fontId="4"/>
  </si>
  <si>
    <t>　　 　　準優勝：</t>
    <rPh sb="5" eb="8">
      <t>ジュンユウショウ</t>
    </rPh>
    <phoneticPr fontId="4"/>
  </si>
  <si>
    <t>　　　　 準優勝：</t>
    <rPh sb="5" eb="8">
      <t>ジュンユウショウ</t>
    </rPh>
    <phoneticPr fontId="4"/>
  </si>
  <si>
    <t>女子総合優勝：</t>
    <rPh sb="0" eb="2">
      <t>ジョシ</t>
    </rPh>
    <rPh sb="2" eb="4">
      <t>ソウゴウ</t>
    </rPh>
    <rPh sb="4" eb="6">
      <t>ユウショウ</t>
    </rPh>
    <phoneticPr fontId="4"/>
  </si>
  <si>
    <t>男子総合優勝：</t>
    <rPh sb="0" eb="2">
      <t>ダンシ</t>
    </rPh>
    <rPh sb="2" eb="4">
      <t>ソウゴウ</t>
    </rPh>
    <rPh sb="4" eb="6">
      <t>ユウショウ</t>
    </rPh>
    <phoneticPr fontId="4"/>
  </si>
  <si>
    <t>秀明が優勝の場合</t>
    <rPh sb="0" eb="2">
      <t>シュウメイ</t>
    </rPh>
    <rPh sb="3" eb="5">
      <t>ユウショウ</t>
    </rPh>
    <rPh sb="6" eb="8">
      <t>バアイ</t>
    </rPh>
    <phoneticPr fontId="4"/>
  </si>
  <si>
    <t>女子団体組手</t>
    <rPh sb="0" eb="2">
      <t>ジョシ</t>
    </rPh>
    <rPh sb="2" eb="4">
      <t>ダンタイ</t>
    </rPh>
    <rPh sb="4" eb="6">
      <t>クミテ</t>
    </rPh>
    <phoneticPr fontId="4"/>
  </si>
  <si>
    <t>男子団体組手</t>
    <rPh sb="0" eb="2">
      <t>ダンシ</t>
    </rPh>
    <rPh sb="2" eb="4">
      <t>ダンタイ</t>
    </rPh>
    <rPh sb="4" eb="6">
      <t>クミテ</t>
    </rPh>
    <phoneticPr fontId="4"/>
  </si>
  <si>
    <t>第３・４位</t>
    <rPh sb="0" eb="1">
      <t>ダイ</t>
    </rPh>
    <rPh sb="4" eb="5">
      <t>イ</t>
    </rPh>
    <phoneticPr fontId="4"/>
  </si>
  <si>
    <t>東金</t>
    <rPh sb="0" eb="2">
      <t>トウガネ</t>
    </rPh>
    <phoneticPr fontId="4"/>
  </si>
  <si>
    <t>３位・２位</t>
    <rPh sb="1" eb="2">
      <t>クライ</t>
    </rPh>
    <rPh sb="4" eb="5">
      <t>クライ</t>
    </rPh>
    <phoneticPr fontId="4"/>
  </si>
  <si>
    <t>３位・１位</t>
    <rPh sb="1" eb="2">
      <t>クライ</t>
    </rPh>
    <rPh sb="4" eb="5">
      <t>クライ</t>
    </rPh>
    <phoneticPr fontId="4"/>
  </si>
  <si>
    <t>２位・３位</t>
    <rPh sb="1" eb="2">
      <t>クライ</t>
    </rPh>
    <rPh sb="4" eb="5">
      <t>クライ</t>
    </rPh>
    <phoneticPr fontId="4"/>
  </si>
  <si>
    <t>２位・２位</t>
    <rPh sb="1" eb="2">
      <t>クライ</t>
    </rPh>
    <rPh sb="4" eb="5">
      <t>クライ</t>
    </rPh>
    <phoneticPr fontId="4"/>
  </si>
  <si>
    <t>２位・１位</t>
    <rPh sb="1" eb="2">
      <t>クライ</t>
    </rPh>
    <rPh sb="4" eb="5">
      <t>クライ</t>
    </rPh>
    <phoneticPr fontId="4"/>
  </si>
  <si>
    <t>１位・３位</t>
    <rPh sb="1" eb="2">
      <t>クライ</t>
    </rPh>
    <rPh sb="4" eb="5">
      <t>クライ</t>
    </rPh>
    <phoneticPr fontId="4"/>
  </si>
  <si>
    <t>１位・２位</t>
    <rPh sb="1" eb="2">
      <t>クライ</t>
    </rPh>
    <rPh sb="4" eb="5">
      <t>クライ</t>
    </rPh>
    <phoneticPr fontId="4"/>
  </si>
  <si>
    <t>１位・１位</t>
    <rPh sb="1" eb="2">
      <t>クライ</t>
    </rPh>
    <rPh sb="4" eb="5">
      <t>クライ</t>
    </rPh>
    <phoneticPr fontId="4"/>
  </si>
  <si>
    <t>リーグ結果による</t>
    <rPh sb="2" eb="4">
      <t>ケッカ</t>
    </rPh>
    <phoneticPr fontId="4"/>
  </si>
  <si>
    <t>渋谷幕張</t>
    <rPh sb="0" eb="2">
      <t>シブヤ</t>
    </rPh>
    <rPh sb="2" eb="4">
      <t>マクハリ</t>
    </rPh>
    <phoneticPr fontId="4"/>
  </si>
  <si>
    <t>千葉経済</t>
    <rPh sb="0" eb="2">
      <t>チバ</t>
    </rPh>
    <rPh sb="2" eb="4">
      <t>ケイザイ</t>
    </rPh>
    <phoneticPr fontId="4"/>
  </si>
  <si>
    <t>佐原</t>
    <rPh sb="0" eb="2">
      <t>サワラ</t>
    </rPh>
    <phoneticPr fontId="4"/>
  </si>
  <si>
    <t>女子</t>
    <rPh sb="0" eb="1">
      <t>オンナ</t>
    </rPh>
    <rPh sb="1" eb="2">
      <t>ダンシ</t>
    </rPh>
    <phoneticPr fontId="4"/>
  </si>
  <si>
    <t>木更津総合</t>
    <rPh sb="0" eb="3">
      <t>キサラヅ</t>
    </rPh>
    <rPh sb="3" eb="5">
      <t>ソウゴウ</t>
    </rPh>
    <phoneticPr fontId="4"/>
  </si>
  <si>
    <t>秀明八千代</t>
    <rPh sb="0" eb="5">
      <t>シュウメイヤチヨ</t>
    </rPh>
    <phoneticPr fontId="4"/>
  </si>
  <si>
    <t xml:space="preserve">  </t>
    <phoneticPr fontId="4"/>
  </si>
  <si>
    <t>個人組手</t>
    <rPh sb="0" eb="2">
      <t>コジン</t>
    </rPh>
    <rPh sb="2" eb="4">
      <t>クミテ</t>
    </rPh>
    <phoneticPr fontId="4"/>
  </si>
  <si>
    <t>団体組</t>
    <rPh sb="0" eb="2">
      <t>ダンタイ</t>
    </rPh>
    <rPh sb="2" eb="3">
      <t>クミ</t>
    </rPh>
    <phoneticPr fontId="4"/>
  </si>
  <si>
    <t>合計</t>
    <rPh sb="0" eb="2">
      <t>ゴウケイ</t>
    </rPh>
    <phoneticPr fontId="4"/>
  </si>
  <si>
    <t>拓大紅陵</t>
    <rPh sb="0" eb="2">
      <t>タクダイ</t>
    </rPh>
    <rPh sb="2" eb="3">
      <t>コウ</t>
    </rPh>
    <rPh sb="3" eb="4">
      <t>リョウ</t>
    </rPh>
    <phoneticPr fontId="4"/>
  </si>
  <si>
    <t>長生</t>
    <rPh sb="0" eb="2">
      <t>ナガイ</t>
    </rPh>
    <phoneticPr fontId="4"/>
  </si>
  <si>
    <t>茂原樟陽</t>
    <rPh sb="0" eb="2">
      <t>モバラ</t>
    </rPh>
    <rPh sb="2" eb="3">
      <t>ショウ</t>
    </rPh>
    <rPh sb="3" eb="4">
      <t>ヨウ</t>
    </rPh>
    <phoneticPr fontId="4"/>
  </si>
  <si>
    <t>成東</t>
    <rPh sb="0" eb="2">
      <t>ナルトウ</t>
    </rPh>
    <phoneticPr fontId="4"/>
  </si>
  <si>
    <t>成田北</t>
    <rPh sb="0" eb="2">
      <t>ナリタ</t>
    </rPh>
    <rPh sb="2" eb="3">
      <t>キタ</t>
    </rPh>
    <phoneticPr fontId="4"/>
  </si>
  <si>
    <t>秀明八千代</t>
    <rPh sb="0" eb="1">
      <t>シュウ</t>
    </rPh>
    <rPh sb="1" eb="2">
      <t>メイ</t>
    </rPh>
    <rPh sb="2" eb="5">
      <t>ヤチヨ</t>
    </rPh>
    <phoneticPr fontId="4"/>
  </si>
  <si>
    <t>千葉南</t>
    <rPh sb="0" eb="2">
      <t>チバ</t>
    </rPh>
    <rPh sb="2" eb="3">
      <t>ミナミ</t>
    </rPh>
    <phoneticPr fontId="4"/>
  </si>
  <si>
    <t>日体大柏</t>
    <rPh sb="0" eb="2">
      <t>ニッタイ</t>
    </rPh>
    <rPh sb="2" eb="3">
      <t>ダイ</t>
    </rPh>
    <rPh sb="3" eb="4">
      <t>カシワ</t>
    </rPh>
    <phoneticPr fontId="4"/>
  </si>
  <si>
    <t>昭和学院</t>
    <rPh sb="0" eb="2">
      <t>ショウワ</t>
    </rPh>
    <rPh sb="2" eb="4">
      <t>ガクイン</t>
    </rPh>
    <phoneticPr fontId="4"/>
  </si>
  <si>
    <t>長生　</t>
    <rPh sb="0" eb="2">
      <t>ナガイ</t>
    </rPh>
    <phoneticPr fontId="4"/>
  </si>
  <si>
    <t>成東</t>
    <rPh sb="0" eb="1">
      <t>ナ</t>
    </rPh>
    <rPh sb="1" eb="2">
      <t>トウ</t>
    </rPh>
    <phoneticPr fontId="4"/>
  </si>
  <si>
    <t>舩津</t>
    <rPh sb="0" eb="2">
      <t>フナツ</t>
    </rPh>
    <phoneticPr fontId="4"/>
  </si>
  <si>
    <t>カンクウダイ</t>
  </si>
  <si>
    <t>カンクウダイ</t>
    <phoneticPr fontId="4"/>
  </si>
  <si>
    <t>ジオン</t>
  </si>
  <si>
    <t>ジオン</t>
    <phoneticPr fontId="4"/>
  </si>
  <si>
    <t>バッサイダイ</t>
  </si>
  <si>
    <t>バッサイダイ</t>
    <phoneticPr fontId="4"/>
  </si>
  <si>
    <t>セーパイ</t>
  </si>
  <si>
    <t>セーパイ</t>
    <phoneticPr fontId="4"/>
  </si>
  <si>
    <t>セーパイ</t>
    <phoneticPr fontId="4"/>
  </si>
  <si>
    <t>バッサイダイ</t>
    <phoneticPr fontId="4"/>
  </si>
  <si>
    <t>セーパイ</t>
    <phoneticPr fontId="4"/>
  </si>
  <si>
    <t>バッサイダイ</t>
    <phoneticPr fontId="4"/>
  </si>
  <si>
    <r>
      <t>B</t>
    </r>
    <r>
      <rPr>
        <sz val="11"/>
        <rFont val="ＭＳ Ｐゴシック"/>
        <family val="3"/>
        <charset val="128"/>
      </rPr>
      <t>1</t>
    </r>
    <phoneticPr fontId="4"/>
  </si>
  <si>
    <r>
      <t>B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</si>
  <si>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B</t>
    </r>
    <r>
      <rPr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</si>
  <si>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B</t>
    </r>
    <r>
      <rPr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/>
    </r>
  </si>
  <si>
    <t>C1</t>
    <phoneticPr fontId="4"/>
  </si>
  <si>
    <t>C2</t>
  </si>
  <si>
    <t>C3</t>
  </si>
  <si>
    <t>C4</t>
  </si>
  <si>
    <r>
      <t>D</t>
    </r>
    <r>
      <rPr>
        <sz val="11"/>
        <rFont val="ＭＳ Ｐゴシック"/>
        <family val="3"/>
        <charset val="128"/>
      </rPr>
      <t>1</t>
    </r>
    <phoneticPr fontId="4"/>
  </si>
  <si>
    <r>
      <t>D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</si>
  <si>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</si>
  <si>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/>
    </r>
  </si>
  <si>
    <t>A</t>
    <phoneticPr fontId="4"/>
  </si>
  <si>
    <t>KK</t>
    <phoneticPr fontId="4"/>
  </si>
  <si>
    <t>チントウ</t>
    <phoneticPr fontId="4"/>
  </si>
  <si>
    <t>セーパイ</t>
    <phoneticPr fontId="4"/>
  </si>
  <si>
    <t>カンクウダイ</t>
    <phoneticPr fontId="4"/>
  </si>
  <si>
    <t>チントウ</t>
    <phoneticPr fontId="4"/>
  </si>
  <si>
    <t>チントウ</t>
    <phoneticPr fontId="4"/>
  </si>
  <si>
    <t>バッサイダイ</t>
    <phoneticPr fontId="4"/>
  </si>
  <si>
    <t>A1</t>
    <phoneticPr fontId="4"/>
  </si>
  <si>
    <t>B</t>
    <phoneticPr fontId="4"/>
  </si>
  <si>
    <t>A3</t>
  </si>
  <si>
    <t>A2</t>
  </si>
  <si>
    <t>A4</t>
  </si>
  <si>
    <t>C</t>
    <phoneticPr fontId="4"/>
  </si>
  <si>
    <t>D</t>
    <phoneticPr fontId="4"/>
  </si>
  <si>
    <t>A1</t>
    <phoneticPr fontId="4"/>
  </si>
  <si>
    <t>カンクウダイ</t>
    <phoneticPr fontId="4"/>
  </si>
  <si>
    <t>チントウ</t>
    <phoneticPr fontId="4"/>
  </si>
  <si>
    <t>カンクウダイ</t>
    <phoneticPr fontId="4"/>
  </si>
  <si>
    <t>セーパイ</t>
    <phoneticPr fontId="4"/>
  </si>
  <si>
    <t>バッサイダイ</t>
    <phoneticPr fontId="4"/>
  </si>
  <si>
    <t>クルルンファ</t>
    <phoneticPr fontId="4"/>
  </si>
  <si>
    <t>エンピ</t>
    <phoneticPr fontId="4"/>
  </si>
  <si>
    <t>ニーパイポ</t>
    <phoneticPr fontId="4"/>
  </si>
  <si>
    <t>クルルンファ</t>
    <phoneticPr fontId="4"/>
  </si>
  <si>
    <t>ニーパイポ</t>
    <phoneticPr fontId="4"/>
  </si>
  <si>
    <t>クルルンファ</t>
    <phoneticPr fontId="4"/>
  </si>
  <si>
    <t>ニイセイシ</t>
    <phoneticPr fontId="4"/>
  </si>
  <si>
    <t>クーシャンクー</t>
    <phoneticPr fontId="4"/>
  </si>
  <si>
    <t>クーシャンクー</t>
    <phoneticPr fontId="4"/>
  </si>
  <si>
    <t>ニーパイポ</t>
    <phoneticPr fontId="4"/>
  </si>
  <si>
    <t>カンクウショウ</t>
    <phoneticPr fontId="4"/>
  </si>
  <si>
    <t>クーシャンクー</t>
    <phoneticPr fontId="4"/>
  </si>
  <si>
    <t>ニーパイポ</t>
    <phoneticPr fontId="4"/>
  </si>
  <si>
    <t>クルルンファ</t>
    <phoneticPr fontId="4"/>
  </si>
  <si>
    <t>　　　　準優勝 ：</t>
    <rPh sb="4" eb="7">
      <t>ジュンユウショウ</t>
    </rPh>
    <phoneticPr fontId="4"/>
  </si>
  <si>
    <t>清水</t>
    <rPh sb="0" eb="2">
      <t>シミズ</t>
    </rPh>
    <phoneticPr fontId="4"/>
  </si>
  <si>
    <t>秀明八千代</t>
    <rPh sb="0" eb="2">
      <t>シュウメイ</t>
    </rPh>
    <rPh sb="2" eb="5">
      <t>ヤチヨ</t>
    </rPh>
    <phoneticPr fontId="4"/>
  </si>
  <si>
    <t>スーパーリンペイ</t>
    <phoneticPr fontId="4"/>
  </si>
  <si>
    <t>スーパーリンペイ</t>
    <phoneticPr fontId="4"/>
  </si>
  <si>
    <t>ウンス</t>
    <phoneticPr fontId="4"/>
  </si>
  <si>
    <t>スーパーリンペイ</t>
    <phoneticPr fontId="4"/>
  </si>
  <si>
    <t>ソウチン</t>
    <phoneticPr fontId="4"/>
  </si>
  <si>
    <t>コウソウクウダイ</t>
    <phoneticPr fontId="4"/>
  </si>
  <si>
    <t>コウソウダイ</t>
    <phoneticPr fontId="4"/>
  </si>
  <si>
    <t>チャタンヤラクーシャンクー</t>
  </si>
  <si>
    <t>チャタンヤラクーシャンクー</t>
    <phoneticPr fontId="4"/>
  </si>
  <si>
    <t>パイクー</t>
    <phoneticPr fontId="4"/>
  </si>
  <si>
    <t>パイクー</t>
    <phoneticPr fontId="4"/>
  </si>
  <si>
    <t>ゴジュウシホウショウ</t>
    <phoneticPr fontId="4"/>
  </si>
  <si>
    <t>アーナン</t>
  </si>
  <si>
    <t>アーナン</t>
    <phoneticPr fontId="4"/>
  </si>
  <si>
    <t>アーナン</t>
    <phoneticPr fontId="4"/>
  </si>
  <si>
    <t>鈴木</t>
    <rPh sb="0" eb="2">
      <t>スズキ</t>
    </rPh>
    <phoneticPr fontId="4"/>
  </si>
  <si>
    <t>鈴木　香穂</t>
    <rPh sb="0" eb="2">
      <t>スズキ</t>
    </rPh>
    <rPh sb="3" eb="4">
      <t>カオル</t>
    </rPh>
    <rPh sb="4" eb="5">
      <t>ホ</t>
    </rPh>
    <phoneticPr fontId="4"/>
  </si>
  <si>
    <t>スーパーリンペイ</t>
    <phoneticPr fontId="4"/>
  </si>
  <si>
    <t>ウンス</t>
    <phoneticPr fontId="4"/>
  </si>
  <si>
    <t>ソウチン</t>
    <phoneticPr fontId="4"/>
  </si>
  <si>
    <t>スーパーリンペイ</t>
    <phoneticPr fontId="4"/>
  </si>
  <si>
    <t>清水　音乃</t>
    <rPh sb="0" eb="2">
      <t>シミズ</t>
    </rPh>
    <rPh sb="3" eb="4">
      <t>オト</t>
    </rPh>
    <rPh sb="4" eb="5">
      <t>ノ</t>
    </rPh>
    <phoneticPr fontId="4"/>
  </si>
  <si>
    <t>萩山　七帆</t>
    <rPh sb="0" eb="2">
      <t>ハギヤマ</t>
    </rPh>
    <rPh sb="3" eb="4">
      <t>ナナ</t>
    </rPh>
    <rPh sb="4" eb="5">
      <t>ホ</t>
    </rPh>
    <phoneticPr fontId="4"/>
  </si>
  <si>
    <t>木津　歩美</t>
    <rPh sb="0" eb="2">
      <t>キヅ</t>
    </rPh>
    <rPh sb="3" eb="5">
      <t>アユミ</t>
    </rPh>
    <phoneticPr fontId="4"/>
  </si>
  <si>
    <t>岡本　杏美</t>
    <rPh sb="3" eb="5">
      <t>キョウミ</t>
    </rPh>
    <phoneticPr fontId="4"/>
  </si>
  <si>
    <t>習志野</t>
    <phoneticPr fontId="4"/>
  </si>
  <si>
    <t>伊藤　弥桜</t>
    <rPh sb="3" eb="4">
      <t>ワタル</t>
    </rPh>
    <rPh sb="4" eb="5">
      <t>サクラ</t>
    </rPh>
    <phoneticPr fontId="4"/>
  </si>
  <si>
    <t>別府　優衣果</t>
    <rPh sb="3" eb="4">
      <t>ヤサ</t>
    </rPh>
    <rPh sb="4" eb="5">
      <t>コロモ</t>
    </rPh>
    <rPh sb="5" eb="6">
      <t>カ</t>
    </rPh>
    <phoneticPr fontId="4"/>
  </si>
  <si>
    <t>月崎　萌乃</t>
    <rPh sb="3" eb="5">
      <t>モエノ</t>
    </rPh>
    <phoneticPr fontId="4"/>
  </si>
  <si>
    <t>ガンガク</t>
    <phoneticPr fontId="4"/>
  </si>
  <si>
    <t>アーナン</t>
    <phoneticPr fontId="4"/>
  </si>
  <si>
    <t>ガンガク</t>
    <phoneticPr fontId="4"/>
  </si>
  <si>
    <t>チャタンヤラクーシャンクー</t>
    <phoneticPr fontId="4"/>
  </si>
  <si>
    <t>地曳　光生</t>
    <rPh sb="3" eb="4">
      <t>ヒカル</t>
    </rPh>
    <rPh sb="4" eb="5">
      <t>ナマ</t>
    </rPh>
    <phoneticPr fontId="4"/>
  </si>
  <si>
    <t>大杉　優樹</t>
    <rPh sb="3" eb="4">
      <t>ユウ</t>
    </rPh>
    <phoneticPr fontId="4"/>
  </si>
  <si>
    <t>桑野　寛太</t>
    <rPh sb="3" eb="5">
      <t>カンタ</t>
    </rPh>
    <phoneticPr fontId="4"/>
  </si>
  <si>
    <t>須賀田　蓮大</t>
    <rPh sb="4" eb="5">
      <t>レン</t>
    </rPh>
    <rPh sb="5" eb="6">
      <t>ダイ</t>
    </rPh>
    <phoneticPr fontId="4"/>
  </si>
  <si>
    <t>林　大雅</t>
    <rPh sb="2" eb="3">
      <t>オオ</t>
    </rPh>
    <rPh sb="3" eb="4">
      <t>ミヤビ</t>
    </rPh>
    <phoneticPr fontId="4"/>
  </si>
  <si>
    <t>皆川　貴彦</t>
    <rPh sb="3" eb="5">
      <t>タカヒコ</t>
    </rPh>
    <phoneticPr fontId="4"/>
  </si>
  <si>
    <t>島村　立也</t>
    <rPh sb="3" eb="4">
      <t>タ</t>
    </rPh>
    <rPh sb="4" eb="5">
      <t>ヤ</t>
    </rPh>
    <phoneticPr fontId="4"/>
  </si>
  <si>
    <t>棄</t>
    <rPh sb="0" eb="1">
      <t>キ</t>
    </rPh>
    <phoneticPr fontId="4"/>
  </si>
  <si>
    <t>5(0)</t>
    <phoneticPr fontId="4"/>
  </si>
  <si>
    <t>5(5)</t>
    <phoneticPr fontId="4"/>
  </si>
  <si>
    <t>0(1)</t>
    <phoneticPr fontId="4"/>
  </si>
  <si>
    <t>0(4)</t>
    <phoneticPr fontId="4"/>
  </si>
  <si>
    <t>3(先)</t>
    <rPh sb="2" eb="3">
      <t>サキ</t>
    </rPh>
    <phoneticPr fontId="4"/>
  </si>
  <si>
    <t>0(5)</t>
    <phoneticPr fontId="4"/>
  </si>
  <si>
    <t>0(0)</t>
    <phoneticPr fontId="4"/>
  </si>
  <si>
    <t>0(0)</t>
    <phoneticPr fontId="4"/>
  </si>
  <si>
    <t>0(5)</t>
    <phoneticPr fontId="4"/>
  </si>
  <si>
    <t>0(5)</t>
    <phoneticPr fontId="4"/>
  </si>
  <si>
    <t>0(0)</t>
    <phoneticPr fontId="4"/>
  </si>
  <si>
    <t>0(5)</t>
    <phoneticPr fontId="4"/>
  </si>
  <si>
    <t>0(4)</t>
    <phoneticPr fontId="4"/>
  </si>
  <si>
    <t>0(1)</t>
    <phoneticPr fontId="4"/>
  </si>
  <si>
    <t>萩山</t>
    <rPh sb="0" eb="2">
      <t>ハギヤマ</t>
    </rPh>
    <phoneticPr fontId="4"/>
  </si>
  <si>
    <t>0(5)</t>
    <phoneticPr fontId="4"/>
  </si>
  <si>
    <t>0(0)</t>
    <phoneticPr fontId="4"/>
  </si>
  <si>
    <t>0(0)</t>
    <phoneticPr fontId="4"/>
  </si>
  <si>
    <t>稗田</t>
    <rPh sb="0" eb="2">
      <t>ヒエダ</t>
    </rPh>
    <phoneticPr fontId="4"/>
  </si>
  <si>
    <t>村井</t>
    <rPh sb="0" eb="2">
      <t>ムライ</t>
    </rPh>
    <phoneticPr fontId="4"/>
  </si>
  <si>
    <t>市瀬</t>
    <rPh sb="0" eb="2">
      <t>イチセ</t>
    </rPh>
    <phoneticPr fontId="4"/>
  </si>
  <si>
    <t>松崎</t>
    <rPh sb="0" eb="2">
      <t>マツザキ</t>
    </rPh>
    <phoneticPr fontId="4"/>
  </si>
  <si>
    <t>拓大紅陵</t>
    <rPh sb="0" eb="4">
      <t>タクダイコウリョウ</t>
    </rPh>
    <phoneticPr fontId="4"/>
  </si>
  <si>
    <t>2(先)</t>
    <rPh sb="2" eb="3">
      <t>サキ</t>
    </rPh>
    <phoneticPr fontId="4"/>
  </si>
  <si>
    <t>３－１</t>
    <phoneticPr fontId="4"/>
  </si>
  <si>
    <t>０－２</t>
    <phoneticPr fontId="4"/>
  </si>
  <si>
    <t>１－３</t>
    <phoneticPr fontId="4"/>
  </si>
  <si>
    <t>１－６</t>
    <phoneticPr fontId="4"/>
  </si>
  <si>
    <t>２－０</t>
    <phoneticPr fontId="4"/>
  </si>
  <si>
    <t>６－１</t>
    <phoneticPr fontId="4"/>
  </si>
  <si>
    <t>１位</t>
    <rPh sb="1" eb="2">
      <t>クライ</t>
    </rPh>
    <phoneticPr fontId="4"/>
  </si>
  <si>
    <t>２位</t>
    <rPh sb="1" eb="2">
      <t>クライ</t>
    </rPh>
    <phoneticPr fontId="4"/>
  </si>
  <si>
    <t>３位</t>
    <rPh sb="1" eb="2">
      <t>クライ</t>
    </rPh>
    <phoneticPr fontId="4"/>
  </si>
  <si>
    <t>５－５(先)</t>
    <rPh sb="4" eb="5">
      <t>セン</t>
    </rPh>
    <phoneticPr fontId="4"/>
  </si>
  <si>
    <t>５(先)－５</t>
    <phoneticPr fontId="4"/>
  </si>
  <si>
    <t>０－５</t>
    <phoneticPr fontId="4"/>
  </si>
  <si>
    <t>５－０</t>
    <phoneticPr fontId="4"/>
  </si>
  <si>
    <t>３－４</t>
    <phoneticPr fontId="4"/>
  </si>
  <si>
    <t>４－３</t>
    <phoneticPr fontId="4"/>
  </si>
  <si>
    <t>拓大紅陵</t>
    <rPh sb="0" eb="1">
      <t>タク</t>
    </rPh>
    <rPh sb="1" eb="4">
      <t>ダイコウリョウ</t>
    </rPh>
    <phoneticPr fontId="4"/>
  </si>
  <si>
    <t>日体大柏</t>
    <rPh sb="0" eb="3">
      <t>ニッタイダイ</t>
    </rPh>
    <rPh sb="3" eb="4">
      <t>カシワ</t>
    </rPh>
    <phoneticPr fontId="4"/>
  </si>
  <si>
    <t>拓大紅陵</t>
    <rPh sb="0" eb="1">
      <t>タク</t>
    </rPh>
    <rPh sb="1" eb="2">
      <t>ダイ</t>
    </rPh>
    <rPh sb="2" eb="4">
      <t>コウリョウ</t>
    </rPh>
    <phoneticPr fontId="4"/>
  </si>
  <si>
    <t>麗澤</t>
    <rPh sb="0" eb="2">
      <t>レイタク</t>
    </rPh>
    <phoneticPr fontId="4"/>
  </si>
  <si>
    <t>木更津総合</t>
    <rPh sb="0" eb="3">
      <t>キサラヅ</t>
    </rPh>
    <rPh sb="3" eb="5">
      <t>ソウゴウ</t>
    </rPh>
    <phoneticPr fontId="4"/>
  </si>
  <si>
    <t>成東</t>
    <rPh sb="0" eb="2">
      <t>ナルトウ</t>
    </rPh>
    <phoneticPr fontId="4"/>
  </si>
  <si>
    <t>拓大紅陵</t>
    <rPh sb="0" eb="4">
      <t>タクダイコウリョウ</t>
    </rPh>
    <phoneticPr fontId="4"/>
  </si>
  <si>
    <t>秀明八千代</t>
    <rPh sb="0" eb="2">
      <t>シュウメイ</t>
    </rPh>
    <rPh sb="2" eb="5">
      <t>ヤチヨ</t>
    </rPh>
    <phoneticPr fontId="4"/>
  </si>
  <si>
    <t>習志野</t>
    <rPh sb="0" eb="3">
      <t>ナラシノ</t>
    </rPh>
    <phoneticPr fontId="4"/>
  </si>
  <si>
    <t>佐原</t>
    <rPh sb="0" eb="2">
      <t>サワラ</t>
    </rPh>
    <phoneticPr fontId="4"/>
  </si>
  <si>
    <t>千葉南</t>
    <rPh sb="0" eb="2">
      <t>チバ</t>
    </rPh>
    <rPh sb="2" eb="3">
      <t>ミナミ</t>
    </rPh>
    <phoneticPr fontId="4"/>
  </si>
  <si>
    <t>麗澤</t>
    <rPh sb="0" eb="2">
      <t>レイタク</t>
    </rPh>
    <phoneticPr fontId="4"/>
  </si>
  <si>
    <t>敬愛学園</t>
    <rPh sb="0" eb="2">
      <t>ケイアイ</t>
    </rPh>
    <rPh sb="2" eb="4">
      <t>ガクエン</t>
    </rPh>
    <phoneticPr fontId="4"/>
  </si>
  <si>
    <t>拓大紅陵</t>
    <rPh sb="0" eb="1">
      <t>タク</t>
    </rPh>
    <rPh sb="1" eb="4">
      <t>ダイコウリョウ</t>
    </rPh>
    <phoneticPr fontId="4"/>
  </si>
  <si>
    <t>船橋東</t>
    <rPh sb="0" eb="2">
      <t>フナバシ</t>
    </rPh>
    <rPh sb="2" eb="3">
      <t>ヒガシ</t>
    </rPh>
    <phoneticPr fontId="4"/>
  </si>
  <si>
    <t>秀明八千代</t>
    <rPh sb="0" eb="2">
      <t>シュウメイ</t>
    </rPh>
    <rPh sb="2" eb="5">
      <t>ヤチヨ</t>
    </rPh>
    <phoneticPr fontId="4"/>
  </si>
  <si>
    <t>成田</t>
    <rPh sb="0" eb="2">
      <t>ナリタ</t>
    </rPh>
    <phoneticPr fontId="4"/>
  </si>
  <si>
    <t>敬愛学園</t>
    <rPh sb="0" eb="2">
      <t>ケイアイ</t>
    </rPh>
    <rPh sb="2" eb="4">
      <t>ガクエン</t>
    </rPh>
    <phoneticPr fontId="4"/>
  </si>
  <si>
    <t>習志野</t>
    <rPh sb="0" eb="3">
      <t>ナラシノ</t>
    </rPh>
    <phoneticPr fontId="4"/>
  </si>
  <si>
    <t>昭和学院</t>
    <rPh sb="0" eb="2">
      <t>ショウワ</t>
    </rPh>
    <rPh sb="2" eb="4">
      <t>ガクイン</t>
    </rPh>
    <phoneticPr fontId="4"/>
  </si>
  <si>
    <t>清水</t>
    <rPh sb="0" eb="2">
      <t>シミズ</t>
    </rPh>
    <phoneticPr fontId="4"/>
  </si>
  <si>
    <t>成東</t>
    <rPh sb="0" eb="2">
      <t>ナルトウ</t>
    </rPh>
    <phoneticPr fontId="4"/>
  </si>
  <si>
    <t>木更津総合</t>
    <rPh sb="0" eb="3">
      <t>キサラヅ</t>
    </rPh>
    <rPh sb="3" eb="5">
      <t>ソウゴウ</t>
    </rPh>
    <phoneticPr fontId="4"/>
  </si>
  <si>
    <t>東金</t>
    <rPh sb="0" eb="2">
      <t>トウガネ</t>
    </rPh>
    <phoneticPr fontId="4"/>
  </si>
  <si>
    <t>棄権</t>
    <rPh sb="0" eb="2">
      <t>キケン</t>
    </rPh>
    <phoneticPr fontId="4"/>
  </si>
  <si>
    <t>アーナン</t>
    <phoneticPr fontId="4"/>
  </si>
  <si>
    <t>ニーパイポ</t>
    <phoneticPr fontId="4"/>
  </si>
  <si>
    <t>チャタンヤラ
クーシャンクー</t>
    <phoneticPr fontId="4"/>
  </si>
  <si>
    <t>ウンスー</t>
    <phoneticPr fontId="4"/>
  </si>
  <si>
    <t>棄権</t>
    <rPh sb="0" eb="2">
      <t>キケン</t>
    </rPh>
    <phoneticPr fontId="4"/>
  </si>
  <si>
    <t>ウンスー</t>
    <phoneticPr fontId="4"/>
  </si>
  <si>
    <t>アーナン</t>
    <phoneticPr fontId="4"/>
  </si>
  <si>
    <t>ニーパイポー</t>
    <phoneticPr fontId="4"/>
  </si>
  <si>
    <t>清水</t>
    <rPh sb="0" eb="2">
      <t>シミズ</t>
    </rPh>
    <phoneticPr fontId="4"/>
  </si>
  <si>
    <t>千葉南</t>
    <rPh sb="0" eb="2">
      <t>チバ</t>
    </rPh>
    <rPh sb="2" eb="3">
      <t>ミナミ</t>
    </rPh>
    <phoneticPr fontId="4"/>
  </si>
  <si>
    <t>東金</t>
    <rPh sb="0" eb="2">
      <t>トウガネ</t>
    </rPh>
    <phoneticPr fontId="4"/>
  </si>
  <si>
    <t>ソウチン</t>
    <phoneticPr fontId="4"/>
  </si>
  <si>
    <t>エンピ</t>
    <phoneticPr fontId="4"/>
  </si>
  <si>
    <t>ニーパイポ</t>
    <phoneticPr fontId="4"/>
  </si>
  <si>
    <t>ニーパイポ</t>
    <phoneticPr fontId="4"/>
  </si>
  <si>
    <t>アーナン</t>
    <phoneticPr fontId="4"/>
  </si>
  <si>
    <t>秀明八千代</t>
    <rPh sb="0" eb="5">
      <t>シュウメイヤチヨ</t>
    </rPh>
    <phoneticPr fontId="4"/>
  </si>
  <si>
    <t>船橋東</t>
    <rPh sb="0" eb="2">
      <t>フナバシ</t>
    </rPh>
    <rPh sb="2" eb="3">
      <t>ヒガシ</t>
    </rPh>
    <phoneticPr fontId="4"/>
  </si>
  <si>
    <t>佐原</t>
    <rPh sb="0" eb="2">
      <t>サワラ</t>
    </rPh>
    <phoneticPr fontId="4"/>
  </si>
  <si>
    <t>アーナン</t>
    <phoneticPr fontId="4"/>
  </si>
  <si>
    <t>ソウチン</t>
    <phoneticPr fontId="4"/>
  </si>
  <si>
    <t>ニーパイポ</t>
    <phoneticPr fontId="4"/>
  </si>
  <si>
    <t>エンピ</t>
    <phoneticPr fontId="4"/>
  </si>
  <si>
    <t>ニーパイポ</t>
    <phoneticPr fontId="4"/>
  </si>
  <si>
    <t>エンピ</t>
    <phoneticPr fontId="4"/>
  </si>
  <si>
    <t>村井　慶太郎</t>
    <rPh sb="0" eb="2">
      <t>ムライ</t>
    </rPh>
    <rPh sb="3" eb="6">
      <t>ケイタロウ</t>
    </rPh>
    <phoneticPr fontId="4"/>
  </si>
  <si>
    <t>寺岡　瞭</t>
    <rPh sb="0" eb="2">
      <t>テラオカ</t>
    </rPh>
    <rPh sb="3" eb="4">
      <t>リョウ</t>
    </rPh>
    <phoneticPr fontId="4"/>
  </si>
  <si>
    <t>神野　聖哉</t>
    <rPh sb="0" eb="1">
      <t>カミ</t>
    </rPh>
    <rPh sb="1" eb="2">
      <t>ノ</t>
    </rPh>
    <rPh sb="3" eb="5">
      <t>キヨヤ</t>
    </rPh>
    <phoneticPr fontId="4"/>
  </si>
  <si>
    <t>市瀬　慶斗</t>
    <rPh sb="0" eb="2">
      <t>イチセ</t>
    </rPh>
    <rPh sb="3" eb="4">
      <t>ケイ</t>
    </rPh>
    <rPh sb="4" eb="5">
      <t>ト</t>
    </rPh>
    <phoneticPr fontId="4"/>
  </si>
  <si>
    <t>松崎　大将</t>
    <rPh sb="0" eb="2">
      <t>マツザキ</t>
    </rPh>
    <rPh sb="3" eb="5">
      <t>タイショウ</t>
    </rPh>
    <phoneticPr fontId="4"/>
  </si>
  <si>
    <t>牧野　望</t>
    <rPh sb="0" eb="1">
      <t>マキ</t>
    </rPh>
    <rPh sb="1" eb="2">
      <t>ノ</t>
    </rPh>
    <rPh sb="3" eb="4">
      <t>ノゾ</t>
    </rPh>
    <phoneticPr fontId="4"/>
  </si>
  <si>
    <t>熊川　遼</t>
    <rPh sb="0" eb="2">
      <t>クマカワ</t>
    </rPh>
    <rPh sb="3" eb="4">
      <t>リョウ</t>
    </rPh>
    <phoneticPr fontId="4"/>
  </si>
  <si>
    <t>青木　柊斗</t>
    <rPh sb="0" eb="2">
      <t>アオキ</t>
    </rPh>
    <rPh sb="3" eb="5">
      <t>シュウト</t>
    </rPh>
    <phoneticPr fontId="4"/>
  </si>
  <si>
    <t>山口　健斗</t>
    <rPh sb="0" eb="2">
      <t>ヤマグチ</t>
    </rPh>
    <rPh sb="3" eb="4">
      <t>ケン</t>
    </rPh>
    <rPh sb="4" eb="5">
      <t>ト</t>
    </rPh>
    <phoneticPr fontId="4"/>
  </si>
  <si>
    <t>根本　力也</t>
    <rPh sb="0" eb="2">
      <t>ネモト</t>
    </rPh>
    <rPh sb="3" eb="5">
      <t>リキヤ</t>
    </rPh>
    <phoneticPr fontId="4"/>
  </si>
  <si>
    <t>舩津　一大</t>
    <rPh sb="0" eb="2">
      <t>フナツ</t>
    </rPh>
    <rPh sb="3" eb="4">
      <t>イチ</t>
    </rPh>
    <rPh sb="4" eb="5">
      <t>ダイ</t>
    </rPh>
    <phoneticPr fontId="4"/>
  </si>
  <si>
    <t>竹内　拓真</t>
    <rPh sb="0" eb="2">
      <t>タケウチ</t>
    </rPh>
    <rPh sb="3" eb="5">
      <t>タクマ</t>
    </rPh>
    <phoneticPr fontId="4"/>
  </si>
  <si>
    <t>大竹　修斗</t>
    <rPh sb="0" eb="2">
      <t>オオタケ</t>
    </rPh>
    <rPh sb="3" eb="5">
      <t>シュウト</t>
    </rPh>
    <phoneticPr fontId="4"/>
  </si>
  <si>
    <t>小暮　元樹</t>
    <rPh sb="0" eb="2">
      <t>コグレ</t>
    </rPh>
    <rPh sb="3" eb="4">
      <t>モト</t>
    </rPh>
    <rPh sb="4" eb="5">
      <t>キ</t>
    </rPh>
    <phoneticPr fontId="4"/>
  </si>
  <si>
    <t>皆川　貴彦</t>
    <rPh sb="0" eb="2">
      <t>ミナガワ</t>
    </rPh>
    <rPh sb="3" eb="5">
      <t>タカヒコ</t>
    </rPh>
    <phoneticPr fontId="4"/>
  </si>
  <si>
    <t>小森園　旺彦</t>
    <rPh sb="0" eb="2">
      <t>コモリ</t>
    </rPh>
    <rPh sb="2" eb="3">
      <t>ソノ</t>
    </rPh>
    <rPh sb="4" eb="5">
      <t>オウ</t>
    </rPh>
    <rPh sb="5" eb="6">
      <t>ヒコ</t>
    </rPh>
    <phoneticPr fontId="4"/>
  </si>
  <si>
    <t>伊藤　佑馬</t>
    <rPh sb="0" eb="2">
      <t>イトウ</t>
    </rPh>
    <rPh sb="3" eb="5">
      <t>ユウマ</t>
    </rPh>
    <phoneticPr fontId="4"/>
  </si>
  <si>
    <t>市川 僚祐</t>
    <rPh sb="0" eb="2">
      <t>イチカワ</t>
    </rPh>
    <rPh sb="3" eb="4">
      <t>リョウ</t>
    </rPh>
    <rPh sb="4" eb="5">
      <t>ユウ</t>
    </rPh>
    <phoneticPr fontId="4"/>
  </si>
  <si>
    <t>竹内　匠</t>
    <rPh sb="0" eb="2">
      <t>タケウチ</t>
    </rPh>
    <rPh sb="3" eb="4">
      <t>タクミ</t>
    </rPh>
    <phoneticPr fontId="4"/>
  </si>
  <si>
    <t>齋藤　隆太</t>
    <rPh sb="0" eb="2">
      <t>サイトウ</t>
    </rPh>
    <rPh sb="3" eb="4">
      <t>タカシ</t>
    </rPh>
    <rPh sb="4" eb="5">
      <t>フト</t>
    </rPh>
    <phoneticPr fontId="4"/>
  </si>
  <si>
    <t>山本　海渡</t>
    <rPh sb="0" eb="2">
      <t>ヤマモト</t>
    </rPh>
    <rPh sb="3" eb="4">
      <t>カイ</t>
    </rPh>
    <rPh sb="4" eb="5">
      <t>ワタ</t>
    </rPh>
    <phoneticPr fontId="4"/>
  </si>
  <si>
    <t>赤塚　奎斗</t>
    <rPh sb="0" eb="2">
      <t>アカツカ</t>
    </rPh>
    <rPh sb="3" eb="4">
      <t>ケイ</t>
    </rPh>
    <rPh sb="4" eb="5">
      <t>ト</t>
    </rPh>
    <phoneticPr fontId="4"/>
  </si>
  <si>
    <t>川　歩未</t>
    <rPh sb="2" eb="4">
      <t>アユミ</t>
    </rPh>
    <phoneticPr fontId="4"/>
  </si>
  <si>
    <t>嶋田　さらら</t>
    <rPh sb="0" eb="2">
      <t>シマダ</t>
    </rPh>
    <phoneticPr fontId="4"/>
  </si>
  <si>
    <t>川　歩未</t>
    <rPh sb="0" eb="1">
      <t>カワ</t>
    </rPh>
    <rPh sb="2" eb="4">
      <t>アユミ</t>
    </rPh>
    <phoneticPr fontId="4"/>
  </si>
  <si>
    <t>鈴木　香穂</t>
    <rPh sb="0" eb="2">
      <t>スズキ</t>
    </rPh>
    <rPh sb="3" eb="5">
      <t>カホ</t>
    </rPh>
    <phoneticPr fontId="4"/>
  </si>
  <si>
    <t>鈴木　香穂</t>
    <rPh sb="0" eb="2">
      <t>スズキ</t>
    </rPh>
    <rPh sb="3" eb="5">
      <t>カホ</t>
    </rPh>
    <phoneticPr fontId="4"/>
  </si>
  <si>
    <t>稗田　麻尋</t>
    <rPh sb="3" eb="4">
      <t>アサ</t>
    </rPh>
    <rPh sb="4" eb="5">
      <t>ヒロシ</t>
    </rPh>
    <phoneticPr fontId="4"/>
  </si>
  <si>
    <t>佐原</t>
    <phoneticPr fontId="4"/>
  </si>
  <si>
    <t>2(17)</t>
    <phoneticPr fontId="4"/>
  </si>
  <si>
    <t>2(13)</t>
    <phoneticPr fontId="4"/>
  </si>
  <si>
    <t>木津 歩美</t>
    <rPh sb="3" eb="5">
      <t>アユミ</t>
    </rPh>
    <phoneticPr fontId="4"/>
  </si>
  <si>
    <t>坂内　小雪</t>
    <rPh sb="3" eb="5">
      <t>コユキ</t>
    </rPh>
    <phoneticPr fontId="4"/>
  </si>
  <si>
    <t>岡本　杏美</t>
    <rPh sb="3" eb="4">
      <t>アンズ</t>
    </rPh>
    <rPh sb="4" eb="5">
      <t>ミ</t>
    </rPh>
    <phoneticPr fontId="4"/>
  </si>
  <si>
    <t>丸子　眞央</t>
    <rPh sb="3" eb="4">
      <t>マ</t>
    </rPh>
    <rPh sb="4" eb="5">
      <t>オウ</t>
    </rPh>
    <phoneticPr fontId="4"/>
  </si>
  <si>
    <t>菊池　梓沙</t>
    <rPh sb="3" eb="4">
      <t>アズサ</t>
    </rPh>
    <rPh sb="4" eb="5">
      <t>サ</t>
    </rPh>
    <phoneticPr fontId="4"/>
  </si>
  <si>
    <t>大渕　凜々子</t>
    <rPh sb="0" eb="2">
      <t>オオブチ</t>
    </rPh>
    <rPh sb="3" eb="4">
      <t>リン</t>
    </rPh>
    <phoneticPr fontId="4"/>
  </si>
  <si>
    <t>高梨　遥香</t>
    <rPh sb="3" eb="4">
      <t>ハル</t>
    </rPh>
    <rPh sb="4" eb="5">
      <t>カオル</t>
    </rPh>
    <phoneticPr fontId="4"/>
  </si>
  <si>
    <t>宮　毬花</t>
    <rPh sb="2" eb="3">
      <t>マリ</t>
    </rPh>
    <rPh sb="3" eb="4">
      <t>ハナ</t>
    </rPh>
    <phoneticPr fontId="4"/>
  </si>
  <si>
    <t>新原　聖理菜</t>
    <rPh sb="3" eb="4">
      <t>セイ</t>
    </rPh>
    <rPh sb="4" eb="5">
      <t>リ</t>
    </rPh>
    <rPh sb="5" eb="6">
      <t>ナ</t>
    </rPh>
    <phoneticPr fontId="4"/>
  </si>
  <si>
    <t>片岡　菜摘</t>
    <rPh sb="3" eb="4">
      <t>ナ</t>
    </rPh>
    <rPh sb="4" eb="5">
      <t>ツ</t>
    </rPh>
    <phoneticPr fontId="4"/>
  </si>
  <si>
    <t>平岩　明也</t>
    <rPh sb="3" eb="4">
      <t>ア</t>
    </rPh>
    <rPh sb="4" eb="5">
      <t>ヤ</t>
    </rPh>
    <phoneticPr fontId="4"/>
  </si>
  <si>
    <t>小野　琴美</t>
    <rPh sb="3" eb="5">
      <t>コトミ</t>
    </rPh>
    <phoneticPr fontId="4"/>
  </si>
  <si>
    <t>越川　佳奈</t>
    <rPh sb="3" eb="5">
      <t>カナ</t>
    </rPh>
    <phoneticPr fontId="4"/>
  </si>
  <si>
    <t>竹内　菜々美</t>
    <rPh sb="3" eb="6">
      <t>ナナミ</t>
    </rPh>
    <phoneticPr fontId="4"/>
  </si>
  <si>
    <t>野田　里穂</t>
    <rPh sb="3" eb="5">
      <t>リホ</t>
    </rPh>
    <phoneticPr fontId="4"/>
  </si>
  <si>
    <t>2（16）</t>
    <phoneticPr fontId="4"/>
  </si>
  <si>
    <t>2（18）</t>
    <phoneticPr fontId="4"/>
  </si>
  <si>
    <t>髙橋　飛羽</t>
    <rPh sb="0" eb="1">
      <t>タカ</t>
    </rPh>
    <rPh sb="3" eb="4">
      <t>ト</t>
    </rPh>
    <rPh sb="4" eb="5">
      <t>ハネ</t>
    </rPh>
    <phoneticPr fontId="4"/>
  </si>
  <si>
    <t>須賀田　蓮大</t>
    <rPh sb="0" eb="3">
      <t>スガタ</t>
    </rPh>
    <rPh sb="4" eb="5">
      <t>レン</t>
    </rPh>
    <rPh sb="5" eb="6">
      <t>ダイ</t>
    </rPh>
    <phoneticPr fontId="4"/>
  </si>
  <si>
    <t>敬愛学園</t>
    <rPh sb="0" eb="2">
      <t>ケイアイ</t>
    </rPh>
    <rPh sb="2" eb="4">
      <t>ガクエン</t>
    </rPh>
    <phoneticPr fontId="4"/>
  </si>
  <si>
    <t>日体大柏</t>
    <rPh sb="0" eb="3">
      <t>ニッタイダイ</t>
    </rPh>
    <rPh sb="3" eb="4">
      <t>カシワ</t>
    </rPh>
    <phoneticPr fontId="4"/>
  </si>
  <si>
    <t>成田</t>
    <rPh sb="0" eb="2">
      <t>ナリタ</t>
    </rPh>
    <phoneticPr fontId="4"/>
  </si>
  <si>
    <t>昭和学院</t>
    <rPh sb="0" eb="2">
      <t>ショウワ</t>
    </rPh>
    <rPh sb="2" eb="4">
      <t>ガクイン</t>
    </rPh>
    <phoneticPr fontId="4"/>
  </si>
  <si>
    <t>木更津総合</t>
    <rPh sb="0" eb="3">
      <t>キサラヅ</t>
    </rPh>
    <rPh sb="3" eb="5">
      <t>ソウゴウ</t>
    </rPh>
    <phoneticPr fontId="4"/>
  </si>
  <si>
    <t>市立銚子</t>
    <rPh sb="0" eb="2">
      <t>イチリツ</t>
    </rPh>
    <rPh sb="2" eb="4">
      <t>チョウシ</t>
    </rPh>
    <phoneticPr fontId="4"/>
  </si>
  <si>
    <t>佐原</t>
    <rPh sb="0" eb="2">
      <t>サワラ</t>
    </rPh>
    <phoneticPr fontId="4"/>
  </si>
  <si>
    <t>習志野</t>
    <rPh sb="0" eb="3">
      <t>ナラシノ</t>
    </rPh>
    <phoneticPr fontId="4"/>
  </si>
  <si>
    <t>長生</t>
    <rPh sb="0" eb="2">
      <t>チョウセイ</t>
    </rPh>
    <phoneticPr fontId="4"/>
  </si>
  <si>
    <t>日体大柏</t>
    <rPh sb="0" eb="3">
      <t>ニッタイダイ</t>
    </rPh>
    <rPh sb="3" eb="4">
      <t>カシワ</t>
    </rPh>
    <phoneticPr fontId="4"/>
  </si>
  <si>
    <t>敬愛学園</t>
    <rPh sb="0" eb="2">
      <t>ケイアイ</t>
    </rPh>
    <rPh sb="2" eb="4">
      <t>ガクエン</t>
    </rPh>
    <phoneticPr fontId="4"/>
  </si>
  <si>
    <t>拓殖大学紅陵高等学校</t>
    <rPh sb="0" eb="2">
      <t>タクショク</t>
    </rPh>
    <rPh sb="2" eb="4">
      <t>ダイガク</t>
    </rPh>
    <rPh sb="4" eb="6">
      <t>コウリョウ</t>
    </rPh>
    <rPh sb="6" eb="8">
      <t>コウトウ</t>
    </rPh>
    <rPh sb="8" eb="10">
      <t>ガッコウ</t>
    </rPh>
    <phoneticPr fontId="4"/>
  </si>
  <si>
    <t>秀明八千代高等学校</t>
    <rPh sb="0" eb="2">
      <t>シュウメイ</t>
    </rPh>
    <rPh sb="2" eb="5">
      <t>ヤチヨ</t>
    </rPh>
    <rPh sb="5" eb="7">
      <t>コウトウ</t>
    </rPh>
    <rPh sb="7" eb="9">
      <t>ガッコウ</t>
    </rPh>
    <phoneticPr fontId="4"/>
  </si>
  <si>
    <t>木更津総合高等学校</t>
    <rPh sb="0" eb="3">
      <t>キサラヅ</t>
    </rPh>
    <rPh sb="3" eb="5">
      <t>ソウゴウ</t>
    </rPh>
    <rPh sb="5" eb="7">
      <t>コウトウ</t>
    </rPh>
    <rPh sb="7" eb="9">
      <t>ガッコウ</t>
    </rPh>
    <phoneticPr fontId="4"/>
  </si>
  <si>
    <t>敬愛学園高等学校</t>
    <rPh sb="0" eb="2">
      <t>ケイアイ</t>
    </rPh>
    <rPh sb="2" eb="4">
      <t>ガクエン</t>
    </rPh>
    <rPh sb="4" eb="6">
      <t>コウトウ</t>
    </rPh>
    <rPh sb="6" eb="8">
      <t>ガッコウ</t>
    </rPh>
    <phoneticPr fontId="4"/>
  </si>
  <si>
    <t>秀明八千代</t>
    <rPh sb="0" eb="2">
      <t>シュウメイ</t>
    </rPh>
    <rPh sb="2" eb="5">
      <t>ヤチヨ</t>
    </rPh>
    <phoneticPr fontId="4"/>
  </si>
  <si>
    <t>拓大紅陵</t>
    <rPh sb="0" eb="1">
      <t>タク</t>
    </rPh>
    <rPh sb="1" eb="4">
      <t>ダイコウリョウ</t>
    </rPh>
    <phoneticPr fontId="4"/>
  </si>
  <si>
    <t>秀明八千代</t>
    <rPh sb="0" eb="2">
      <t>シュウメイ</t>
    </rPh>
    <rPh sb="2" eb="5">
      <t>ヤチヨ</t>
    </rPh>
    <phoneticPr fontId="4"/>
  </si>
  <si>
    <t>拓大紅陵</t>
    <rPh sb="0" eb="1">
      <t>タク</t>
    </rPh>
    <rPh sb="1" eb="2">
      <t>ダイ</t>
    </rPh>
    <rPh sb="2" eb="4">
      <t>コウリョウ</t>
    </rPh>
    <phoneticPr fontId="4"/>
  </si>
  <si>
    <t>拓大紅陵</t>
    <rPh sb="0" eb="1">
      <t>タク</t>
    </rPh>
    <rPh sb="1" eb="4">
      <t>ダイコウリョウ</t>
    </rPh>
    <phoneticPr fontId="4"/>
  </si>
  <si>
    <t>須藤　陽斗</t>
    <rPh sb="0" eb="2">
      <t>スドウ</t>
    </rPh>
    <rPh sb="3" eb="4">
      <t>ヨウ</t>
    </rPh>
    <rPh sb="4" eb="5">
      <t>ト</t>
    </rPh>
    <phoneticPr fontId="4"/>
  </si>
  <si>
    <t>（匝瑳高校長）</t>
    <rPh sb="1" eb="3">
      <t>ソウサ</t>
    </rPh>
    <rPh sb="3" eb="5">
      <t>コウコウ</t>
    </rPh>
    <rPh sb="4" eb="5">
      <t>セイコウ</t>
    </rPh>
    <rPh sb="5" eb="6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</si>
</sst>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 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6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1131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9" fillId="0" borderId="0" xfId="0" applyFont="1" applyBorder="1"/>
    <xf numFmtId="0" fontId="9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3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shrinkToFi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/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Alignment="1">
      <alignment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Alignment="1"/>
    <xf numFmtId="0" fontId="11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0" fillId="0" borderId="0" xfId="0" applyFill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/>
    <xf numFmtId="0" fontId="0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7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9" fillId="0" borderId="0" xfId="0" quotePrefix="1" applyFont="1" applyBorder="1"/>
    <xf numFmtId="0" fontId="7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2" fillId="0" borderId="3" xfId="0" applyFont="1" applyBorder="1"/>
    <xf numFmtId="0" fontId="2" fillId="0" borderId="7" xfId="0" applyFont="1" applyBorder="1"/>
    <xf numFmtId="0" fontId="2" fillId="0" borderId="0" xfId="0" applyFont="1" applyFill="1" applyBorder="1"/>
    <xf numFmtId="0" fontId="2" fillId="0" borderId="4" xfId="0" applyFont="1" applyBorder="1"/>
    <xf numFmtId="0" fontId="2" fillId="0" borderId="9" xfId="0" applyFont="1" applyBorder="1"/>
    <xf numFmtId="0" fontId="2" fillId="0" borderId="4" xfId="0" applyFont="1" applyFill="1" applyBorder="1"/>
    <xf numFmtId="0" fontId="2" fillId="0" borderId="9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13" fillId="0" borderId="0" xfId="0" applyFont="1" applyBorder="1" applyAlignment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9" fillId="0" borderId="0" xfId="0" applyFont="1" applyBorder="1" applyAlignment="1">
      <alignment shrinkToFit="1"/>
    </xf>
    <xf numFmtId="0" fontId="9" fillId="0" borderId="0" xfId="0" applyFont="1" applyFill="1" applyBorder="1" applyAlignment="1"/>
    <xf numFmtId="0" fontId="16" fillId="0" borderId="0" xfId="0" applyFont="1"/>
    <xf numFmtId="0" fontId="17" fillId="0" borderId="0" xfId="0" applyFont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shrinkToFit="1"/>
    </xf>
    <xf numFmtId="0" fontId="6" fillId="0" borderId="0" xfId="0" applyFont="1" applyBorder="1" applyAlignment="1">
      <alignment horizontal="distributed" vertical="center"/>
    </xf>
    <xf numFmtId="0" fontId="9" fillId="0" borderId="6" xfId="0" applyFont="1" applyBorder="1"/>
    <xf numFmtId="0" fontId="6" fillId="0" borderId="0" xfId="0" applyFont="1" applyFill="1" applyBorder="1"/>
    <xf numFmtId="0" fontId="0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77" fontId="2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/>
    <xf numFmtId="0" fontId="2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9" fillId="0" borderId="8" xfId="0" applyFont="1" applyBorder="1"/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left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2" fillId="0" borderId="11" xfId="0" applyFont="1" applyBorder="1"/>
    <xf numFmtId="0" fontId="13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shrinkToFit="1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30" fillId="0" borderId="0" xfId="0" applyFont="1" applyFill="1" applyBorder="1"/>
    <xf numFmtId="0" fontId="23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20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3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13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15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center" vertical="center"/>
    </xf>
    <xf numFmtId="20" fontId="0" fillId="0" borderId="15" xfId="0" applyNumberFormat="1" applyFill="1" applyBorder="1" applyAlignment="1">
      <alignment horizontal="center" vertical="center"/>
    </xf>
    <xf numFmtId="20" fontId="0" fillId="0" borderId="0" xfId="0" applyNumberFormat="1" applyFill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2" fillId="0" borderId="0" xfId="0" applyFont="1" applyFill="1"/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20" fontId="0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/>
    <xf numFmtId="0" fontId="0" fillId="0" borderId="0" xfId="0" applyFill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8" xfId="0" applyBorder="1"/>
    <xf numFmtId="0" fontId="9" fillId="0" borderId="0" xfId="0" applyFont="1" applyFill="1" applyAlignment="1">
      <alignment shrinkToFit="1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/>
    </xf>
    <xf numFmtId="0" fontId="7" fillId="0" borderId="6" xfId="0" applyFont="1" applyBorder="1" applyAlignment="1">
      <alignment horizontal="right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19" xfId="0" applyFont="1" applyBorder="1"/>
    <xf numFmtId="0" fontId="0" fillId="0" borderId="20" xfId="0" applyFont="1" applyBorder="1"/>
    <xf numFmtId="0" fontId="0" fillId="0" borderId="23" xfId="0" applyFont="1" applyFill="1" applyBorder="1" applyAlignment="1">
      <alignment horizontal="center" vertical="center"/>
    </xf>
    <xf numFmtId="20" fontId="0" fillId="0" borderId="15" xfId="0" applyNumberFormat="1" applyFill="1" applyBorder="1" applyAlignment="1">
      <alignment horizontal="center" vertical="center" wrapText="1"/>
    </xf>
    <xf numFmtId="20" fontId="0" fillId="0" borderId="15" xfId="0" applyNumberFormat="1" applyFont="1" applyFill="1" applyBorder="1" applyAlignment="1">
      <alignment horizontal="center" vertical="center"/>
    </xf>
    <xf numFmtId="20" fontId="0" fillId="0" borderId="18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distributed" vertical="center"/>
    </xf>
    <xf numFmtId="0" fontId="0" fillId="0" borderId="0" xfId="0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2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5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8" xfId="0" applyFont="1" applyBorder="1"/>
    <xf numFmtId="0" fontId="7" fillId="0" borderId="11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1" xfId="0" applyFont="1" applyFill="1" applyBorder="1"/>
    <xf numFmtId="0" fontId="2" fillId="0" borderId="3" xfId="0" applyFont="1" applyFill="1" applyBorder="1"/>
    <xf numFmtId="0" fontId="2" fillId="0" borderId="7" xfId="0" applyFont="1" applyFill="1" applyBorder="1"/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4" xfId="0" applyFont="1" applyBorder="1"/>
    <xf numFmtId="0" fontId="7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6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shrinkToFit="1"/>
    </xf>
    <xf numFmtId="0" fontId="25" fillId="0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shrinkToFit="1"/>
    </xf>
    <xf numFmtId="0" fontId="6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Font="1" applyAlignment="1">
      <alignment horizontal="left"/>
    </xf>
    <xf numFmtId="0" fontId="0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0" xfId="0" applyFont="1" applyFill="1" applyBorder="1"/>
    <xf numFmtId="0" fontId="0" fillId="0" borderId="21" xfId="0" applyFont="1" applyFill="1" applyBorder="1"/>
    <xf numFmtId="177" fontId="5" fillId="0" borderId="0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0" fillId="0" borderId="0" xfId="0" applyAlignment="1">
      <alignment vertical="top" textRotation="255" wrapText="1"/>
    </xf>
    <xf numFmtId="0" fontId="0" fillId="0" borderId="28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 wrapText="1"/>
    </xf>
    <xf numFmtId="20" fontId="0" fillId="0" borderId="25" xfId="0" applyNumberFormat="1" applyFont="1" applyFill="1" applyBorder="1" applyAlignment="1">
      <alignment vertical="center" wrapText="1"/>
    </xf>
    <xf numFmtId="0" fontId="0" fillId="0" borderId="3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distributed" vertical="center" wrapText="1"/>
    </xf>
    <xf numFmtId="0" fontId="0" fillId="0" borderId="28" xfId="0" applyFill="1" applyBorder="1" applyAlignment="1">
      <alignment vertical="center"/>
    </xf>
    <xf numFmtId="0" fontId="6" fillId="0" borderId="24" xfId="0" applyFont="1" applyFill="1" applyBorder="1" applyAlignment="1">
      <alignment vertical="center" wrapText="1"/>
    </xf>
    <xf numFmtId="0" fontId="9" fillId="0" borderId="0" xfId="0" applyFont="1" applyFill="1" applyAlignment="1"/>
    <xf numFmtId="0" fontId="0" fillId="0" borderId="0" xfId="0" applyFill="1" applyBorder="1"/>
    <xf numFmtId="0" fontId="5" fillId="0" borderId="2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  <xf numFmtId="49" fontId="0" fillId="0" borderId="0" xfId="0" applyNumberFormat="1"/>
    <xf numFmtId="49" fontId="11" fillId="0" borderId="0" xfId="0" applyNumberFormat="1" applyFont="1" applyAlignment="1"/>
    <xf numFmtId="49" fontId="0" fillId="0" borderId="0" xfId="0" applyNumberFormat="1" applyAlignment="1"/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6" fillId="0" borderId="5" xfId="0" applyNumberFormat="1" applyFont="1" applyBorder="1"/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3" xfId="0" applyNumberFormat="1" applyFont="1" applyBorder="1"/>
    <xf numFmtId="49" fontId="6" fillId="0" borderId="13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7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37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quotePrefix="1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quotePrefix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quotePrefix="1" applyBorder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9" fillId="0" borderId="0" xfId="0" applyFont="1"/>
    <xf numFmtId="0" fontId="0" fillId="0" borderId="8" xfId="0" applyFon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7" borderId="0" xfId="0" applyFont="1" applyFill="1"/>
    <xf numFmtId="0" fontId="0" fillId="7" borderId="0" xfId="0" applyFill="1"/>
    <xf numFmtId="0" fontId="2" fillId="0" borderId="0" xfId="0" applyFont="1" applyFill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6" fillId="0" borderId="0" xfId="0" applyFont="1" applyAlignment="1">
      <alignment horizontal="center" vertical="top"/>
    </xf>
    <xf numFmtId="0" fontId="0" fillId="7" borderId="0" xfId="0" applyFill="1" applyAlignment="1">
      <alignment horizontal="right"/>
    </xf>
    <xf numFmtId="0" fontId="2" fillId="7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0" fillId="6" borderId="0" xfId="0" quotePrefix="1" applyFont="1" applyFill="1" applyAlignment="1">
      <alignment horizontal="left" vertical="center"/>
    </xf>
    <xf numFmtId="0" fontId="7" fillId="7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center"/>
    </xf>
    <xf numFmtId="0" fontId="6" fillId="0" borderId="0" xfId="0" applyFont="1" applyAlignment="1">
      <alignment horizontal="right" vertical="top"/>
    </xf>
    <xf numFmtId="0" fontId="2" fillId="7" borderId="0" xfId="0" applyFont="1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8" borderId="0" xfId="0" applyFont="1" applyFill="1"/>
    <xf numFmtId="0" fontId="7" fillId="8" borderId="0" xfId="0" applyFont="1" applyFill="1" applyBorder="1" applyAlignment="1">
      <alignment horizont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center"/>
    </xf>
    <xf numFmtId="0" fontId="2" fillId="9" borderId="1" xfId="0" applyFont="1" applyFill="1" applyBorder="1" applyAlignment="1">
      <alignment horizontal="distributed"/>
    </xf>
    <xf numFmtId="0" fontId="2" fillId="8" borderId="0" xfId="0" applyFont="1" applyFill="1"/>
    <xf numFmtId="0" fontId="6" fillId="8" borderId="0" xfId="0" applyFont="1" applyFill="1" applyBorder="1" applyAlignment="1">
      <alignment horizontal="center" shrinkToFit="1"/>
    </xf>
    <xf numFmtId="0" fontId="0" fillId="8" borderId="0" xfId="0" applyFill="1" applyBorder="1" applyAlignment="1">
      <alignment horizontal="center"/>
    </xf>
    <xf numFmtId="0" fontId="2" fillId="8" borderId="0" xfId="0" applyFont="1" applyFill="1" applyAlignment="1">
      <alignment vertical="center"/>
    </xf>
    <xf numFmtId="0" fontId="2" fillId="0" borderId="37" xfId="0" applyFont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2" fillId="0" borderId="37" xfId="0" applyFont="1" applyBorder="1" applyAlignment="1">
      <alignment horizontal="distributed"/>
    </xf>
    <xf numFmtId="0" fontId="2" fillId="0" borderId="2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distributed"/>
    </xf>
    <xf numFmtId="0" fontId="11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distributed"/>
    </xf>
    <xf numFmtId="0" fontId="0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distributed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77" fontId="3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shrinkToFit="1"/>
    </xf>
    <xf numFmtId="0" fontId="0" fillId="0" borderId="1" xfId="0" applyFont="1" applyBorder="1" applyAlignment="1">
      <alignment horizontal="center" vertical="center" shrinkToFit="1"/>
    </xf>
    <xf numFmtId="177" fontId="34" fillId="0" borderId="0" xfId="0" applyNumberFormat="1" applyFont="1" applyFill="1" applyBorder="1" applyAlignment="1">
      <alignment horizontal="center" vertical="center" shrinkToFit="1"/>
    </xf>
    <xf numFmtId="177" fontId="34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3" fillId="0" borderId="3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4" xfId="0" applyFont="1" applyFill="1" applyBorder="1" applyAlignment="1">
      <alignment vertical="center"/>
    </xf>
    <xf numFmtId="0" fontId="37" fillId="0" borderId="40" xfId="0" applyFont="1" applyBorder="1" applyAlignment="1">
      <alignment horizontal="left" shrinkToFit="1"/>
    </xf>
    <xf numFmtId="0" fontId="37" fillId="0" borderId="0" xfId="0" applyFont="1" applyBorder="1" applyAlignment="1">
      <alignment horizontal="left" vertical="center" shrinkToFit="1"/>
    </xf>
    <xf numFmtId="0" fontId="37" fillId="0" borderId="42" xfId="0" applyFont="1" applyBorder="1" applyAlignment="1">
      <alignment horizontal="left" vertical="center" shrinkToFit="1"/>
    </xf>
    <xf numFmtId="0" fontId="37" fillId="0" borderId="4" xfId="0" applyFont="1" applyBorder="1" applyAlignment="1">
      <alignment horizontal="left" shrinkToFit="1"/>
    </xf>
    <xf numFmtId="0" fontId="37" fillId="0" borderId="9" xfId="0" applyFont="1" applyBorder="1" applyAlignment="1">
      <alignment horizontal="right" vertical="center" shrinkToFit="1"/>
    </xf>
    <xf numFmtId="0" fontId="37" fillId="0" borderId="0" xfId="0" applyFont="1" applyBorder="1" applyAlignment="1">
      <alignment horizontal="right" vertical="center" shrinkToFit="1"/>
    </xf>
    <xf numFmtId="0" fontId="37" fillId="0" borderId="45" xfId="0" applyFont="1" applyBorder="1" applyAlignment="1">
      <alignment horizontal="right" vertical="center" shrinkToFit="1"/>
    </xf>
    <xf numFmtId="0" fontId="37" fillId="0" borderId="43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 shrinkToFit="1"/>
    </xf>
    <xf numFmtId="0" fontId="37" fillId="0" borderId="56" xfId="0" applyFont="1" applyBorder="1" applyAlignment="1">
      <alignment horizontal="right" vertical="center" shrinkToFit="1"/>
    </xf>
    <xf numFmtId="0" fontId="37" fillId="0" borderId="57" xfId="0" applyFont="1" applyBorder="1" applyAlignment="1">
      <alignment horizontal="right" vertical="center" shrinkToFit="1"/>
    </xf>
    <xf numFmtId="0" fontId="6" fillId="0" borderId="40" xfId="0" applyFont="1" applyBorder="1" applyAlignment="1">
      <alignment horizontal="left" vertical="center" shrinkToFit="1"/>
    </xf>
    <xf numFmtId="0" fontId="37" fillId="0" borderId="57" xfId="0" applyFont="1" applyBorder="1" applyAlignment="1">
      <alignment horizontal="left" vertical="center" shrinkToFit="1"/>
    </xf>
    <xf numFmtId="0" fontId="37" fillId="0" borderId="60" xfId="0" applyFont="1" applyBorder="1" applyAlignment="1">
      <alignment horizontal="left" vertical="top" shrinkToFit="1"/>
    </xf>
    <xf numFmtId="0" fontId="37" fillId="0" borderId="0" xfId="0" applyFont="1" applyBorder="1" applyAlignment="1">
      <alignment horizontal="right" shrinkToFit="1"/>
    </xf>
    <xf numFmtId="0" fontId="37" fillId="0" borderId="44" xfId="0" applyFont="1" applyBorder="1" applyAlignment="1">
      <alignment vertical="center" shrinkToFit="1"/>
    </xf>
    <xf numFmtId="0" fontId="37" fillId="0" borderId="4" xfId="0" applyFont="1" applyBorder="1" applyAlignment="1">
      <alignment vertical="top" shrinkToFit="1"/>
    </xf>
    <xf numFmtId="0" fontId="37" fillId="0" borderId="0" xfId="0" applyFont="1" applyBorder="1" applyAlignment="1">
      <alignment vertical="top" shrinkToFit="1"/>
    </xf>
    <xf numFmtId="0" fontId="37" fillId="0" borderId="49" xfId="0" applyFont="1" applyBorder="1" applyAlignment="1">
      <alignment horizontal="left" vertical="center" shrinkToFit="1"/>
    </xf>
    <xf numFmtId="0" fontId="37" fillId="0" borderId="0" xfId="0" applyFont="1" applyBorder="1" applyAlignment="1">
      <alignment horizontal="left" vertical="top" shrinkToFit="1"/>
    </xf>
    <xf numFmtId="0" fontId="37" fillId="0" borderId="44" xfId="0" applyFont="1" applyBorder="1" applyAlignment="1">
      <alignment horizontal="left" shrinkToFit="1"/>
    </xf>
    <xf numFmtId="0" fontId="37" fillId="0" borderId="0" xfId="0" applyFont="1" applyBorder="1" applyAlignment="1">
      <alignment horizontal="left" shrinkToFit="1"/>
    </xf>
    <xf numFmtId="0" fontId="37" fillId="0" borderId="55" xfId="0" applyFont="1" applyBorder="1" applyAlignment="1">
      <alignment horizontal="right" vertical="top" shrinkToFit="1"/>
    </xf>
    <xf numFmtId="0" fontId="7" fillId="0" borderId="61" xfId="0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top"/>
    </xf>
    <xf numFmtId="0" fontId="7" fillId="0" borderId="57" xfId="0" applyFont="1" applyBorder="1" applyAlignment="1">
      <alignment horizontal="right" vertical="center"/>
    </xf>
    <xf numFmtId="0" fontId="13" fillId="0" borderId="57" xfId="0" applyFont="1" applyBorder="1" applyAlignment="1">
      <alignment horizontal="right"/>
    </xf>
    <xf numFmtId="0" fontId="37" fillId="0" borderId="9" xfId="0" applyFont="1" applyBorder="1" applyAlignment="1">
      <alignment horizontal="right" shrinkToFit="1"/>
    </xf>
    <xf numFmtId="0" fontId="37" fillId="0" borderId="55" xfId="0" applyFont="1" applyBorder="1" applyAlignment="1">
      <alignment horizontal="right" shrinkToFit="1"/>
    </xf>
    <xf numFmtId="0" fontId="37" fillId="0" borderId="4" xfId="0" applyFont="1" applyBorder="1" applyAlignment="1">
      <alignment horizontal="left" vertical="top" shrinkToFit="1"/>
    </xf>
    <xf numFmtId="0" fontId="6" fillId="0" borderId="9" xfId="0" applyFont="1" applyBorder="1" applyAlignment="1">
      <alignment horizontal="right"/>
    </xf>
    <xf numFmtId="0" fontId="6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right" shrinkToFit="1"/>
    </xf>
    <xf numFmtId="0" fontId="6" fillId="0" borderId="0" xfId="0" applyFont="1" applyBorder="1" applyAlignment="1">
      <alignment vertical="center" shrinkToFit="1"/>
    </xf>
    <xf numFmtId="0" fontId="20" fillId="0" borderId="29" xfId="0" applyFont="1" applyBorder="1" applyAlignment="1">
      <alignment shrinkToFit="1"/>
    </xf>
    <xf numFmtId="0" fontId="37" fillId="0" borderId="43" xfId="0" applyFont="1" applyBorder="1" applyAlignment="1">
      <alignment horizontal="left" shrinkToFit="1"/>
    </xf>
    <xf numFmtId="0" fontId="20" fillId="0" borderId="48" xfId="0" applyFont="1" applyBorder="1" applyAlignment="1">
      <alignment horizontal="left" shrinkToFit="1"/>
    </xf>
    <xf numFmtId="0" fontId="6" fillId="0" borderId="8" xfId="0" applyFont="1" applyBorder="1" applyAlignment="1">
      <alignment vertical="center" shrinkToFit="1"/>
    </xf>
    <xf numFmtId="0" fontId="37" fillId="0" borderId="44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 shrinkToFit="1"/>
    </xf>
    <xf numFmtId="0" fontId="6" fillId="0" borderId="9" xfId="0" applyFont="1" applyBorder="1" applyAlignment="1">
      <alignment horizontal="left" shrinkToFit="1"/>
    </xf>
    <xf numFmtId="0" fontId="6" fillId="0" borderId="55" xfId="0" applyFont="1" applyBorder="1" applyAlignment="1">
      <alignment horizontal="right" vertical="center" shrinkToFit="1"/>
    </xf>
    <xf numFmtId="0" fontId="6" fillId="0" borderId="6" xfId="0" applyFont="1" applyBorder="1" applyAlignment="1">
      <alignment vertical="top" shrinkToFit="1"/>
    </xf>
    <xf numFmtId="0" fontId="6" fillId="0" borderId="58" xfId="0" applyFont="1" applyBorder="1" applyAlignment="1">
      <alignment horizontal="left" vertical="center" shrinkToFit="1"/>
    </xf>
    <xf numFmtId="0" fontId="20" fillId="0" borderId="7" xfId="0" applyFont="1" applyBorder="1" applyAlignment="1">
      <alignment vertical="center" shrinkToFit="1"/>
    </xf>
    <xf numFmtId="0" fontId="6" fillId="0" borderId="58" xfId="0" applyFont="1" applyBorder="1" applyAlignment="1">
      <alignment horizontal="left" vertical="top" shrinkToFit="1"/>
    </xf>
    <xf numFmtId="0" fontId="20" fillId="0" borderId="31" xfId="0" applyFont="1" applyBorder="1" applyAlignment="1">
      <alignment horizontal="left" shrinkToFit="1"/>
    </xf>
    <xf numFmtId="0" fontId="6" fillId="0" borderId="29" xfId="0" applyFont="1" applyBorder="1" applyAlignment="1">
      <alignment vertical="center" shrinkToFit="1"/>
    </xf>
    <xf numFmtId="0" fontId="37" fillId="0" borderId="5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right" vertical="top" shrinkToFit="1"/>
    </xf>
    <xf numFmtId="0" fontId="6" fillId="0" borderId="51" xfId="0" applyFont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0" fontId="20" fillId="0" borderId="9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54" xfId="0" applyFont="1" applyBorder="1" applyAlignment="1">
      <alignment vertical="center" shrinkToFit="1"/>
    </xf>
    <xf numFmtId="0" fontId="6" fillId="0" borderId="61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20" fillId="0" borderId="0" xfId="0" applyFont="1" applyBorder="1" applyAlignment="1">
      <alignment vertical="center" shrinkToFit="1"/>
    </xf>
    <xf numFmtId="0" fontId="6" fillId="0" borderId="57" xfId="0" applyFont="1" applyBorder="1" applyAlignment="1">
      <alignment horizontal="right" vertical="top" shrinkToFit="1"/>
    </xf>
    <xf numFmtId="0" fontId="6" fillId="0" borderId="57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shrinkToFit="1"/>
    </xf>
    <xf numFmtId="0" fontId="6" fillId="0" borderId="30" xfId="0" applyFont="1" applyBorder="1" applyAlignment="1">
      <alignment shrinkToFit="1"/>
    </xf>
    <xf numFmtId="0" fontId="6" fillId="0" borderId="57" xfId="0" applyFont="1" applyBorder="1" applyAlignment="1">
      <alignment horizontal="right" shrinkToFit="1"/>
    </xf>
    <xf numFmtId="0" fontId="6" fillId="0" borderId="55" xfId="0" applyFont="1" applyBorder="1" applyAlignment="1">
      <alignment horizontal="right" shrinkToFit="1"/>
    </xf>
    <xf numFmtId="0" fontId="6" fillId="0" borderId="49" xfId="0" applyFont="1" applyBorder="1" applyAlignment="1">
      <alignment horizontal="left" vertical="center" shrinkToFit="1"/>
    </xf>
    <xf numFmtId="0" fontId="6" fillId="0" borderId="57" xfId="0" applyFont="1" applyBorder="1" applyAlignment="1">
      <alignment horizontal="left" vertical="top" shrinkToFit="1"/>
    </xf>
    <xf numFmtId="0" fontId="20" fillId="0" borderId="3" xfId="0" applyFont="1" applyBorder="1" applyAlignment="1">
      <alignment horizontal="left" shrinkToFit="1"/>
    </xf>
    <xf numFmtId="0" fontId="6" fillId="0" borderId="29" xfId="0" applyFont="1" applyBorder="1" applyAlignment="1">
      <alignment vertical="top" shrinkToFit="1"/>
    </xf>
    <xf numFmtId="0" fontId="5" fillId="0" borderId="0" xfId="0" applyFont="1" applyBorder="1" applyAlignment="1">
      <alignment horizontal="left"/>
    </xf>
    <xf numFmtId="0" fontId="6" fillId="0" borderId="10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left" shrinkToFit="1"/>
    </xf>
    <xf numFmtId="0" fontId="20" fillId="0" borderId="4" xfId="0" applyFont="1" applyBorder="1" applyAlignment="1">
      <alignment horizontal="left" vertical="center" shrinkToFit="1"/>
    </xf>
    <xf numFmtId="0" fontId="6" fillId="0" borderId="57" xfId="0" applyFont="1" applyBorder="1" applyAlignment="1">
      <alignment horizontal="left" vertical="center" shrinkToFit="1"/>
    </xf>
    <xf numFmtId="0" fontId="6" fillId="0" borderId="60" xfId="0" applyFont="1" applyBorder="1" applyAlignment="1">
      <alignment horizontal="left" shrinkToFit="1"/>
    </xf>
    <xf numFmtId="0" fontId="37" fillId="0" borderId="0" xfId="0" applyFont="1" applyBorder="1" applyAlignment="1">
      <alignment horizontal="right" vertical="top" shrinkToFit="1"/>
    </xf>
    <xf numFmtId="0" fontId="20" fillId="0" borderId="39" xfId="0" applyFont="1" applyBorder="1" applyAlignment="1">
      <alignment shrinkToFit="1"/>
    </xf>
    <xf numFmtId="0" fontId="6" fillId="0" borderId="29" xfId="0" applyFont="1" applyBorder="1" applyAlignment="1">
      <alignment shrinkToFit="1"/>
    </xf>
    <xf numFmtId="0" fontId="6" fillId="0" borderId="46" xfId="0" applyFont="1" applyBorder="1" applyAlignment="1">
      <alignment vertical="top" shrinkToFit="1"/>
    </xf>
    <xf numFmtId="0" fontId="6" fillId="0" borderId="47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37" fillId="0" borderId="59" xfId="0" applyFont="1" applyBorder="1" applyAlignment="1">
      <alignment horizontal="left" vertical="center" shrinkToFit="1"/>
    </xf>
    <xf numFmtId="0" fontId="6" fillId="0" borderId="62" xfId="0" applyFont="1" applyBorder="1" applyAlignment="1">
      <alignment horizontal="left" vertical="center" shrinkToFit="1"/>
    </xf>
    <xf numFmtId="0" fontId="37" fillId="0" borderId="63" xfId="0" applyFont="1" applyBorder="1" applyAlignment="1">
      <alignment horizontal="center" shrinkToFit="1"/>
    </xf>
    <xf numFmtId="0" fontId="13" fillId="0" borderId="30" xfId="0" applyFont="1" applyBorder="1" applyAlignment="1">
      <alignment horizontal="right" vertical="center"/>
    </xf>
    <xf numFmtId="0" fontId="13" fillId="0" borderId="46" xfId="0" applyFont="1" applyBorder="1" applyAlignment="1">
      <alignment horizontal="right" vertical="center"/>
    </xf>
    <xf numFmtId="0" fontId="7" fillId="0" borderId="62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left" shrinkToFit="1"/>
    </xf>
    <xf numFmtId="0" fontId="6" fillId="0" borderId="60" xfId="0" applyFont="1" applyBorder="1" applyAlignment="1">
      <alignment horizontal="left" vertical="center" shrinkToFit="1"/>
    </xf>
    <xf numFmtId="0" fontId="40" fillId="0" borderId="0" xfId="0" applyFont="1" applyBorder="1" applyAlignment="1">
      <alignment horizontal="left" vertical="center" shrinkToFit="1"/>
    </xf>
    <xf numFmtId="0" fontId="37" fillId="0" borderId="0" xfId="0" applyFont="1" applyBorder="1" applyAlignment="1">
      <alignment horizontal="center" vertical="center" shrinkToFit="1"/>
    </xf>
    <xf numFmtId="0" fontId="13" fillId="0" borderId="39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37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0" fillId="0" borderId="37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0" fontId="0" fillId="0" borderId="0" xfId="0" quotePrefix="1" applyFont="1" applyAlignment="1">
      <alignment vertical="center" shrinkToFit="1"/>
    </xf>
    <xf numFmtId="0" fontId="2" fillId="0" borderId="0" xfId="0" applyFont="1" applyBorder="1" applyAlignment="1">
      <alignment horizontal="distributed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1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2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60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63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64" xfId="0" applyBorder="1" applyAlignment="1">
      <alignment horizontal="right"/>
    </xf>
    <xf numFmtId="0" fontId="0" fillId="0" borderId="6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61" xfId="0" applyBorder="1"/>
    <xf numFmtId="0" fontId="0" fillId="0" borderId="57" xfId="0" applyBorder="1"/>
    <xf numFmtId="0" fontId="7" fillId="0" borderId="0" xfId="0" applyFont="1" applyFill="1" applyBorder="1" applyAlignment="1">
      <alignment horizontal="left"/>
    </xf>
    <xf numFmtId="0" fontId="7" fillId="0" borderId="64" xfId="0" applyFont="1" applyBorder="1" applyAlignment="1">
      <alignment horizontal="right" vertical="center"/>
    </xf>
    <xf numFmtId="0" fontId="0" fillId="0" borderId="64" xfId="0" applyBorder="1" applyAlignment="1">
      <alignment horizontal="left"/>
    </xf>
    <xf numFmtId="0" fontId="0" fillId="0" borderId="66" xfId="0" applyBorder="1"/>
    <xf numFmtId="0" fontId="0" fillId="0" borderId="53" xfId="0" applyBorder="1"/>
    <xf numFmtId="0" fontId="0" fillId="0" borderId="57" xfId="0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55" xfId="0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49" xfId="0" applyBorder="1" applyAlignment="1">
      <alignment horizontal="left"/>
    </xf>
    <xf numFmtId="0" fontId="7" fillId="0" borderId="62" xfId="0" applyFont="1" applyBorder="1" applyAlignment="1">
      <alignment horizontal="right"/>
    </xf>
    <xf numFmtId="0" fontId="7" fillId="0" borderId="66" xfId="0" applyFont="1" applyBorder="1" applyAlignment="1">
      <alignment horizontal="right"/>
    </xf>
    <xf numFmtId="0" fontId="6" fillId="0" borderId="49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62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66" xfId="0" applyBorder="1" applyAlignment="1">
      <alignment horizontal="right"/>
    </xf>
    <xf numFmtId="0" fontId="0" fillId="0" borderId="68" xfId="0" applyBorder="1" applyAlignment="1">
      <alignment horizontal="right"/>
    </xf>
    <xf numFmtId="0" fontId="0" fillId="0" borderId="43" xfId="0" applyBorder="1" applyAlignment="1">
      <alignment horizontal="right"/>
    </xf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62" xfId="0" applyFont="1" applyBorder="1" applyAlignment="1">
      <alignment horizontal="right"/>
    </xf>
    <xf numFmtId="0" fontId="0" fillId="0" borderId="56" xfId="0" applyFont="1" applyBorder="1"/>
    <xf numFmtId="0" fontId="0" fillId="0" borderId="52" xfId="0" applyBorder="1"/>
    <xf numFmtId="0" fontId="0" fillId="0" borderId="40" xfId="0" applyFont="1" applyBorder="1"/>
    <xf numFmtId="0" fontId="0" fillId="0" borderId="55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63" xfId="0" applyFont="1" applyBorder="1" applyAlignment="1">
      <alignment horizontal="left"/>
    </xf>
    <xf numFmtId="0" fontId="0" fillId="0" borderId="6" xfId="0" applyFont="1" applyBorder="1"/>
    <xf numFmtId="0" fontId="0" fillId="0" borderId="42" xfId="0" applyFont="1" applyBorder="1"/>
    <xf numFmtId="0" fontId="0" fillId="0" borderId="42" xfId="0" applyFont="1" applyBorder="1" applyAlignment="1">
      <alignment horizontal="left"/>
    </xf>
    <xf numFmtId="0" fontId="0" fillId="0" borderId="43" xfId="0" applyFont="1" applyBorder="1"/>
    <xf numFmtId="0" fontId="0" fillId="0" borderId="65" xfId="0" applyFont="1" applyBorder="1" applyAlignment="1">
      <alignment horizontal="left"/>
    </xf>
    <xf numFmtId="0" fontId="0" fillId="0" borderId="52" xfId="0" applyFont="1" applyBorder="1"/>
    <xf numFmtId="0" fontId="0" fillId="0" borderId="66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60" xfId="0" applyFont="1" applyBorder="1"/>
    <xf numFmtId="0" fontId="0" fillId="0" borderId="45" xfId="0" applyFont="1" applyBorder="1"/>
    <xf numFmtId="0" fontId="0" fillId="0" borderId="56" xfId="0" applyFont="1" applyBorder="1" applyAlignment="1">
      <alignment horizontal="left"/>
    </xf>
    <xf numFmtId="0" fontId="0" fillId="0" borderId="64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0" borderId="53" xfId="0" applyFont="1" applyBorder="1"/>
    <xf numFmtId="0" fontId="0" fillId="0" borderId="12" xfId="0" applyFont="1" applyBorder="1" applyAlignment="1">
      <alignment horizontal="left"/>
    </xf>
    <xf numFmtId="0" fontId="0" fillId="0" borderId="52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4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0" fillId="0" borderId="57" xfId="0" applyFont="1" applyBorder="1" applyAlignment="1">
      <alignment horizontal="left"/>
    </xf>
    <xf numFmtId="0" fontId="0" fillId="0" borderId="6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66" xfId="0" applyFont="1" applyBorder="1" applyAlignment="1">
      <alignment horizontal="right"/>
    </xf>
    <xf numFmtId="0" fontId="0" fillId="0" borderId="4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40" xfId="0" applyFont="1" applyBorder="1" applyAlignment="1">
      <alignment horizontal="right"/>
    </xf>
    <xf numFmtId="0" fontId="0" fillId="0" borderId="56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64" xfId="0" applyFont="1" applyBorder="1" applyAlignment="1">
      <alignment horizontal="right"/>
    </xf>
    <xf numFmtId="0" fontId="0" fillId="0" borderId="59" xfId="0" applyFont="1" applyBorder="1" applyAlignment="1">
      <alignment horizontal="right"/>
    </xf>
    <xf numFmtId="0" fontId="0" fillId="0" borderId="42" xfId="0" applyFont="1" applyBorder="1" applyAlignment="1">
      <alignment horizontal="right"/>
    </xf>
    <xf numFmtId="0" fontId="0" fillId="0" borderId="53" xfId="0" applyFont="1" applyBorder="1" applyAlignment="1">
      <alignment horizontal="right"/>
    </xf>
    <xf numFmtId="0" fontId="0" fillId="0" borderId="57" xfId="0" applyFont="1" applyBorder="1" applyAlignment="1">
      <alignment horizontal="right"/>
    </xf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0" fontId="0" fillId="0" borderId="65" xfId="0" applyBorder="1" applyAlignment="1">
      <alignment horizontal="right"/>
    </xf>
    <xf numFmtId="0" fontId="7" fillId="0" borderId="55" xfId="0" applyFont="1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57" xfId="0" applyFont="1" applyBorder="1"/>
    <xf numFmtId="0" fontId="0" fillId="0" borderId="59" xfId="0" applyFont="1" applyBorder="1"/>
    <xf numFmtId="0" fontId="0" fillId="0" borderId="44" xfId="0" applyFont="1" applyBorder="1"/>
    <xf numFmtId="0" fontId="0" fillId="0" borderId="70" xfId="0" applyBorder="1" applyAlignment="1">
      <alignment horizontal="right"/>
    </xf>
    <xf numFmtId="0" fontId="0" fillId="0" borderId="0" xfId="0" applyAlignment="1">
      <alignment horizontal="right" shrinkToFit="1"/>
    </xf>
    <xf numFmtId="0" fontId="0" fillId="0" borderId="71" xfId="0" applyBorder="1" applyAlignment="1">
      <alignment horizontal="right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7" fillId="0" borderId="62" xfId="0" applyFont="1" applyBorder="1" applyAlignment="1">
      <alignment horizontal="right" vertical="top"/>
    </xf>
    <xf numFmtId="0" fontId="15" fillId="0" borderId="66" xfId="0" applyFont="1" applyBorder="1" applyAlignment="1">
      <alignment horizontal="right" vertical="center"/>
    </xf>
    <xf numFmtId="0" fontId="20" fillId="0" borderId="49" xfId="0" applyFont="1" applyBorder="1" applyAlignment="1">
      <alignment horizontal="right" vertical="center"/>
    </xf>
    <xf numFmtId="0" fontId="6" fillId="0" borderId="5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top"/>
    </xf>
    <xf numFmtId="0" fontId="15" fillId="0" borderId="66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7" fillId="0" borderId="66" xfId="0" applyFont="1" applyBorder="1" applyAlignment="1">
      <alignment horizontal="right" vertical="center"/>
    </xf>
    <xf numFmtId="0" fontId="0" fillId="0" borderId="61" xfId="0" applyFont="1" applyBorder="1" applyAlignment="1">
      <alignment horizontal="left"/>
    </xf>
    <xf numFmtId="0" fontId="20" fillId="0" borderId="66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0" fillId="0" borderId="67" xfId="0" applyBorder="1"/>
    <xf numFmtId="0" fontId="0" fillId="0" borderId="72" xfId="0" applyBorder="1"/>
    <xf numFmtId="0" fontId="6" fillId="0" borderId="40" xfId="0" applyFont="1" applyBorder="1" applyAlignment="1">
      <alignment horizontal="right" vertical="center"/>
    </xf>
    <xf numFmtId="0" fontId="7" fillId="0" borderId="66" xfId="0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0" fontId="6" fillId="0" borderId="13" xfId="0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0" fontId="0" fillId="0" borderId="73" xfId="0" applyBorder="1"/>
    <xf numFmtId="0" fontId="7" fillId="0" borderId="43" xfId="0" applyFont="1" applyBorder="1" applyAlignment="1">
      <alignment horizontal="left" vertical="center"/>
    </xf>
    <xf numFmtId="0" fontId="21" fillId="0" borderId="66" xfId="0" applyFont="1" applyFill="1" applyBorder="1" applyAlignment="1" applyProtection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67" xfId="0" applyFont="1" applyBorder="1"/>
    <xf numFmtId="0" fontId="0" fillId="0" borderId="71" xfId="0" applyFont="1" applyBorder="1"/>
    <xf numFmtId="0" fontId="20" fillId="0" borderId="5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left" wrapText="1" shrinkToFit="1"/>
    </xf>
    <xf numFmtId="0" fontId="7" fillId="0" borderId="40" xfId="0" applyFont="1" applyBorder="1"/>
    <xf numFmtId="0" fontId="7" fillId="0" borderId="56" xfId="0" applyFont="1" applyBorder="1" applyAlignment="1">
      <alignment horizontal="right" vertical="center"/>
    </xf>
    <xf numFmtId="0" fontId="7" fillId="0" borderId="53" xfId="0" applyFont="1" applyBorder="1"/>
    <xf numFmtId="0" fontId="6" fillId="0" borderId="63" xfId="0" applyFont="1" applyBorder="1" applyAlignment="1">
      <alignment horizontal="left" vertical="center"/>
    </xf>
    <xf numFmtId="0" fontId="7" fillId="0" borderId="59" xfId="0" applyFont="1" applyBorder="1" applyAlignment="1">
      <alignment horizontal="right" vertical="center"/>
    </xf>
    <xf numFmtId="0" fontId="7" fillId="0" borderId="42" xfId="0" applyFont="1" applyBorder="1" applyAlignment="1">
      <alignment vertical="center"/>
    </xf>
    <xf numFmtId="0" fontId="7" fillId="0" borderId="52" xfId="0" applyFont="1" applyBorder="1" applyAlignment="1">
      <alignment horizontal="right" vertical="center"/>
    </xf>
    <xf numFmtId="0" fontId="7" fillId="0" borderId="49" xfId="0" applyFont="1" applyBorder="1" applyAlignment="1">
      <alignment horizontal="right"/>
    </xf>
    <xf numFmtId="0" fontId="7" fillId="0" borderId="64" xfId="0" applyFont="1" applyBorder="1" applyAlignment="1">
      <alignment horizontal="left" vertical="center"/>
    </xf>
    <xf numFmtId="0" fontId="7" fillId="0" borderId="56" xfId="0" applyFont="1" applyBorder="1" applyAlignment="1">
      <alignment vertical="center"/>
    </xf>
    <xf numFmtId="0" fontId="7" fillId="0" borderId="62" xfId="0" applyFont="1" applyBorder="1" applyAlignment="1">
      <alignment horizontal="right" vertical="center"/>
    </xf>
    <xf numFmtId="0" fontId="7" fillId="0" borderId="59" xfId="0" applyFont="1" applyBorder="1" applyAlignment="1">
      <alignment horizontal="right"/>
    </xf>
    <xf numFmtId="0" fontId="7" fillId="0" borderId="60" xfId="0" applyFont="1" applyBorder="1" applyAlignment="1">
      <alignment horizontal="right"/>
    </xf>
    <xf numFmtId="0" fontId="7" fillId="0" borderId="53" xfId="0" applyFont="1" applyBorder="1" applyAlignment="1">
      <alignment horizontal="left" vertical="center"/>
    </xf>
    <xf numFmtId="0" fontId="5" fillId="0" borderId="6" xfId="0" applyFont="1" applyBorder="1" applyAlignment="1">
      <alignment horizontal="right"/>
    </xf>
    <xf numFmtId="0" fontId="7" fillId="0" borderId="53" xfId="0" applyFont="1" applyBorder="1" applyAlignment="1">
      <alignment horizontal="left"/>
    </xf>
    <xf numFmtId="0" fontId="7" fillId="0" borderId="52" xfId="0" applyFont="1" applyBorder="1" applyAlignment="1">
      <alignment horizontal="right"/>
    </xf>
    <xf numFmtId="0" fontId="6" fillId="0" borderId="62" xfId="0" applyFont="1" applyBorder="1" applyAlignment="1">
      <alignment horizontal="right"/>
    </xf>
    <xf numFmtId="0" fontId="6" fillId="0" borderId="59" xfId="0" applyFont="1" applyBorder="1" applyAlignment="1">
      <alignment horizontal="right"/>
    </xf>
    <xf numFmtId="0" fontId="5" fillId="0" borderId="8" xfId="0" applyFont="1" applyBorder="1"/>
    <xf numFmtId="0" fontId="7" fillId="0" borderId="55" xfId="0" applyFont="1" applyBorder="1"/>
    <xf numFmtId="0" fontId="7" fillId="0" borderId="49" xfId="0" applyFont="1" applyBorder="1" applyAlignment="1">
      <alignment horizontal="right" vertical="center"/>
    </xf>
    <xf numFmtId="0" fontId="7" fillId="0" borderId="63" xfId="0" applyFont="1" applyBorder="1"/>
    <xf numFmtId="0" fontId="7" fillId="0" borderId="60" xfId="0" applyFont="1" applyBorder="1" applyAlignment="1">
      <alignment vertical="center"/>
    </xf>
    <xf numFmtId="0" fontId="6" fillId="0" borderId="9" xfId="0" applyFont="1" applyBorder="1"/>
    <xf numFmtId="0" fontId="7" fillId="0" borderId="68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7" fillId="0" borderId="57" xfId="0" applyFont="1" applyBorder="1"/>
    <xf numFmtId="0" fontId="7" fillId="0" borderId="59" xfId="0" applyFont="1" applyBorder="1"/>
    <xf numFmtId="0" fontId="7" fillId="0" borderId="43" xfId="0" applyFont="1" applyBorder="1"/>
    <xf numFmtId="0" fontId="5" fillId="0" borderId="10" xfId="0" applyFont="1" applyBorder="1" applyAlignment="1">
      <alignment horizontal="left" vertical="center"/>
    </xf>
    <xf numFmtId="0" fontId="7" fillId="0" borderId="49" xfId="0" applyFont="1" applyBorder="1"/>
    <xf numFmtId="0" fontId="7" fillId="0" borderId="56" xfId="0" applyFont="1" applyBorder="1" applyAlignment="1">
      <alignment horizontal="left" vertical="center"/>
    </xf>
    <xf numFmtId="0" fontId="6" fillId="0" borderId="62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0" fontId="6" fillId="0" borderId="53" xfId="0" applyFont="1" applyBorder="1" applyAlignment="1">
      <alignment horizontal="left" vertical="center"/>
    </xf>
    <xf numFmtId="0" fontId="7" fillId="0" borderId="5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distributed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textRotation="255" wrapText="1"/>
    </xf>
    <xf numFmtId="0" fontId="5" fillId="0" borderId="0" xfId="0" applyFont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7" fillId="0" borderId="6" xfId="0" applyFont="1" applyBorder="1" applyAlignment="1">
      <alignment horizontal="left" vertical="top"/>
    </xf>
    <xf numFmtId="0" fontId="0" fillId="0" borderId="4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2" fontId="0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0" fillId="0" borderId="4" xfId="0" applyBorder="1" applyAlignment="1">
      <alignment horizontal="center" vertical="top" textRotation="255" wrapText="1"/>
    </xf>
    <xf numFmtId="0" fontId="0" fillId="0" borderId="57" xfId="0" applyBorder="1" applyAlignment="1">
      <alignment horizontal="center" vertical="top" textRotation="255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7" fillId="0" borderId="6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8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H53"/>
  <sheetViews>
    <sheetView zoomScale="120" zoomScaleNormal="120" workbookViewId="0">
      <selection activeCell="C86" sqref="C86"/>
    </sheetView>
  </sheetViews>
  <sheetFormatPr defaultRowHeight="13.5" x14ac:dyDescent="0.15"/>
  <cols>
    <col min="1" max="2" width="8.75" customWidth="1"/>
    <col min="3" max="3" width="7.75" bestFit="1" customWidth="1"/>
    <col min="4" max="4" width="51.5" customWidth="1"/>
    <col min="5" max="5" width="9.375" customWidth="1"/>
    <col min="6" max="6" width="14.125" customWidth="1"/>
    <col min="7" max="7" width="15.25" customWidth="1"/>
  </cols>
  <sheetData>
    <row r="5" spans="1:8" ht="15" customHeight="1" x14ac:dyDescent="0.2">
      <c r="A5" s="1001" t="s">
        <v>282</v>
      </c>
      <c r="B5" s="1001"/>
      <c r="C5" s="1001"/>
      <c r="D5" s="1001"/>
      <c r="E5" s="1001"/>
      <c r="F5" s="1002"/>
      <c r="G5" s="121"/>
      <c r="H5" s="6"/>
    </row>
    <row r="6" spans="1:8" ht="29.25" customHeight="1" x14ac:dyDescent="0.25">
      <c r="A6" s="1001"/>
      <c r="B6" s="1001"/>
      <c r="C6" s="1001"/>
      <c r="D6" s="1001"/>
      <c r="E6" s="1001"/>
      <c r="F6" s="1001"/>
      <c r="G6" s="57"/>
      <c r="H6" s="6"/>
    </row>
    <row r="7" spans="1:8" ht="35.25" customHeight="1" x14ac:dyDescent="0.25">
      <c r="A7" s="1003" t="s">
        <v>69</v>
      </c>
      <c r="B7" s="1003"/>
      <c r="C7" s="1003"/>
      <c r="D7" s="1003"/>
      <c r="E7" s="1003"/>
      <c r="F7" s="1003"/>
      <c r="G7" s="47"/>
      <c r="H7" s="5"/>
    </row>
    <row r="8" spans="1:8" ht="13.5" customHeight="1" x14ac:dyDescent="0.25">
      <c r="A8" s="57"/>
      <c r="B8" s="57"/>
      <c r="C8" s="57"/>
      <c r="D8" s="57"/>
      <c r="E8" s="57"/>
      <c r="F8" s="57"/>
    </row>
    <row r="32" ht="17.25" customHeight="1" x14ac:dyDescent="0.15"/>
    <row r="39" spans="2:8" ht="17.25" customHeight="1" x14ac:dyDescent="0.2">
      <c r="C39" s="17" t="s">
        <v>97</v>
      </c>
      <c r="D39" s="17" t="s">
        <v>283</v>
      </c>
    </row>
    <row r="41" spans="2:8" ht="17.25" customHeight="1" x14ac:dyDescent="0.2">
      <c r="C41" s="17" t="s">
        <v>77</v>
      </c>
      <c r="D41" s="10" t="s">
        <v>76</v>
      </c>
    </row>
    <row r="42" spans="2:8" ht="16.899999999999999" customHeight="1" x14ac:dyDescent="0.2">
      <c r="B42" s="6"/>
      <c r="C42" s="10" t="s">
        <v>34</v>
      </c>
      <c r="D42" s="10" t="s">
        <v>6</v>
      </c>
      <c r="F42" s="64"/>
      <c r="G42" s="64"/>
      <c r="H42" s="6"/>
    </row>
    <row r="43" spans="2:8" ht="17.25" customHeight="1" x14ac:dyDescent="0.2">
      <c r="B43" s="6"/>
      <c r="C43" s="10"/>
      <c r="D43" s="10" t="s">
        <v>50</v>
      </c>
      <c r="F43" s="64"/>
      <c r="G43" s="64"/>
      <c r="H43" s="6"/>
    </row>
    <row r="44" spans="2:8" ht="17.25" customHeight="1" x14ac:dyDescent="0.2">
      <c r="B44" s="6"/>
      <c r="C44" s="10"/>
      <c r="D44" s="10" t="s">
        <v>51</v>
      </c>
      <c r="F44" s="64"/>
      <c r="G44" s="64"/>
      <c r="H44" s="6"/>
    </row>
    <row r="45" spans="2:8" ht="17.25" customHeight="1" x14ac:dyDescent="0.2">
      <c r="B45" s="6"/>
      <c r="C45" s="10" t="s">
        <v>35</v>
      </c>
      <c r="D45" s="10" t="s">
        <v>7</v>
      </c>
      <c r="F45" s="64"/>
      <c r="G45" s="64"/>
      <c r="H45" s="6"/>
    </row>
    <row r="46" spans="2:8" ht="17.25" customHeight="1" x14ac:dyDescent="0.2">
      <c r="B46" s="6"/>
      <c r="C46" s="10" t="s">
        <v>36</v>
      </c>
      <c r="D46" s="10" t="s">
        <v>8</v>
      </c>
      <c r="F46" s="64"/>
      <c r="G46" s="64"/>
      <c r="H46" s="6"/>
    </row>
    <row r="47" spans="2:8" ht="17.25" customHeight="1" x14ac:dyDescent="0.2">
      <c r="B47" s="6"/>
      <c r="C47" s="10"/>
      <c r="D47" s="10"/>
      <c r="F47" s="64"/>
      <c r="G47" s="64"/>
      <c r="H47" s="6"/>
    </row>
    <row r="48" spans="2:8" ht="59.25" customHeight="1" x14ac:dyDescent="0.2">
      <c r="D48" s="10"/>
      <c r="E48" s="10"/>
      <c r="F48" s="6"/>
      <c r="G48" s="6"/>
    </row>
    <row r="49" spans="2:7" ht="17.25" hidden="1" x14ac:dyDescent="0.2">
      <c r="D49" s="10"/>
      <c r="E49" s="10"/>
      <c r="F49" s="6"/>
      <c r="G49" s="6"/>
    </row>
    <row r="50" spans="2:7" ht="17.25" hidden="1" x14ac:dyDescent="0.2">
      <c r="D50" s="10"/>
      <c r="E50" s="10"/>
      <c r="F50" s="6"/>
      <c r="G50" s="6"/>
    </row>
    <row r="51" spans="2:7" ht="17.25" hidden="1" x14ac:dyDescent="0.2">
      <c r="D51" s="10"/>
      <c r="E51" s="10"/>
      <c r="F51" s="6"/>
      <c r="G51" s="6"/>
    </row>
    <row r="53" spans="2:7" x14ac:dyDescent="0.15">
      <c r="B53" s="56"/>
      <c r="C53" s="56"/>
      <c r="D53" s="6"/>
      <c r="E53" s="6"/>
      <c r="F53" s="6"/>
      <c r="G53" s="6"/>
    </row>
  </sheetData>
  <mergeCells count="2">
    <mergeCell ref="A5:F6"/>
    <mergeCell ref="A7:F7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300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="120" zoomScaleNormal="120" workbookViewId="0">
      <selection activeCell="F43" sqref="F43"/>
    </sheetView>
  </sheetViews>
  <sheetFormatPr defaultColWidth="9" defaultRowHeight="17.25" x14ac:dyDescent="0.2"/>
  <cols>
    <col min="1" max="1" width="3.75" style="19" customWidth="1"/>
    <col min="2" max="2" width="2.125" style="19" hidden="1" customWidth="1"/>
    <col min="3" max="3" width="7.625" style="308" customWidth="1"/>
    <col min="4" max="4" width="8.75" style="43" customWidth="1"/>
    <col min="5" max="5" width="3.875" style="17" customWidth="1"/>
    <col min="6" max="6" width="3.875" style="308" customWidth="1"/>
    <col min="7" max="9" width="3.875" style="17" customWidth="1"/>
    <col min="10" max="11" width="6.125" style="17" customWidth="1"/>
    <col min="12" max="15" width="3.875" style="17" customWidth="1"/>
    <col min="16" max="16" width="2.5" style="17" hidden="1" customWidth="1"/>
    <col min="17" max="17" width="7.625" style="308" customWidth="1"/>
    <col min="18" max="18" width="8.75" style="43" customWidth="1"/>
    <col min="19" max="19" width="4.5" style="17" bestFit="1" customWidth="1"/>
    <col min="20" max="20" width="4.5" style="17" customWidth="1"/>
    <col min="21" max="21" width="9" style="16" customWidth="1"/>
    <col min="22" max="22" width="9" style="21" customWidth="1"/>
    <col min="23" max="16384" width="9" style="17"/>
  </cols>
  <sheetData>
    <row r="1" spans="1:29" ht="24.75" customHeight="1" x14ac:dyDescent="0.2">
      <c r="A1" s="35"/>
      <c r="B1" s="35"/>
      <c r="C1" s="318"/>
      <c r="D1" s="73"/>
      <c r="E1" s="1059" t="s">
        <v>176</v>
      </c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8"/>
      <c r="Q1" s="318"/>
      <c r="R1" s="73"/>
      <c r="S1" s="8"/>
    </row>
    <row r="2" spans="1:29" s="7" customFormat="1" ht="17.100000000000001" customHeight="1" x14ac:dyDescent="0.15">
      <c r="A2" s="35"/>
      <c r="B2" s="316" t="s">
        <v>37</v>
      </c>
      <c r="C2" s="316" t="s">
        <v>0</v>
      </c>
      <c r="D2" s="143" t="s">
        <v>1</v>
      </c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 t="s">
        <v>38</v>
      </c>
      <c r="Q2" s="316" t="s">
        <v>0</v>
      </c>
      <c r="R2" s="143" t="s">
        <v>1</v>
      </c>
      <c r="S2" s="8"/>
      <c r="U2" s="30"/>
      <c r="V2" s="44"/>
      <c r="AC2" s="25"/>
    </row>
    <row r="3" spans="1:29" s="25" customFormat="1" ht="16.5" customHeight="1" thickBot="1" x14ac:dyDescent="0.2">
      <c r="A3" s="1062">
        <v>1</v>
      </c>
      <c r="B3" s="1049">
        <v>4</v>
      </c>
      <c r="C3" s="1049" t="s">
        <v>206</v>
      </c>
      <c r="D3" s="1050" t="s">
        <v>207</v>
      </c>
      <c r="E3" s="934"/>
      <c r="F3" s="935">
        <v>2</v>
      </c>
      <c r="G3" s="74"/>
      <c r="H3" s="74"/>
      <c r="I3" s="1092"/>
      <c r="J3" s="1092"/>
      <c r="K3" s="1092"/>
      <c r="L3" s="1092"/>
      <c r="M3" s="65"/>
      <c r="N3" s="65"/>
      <c r="O3" s="937"/>
      <c r="P3" s="1049">
        <v>5</v>
      </c>
      <c r="Q3" s="1049" t="s">
        <v>517</v>
      </c>
      <c r="R3" s="1049" t="s">
        <v>209</v>
      </c>
      <c r="S3" s="1038">
        <v>4</v>
      </c>
      <c r="V3" s="31"/>
    </row>
    <row r="4" spans="1:29" s="25" customFormat="1" ht="17.100000000000001" customHeight="1" thickTop="1" thickBot="1" x14ac:dyDescent="0.2">
      <c r="A4" s="1062"/>
      <c r="B4" s="1049"/>
      <c r="C4" s="1049"/>
      <c r="D4" s="1050"/>
      <c r="E4" s="77"/>
      <c r="F4" s="936"/>
      <c r="G4" s="949"/>
      <c r="H4" s="942"/>
      <c r="I4" s="845"/>
      <c r="J4" s="924">
        <v>1</v>
      </c>
      <c r="K4" s="127">
        <v>0</v>
      </c>
      <c r="L4" s="376"/>
      <c r="M4" s="812"/>
      <c r="N4" s="852"/>
      <c r="O4" s="254"/>
      <c r="P4" s="1049"/>
      <c r="Q4" s="1049"/>
      <c r="R4" s="1049"/>
      <c r="S4" s="1038"/>
      <c r="V4" s="31"/>
    </row>
    <row r="5" spans="1:29" s="25" customFormat="1" ht="17.100000000000001" customHeight="1" thickTop="1" thickBot="1" x14ac:dyDescent="0.2">
      <c r="A5" s="1062">
        <v>2</v>
      </c>
      <c r="B5" s="1049">
        <v>1</v>
      </c>
      <c r="C5" s="1049" t="s">
        <v>518</v>
      </c>
      <c r="D5" s="1050" t="s">
        <v>219</v>
      </c>
      <c r="E5" s="854">
        <v>5</v>
      </c>
      <c r="F5" s="81"/>
      <c r="G5" s="289"/>
      <c r="H5" s="74"/>
      <c r="I5" s="4"/>
      <c r="J5" s="4"/>
      <c r="K5" s="4"/>
      <c r="L5" s="65"/>
      <c r="M5" s="814"/>
      <c r="N5" s="820"/>
      <c r="O5" s="454"/>
      <c r="P5" s="1086">
        <v>2</v>
      </c>
      <c r="Q5" s="1049" t="s">
        <v>519</v>
      </c>
      <c r="R5" s="1049" t="s">
        <v>219</v>
      </c>
      <c r="S5" s="1091">
        <v>5</v>
      </c>
      <c r="V5" s="31"/>
    </row>
    <row r="6" spans="1:29" s="25" customFormat="1" ht="17.100000000000001" customHeight="1" thickTop="1" thickBot="1" x14ac:dyDescent="0.2">
      <c r="A6" s="1062"/>
      <c r="B6" s="1049"/>
      <c r="C6" s="1049"/>
      <c r="D6" s="1050"/>
      <c r="E6" s="424" t="s">
        <v>415</v>
      </c>
      <c r="F6" s="843"/>
      <c r="G6" s="424"/>
      <c r="H6" s="77"/>
      <c r="I6" s="4"/>
      <c r="J6" s="1092"/>
      <c r="K6" s="1092"/>
      <c r="L6" s="65"/>
      <c r="M6" s="65"/>
      <c r="N6" s="65"/>
      <c r="O6" s="377" t="s">
        <v>762</v>
      </c>
      <c r="P6" s="1087"/>
      <c r="Q6" s="1049"/>
      <c r="R6" s="1049"/>
      <c r="S6" s="1091"/>
      <c r="V6" s="31"/>
    </row>
    <row r="7" spans="1:29" ht="17.100000000000001" customHeight="1" thickTop="1" x14ac:dyDescent="0.2">
      <c r="A7" s="1062">
        <v>3</v>
      </c>
      <c r="B7" s="1049">
        <v>3</v>
      </c>
      <c r="C7" s="1049" t="s">
        <v>452</v>
      </c>
      <c r="D7" s="1050" t="s">
        <v>204</v>
      </c>
      <c r="E7" s="436"/>
      <c r="F7" s="933">
        <v>1</v>
      </c>
      <c r="G7" s="264"/>
      <c r="H7" s="263"/>
      <c r="I7" s="261"/>
      <c r="J7" s="262"/>
      <c r="K7" s="262"/>
      <c r="L7" s="263"/>
      <c r="M7" s="260"/>
      <c r="N7" s="931"/>
      <c r="O7" s="932"/>
      <c r="P7" s="451"/>
      <c r="Q7" s="452"/>
      <c r="R7" s="453"/>
      <c r="S7" s="450"/>
    </row>
    <row r="8" spans="1:29" ht="17.100000000000001" customHeight="1" x14ac:dyDescent="0.2">
      <c r="A8" s="1062"/>
      <c r="B8" s="1049"/>
      <c r="C8" s="1049"/>
      <c r="D8" s="1050"/>
      <c r="E8" s="163">
        <v>0</v>
      </c>
      <c r="F8" s="265"/>
      <c r="G8" s="266"/>
      <c r="H8" s="266"/>
      <c r="I8" s="266"/>
      <c r="J8" s="266"/>
      <c r="K8" s="266"/>
      <c r="L8" s="267"/>
      <c r="M8" s="268"/>
      <c r="N8" s="268"/>
      <c r="O8" s="268"/>
      <c r="P8" s="437"/>
      <c r="Q8" s="437"/>
      <c r="R8" s="438"/>
      <c r="S8" s="439"/>
    </row>
    <row r="9" spans="1:29" ht="16.5" customHeight="1" x14ac:dyDescent="0.2">
      <c r="A9" s="70"/>
      <c r="B9" s="118"/>
      <c r="C9" s="118"/>
      <c r="D9" s="161"/>
      <c r="E9" s="76"/>
      <c r="F9" s="203"/>
      <c r="G9" s="74"/>
      <c r="H9" s="74"/>
      <c r="I9" s="74"/>
      <c r="J9" s="74"/>
      <c r="K9" s="74"/>
      <c r="L9" s="189"/>
      <c r="M9" s="189"/>
      <c r="N9" s="189"/>
      <c r="O9" s="76"/>
      <c r="P9" s="118"/>
      <c r="Q9" s="118"/>
      <c r="R9" s="161"/>
      <c r="S9" s="70"/>
    </row>
    <row r="10" spans="1:29" ht="16.899999999999999" customHeight="1" x14ac:dyDescent="0.2">
      <c r="A10" s="316"/>
      <c r="B10" s="118"/>
      <c r="C10" s="1038"/>
      <c r="D10" s="1063"/>
      <c r="E10" s="76"/>
      <c r="F10" s="203"/>
      <c r="G10" s="74"/>
      <c r="H10" s="74"/>
      <c r="I10" s="74"/>
      <c r="J10" s="74"/>
      <c r="K10" s="74"/>
      <c r="L10" s="189"/>
      <c r="M10" s="189"/>
      <c r="N10" s="189"/>
      <c r="O10" s="76"/>
      <c r="P10" s="118"/>
      <c r="Q10" s="118"/>
      <c r="R10" s="161"/>
      <c r="S10" s="70"/>
    </row>
    <row r="11" spans="1:29" ht="16.899999999999999" customHeight="1" x14ac:dyDescent="0.2">
      <c r="A11" s="316"/>
      <c r="B11" s="118"/>
      <c r="C11" s="1038"/>
      <c r="D11" s="1063"/>
      <c r="E11" s="76"/>
      <c r="F11" s="203"/>
      <c r="G11" s="65"/>
      <c r="H11" s="74"/>
      <c r="I11" s="74"/>
      <c r="J11" s="74"/>
      <c r="K11" s="74"/>
      <c r="L11" s="189"/>
      <c r="M11" s="189"/>
      <c r="N11" s="189"/>
      <c r="O11" s="76"/>
      <c r="P11" s="118"/>
      <c r="Q11" s="118"/>
      <c r="R11" s="161"/>
      <c r="S11" s="70"/>
    </row>
    <row r="12" spans="1:29" ht="16.899999999999999" customHeight="1" x14ac:dyDescent="0.2">
      <c r="A12" s="1085"/>
      <c r="B12" s="118"/>
      <c r="C12" s="1038"/>
      <c r="D12" s="1063"/>
      <c r="E12" s="410"/>
      <c r="F12" s="203"/>
      <c r="G12" s="65"/>
      <c r="H12" s="74"/>
      <c r="I12" s="74"/>
      <c r="J12" s="74"/>
      <c r="K12" s="74"/>
      <c r="L12" s="189"/>
      <c r="M12" s="189"/>
      <c r="N12" s="189"/>
      <c r="O12" s="76"/>
      <c r="P12" s="118"/>
      <c r="Q12" s="118"/>
      <c r="R12" s="161"/>
      <c r="S12" s="70"/>
    </row>
    <row r="13" spans="1:29" ht="16.899999999999999" customHeight="1" x14ac:dyDescent="0.2">
      <c r="A13" s="1085"/>
      <c r="B13" s="118"/>
      <c r="C13" s="1038"/>
      <c r="D13" s="1063"/>
      <c r="E13" s="16"/>
      <c r="F13" s="74"/>
      <c r="G13" s="94"/>
      <c r="H13" s="95"/>
      <c r="I13" s="95"/>
      <c r="J13" s="118"/>
      <c r="K13" s="37"/>
      <c r="L13" s="37"/>
      <c r="M13" s="37"/>
      <c r="N13" s="37"/>
      <c r="O13" s="37"/>
      <c r="P13" s="118"/>
      <c r="Q13" s="118"/>
      <c r="R13" s="161"/>
      <c r="S13" s="70"/>
    </row>
    <row r="14" spans="1:29" ht="16.899999999999999" customHeight="1" x14ac:dyDescent="0.2">
      <c r="A14" s="362"/>
      <c r="B14" s="118"/>
      <c r="C14" s="361"/>
      <c r="D14" s="363"/>
      <c r="E14" s="16"/>
      <c r="F14" s="74"/>
      <c r="G14" s="94"/>
      <c r="H14" s="95"/>
      <c r="I14" s="95"/>
      <c r="J14" s="118"/>
      <c r="K14" s="37"/>
      <c r="L14" s="37"/>
      <c r="M14" s="37"/>
      <c r="N14" s="37"/>
      <c r="O14" s="37"/>
      <c r="P14" s="118"/>
      <c r="Q14" s="118"/>
      <c r="R14" s="161"/>
      <c r="S14" s="70"/>
    </row>
    <row r="15" spans="1:29" ht="16.899999999999999" customHeight="1" x14ac:dyDescent="0.2">
      <c r="A15" s="362"/>
      <c r="B15" s="118"/>
      <c r="C15" s="361"/>
      <c r="D15" s="363"/>
      <c r="E15" s="16"/>
      <c r="F15" s="74"/>
      <c r="G15" s="94"/>
      <c r="H15" s="95"/>
      <c r="I15" s="95"/>
      <c r="J15" s="118"/>
      <c r="K15" s="37"/>
      <c r="L15" s="37"/>
      <c r="M15" s="37"/>
      <c r="N15" s="37"/>
      <c r="O15" s="37"/>
      <c r="P15" s="118"/>
      <c r="Q15" s="118"/>
      <c r="R15" s="161"/>
      <c r="S15" s="70"/>
    </row>
    <row r="16" spans="1:29" ht="16.899999999999999" customHeight="1" x14ac:dyDescent="0.2">
      <c r="A16" s="362"/>
      <c r="B16" s="118"/>
      <c r="C16" s="361"/>
      <c r="D16" s="363"/>
      <c r="E16" s="16"/>
      <c r="F16" s="74"/>
      <c r="G16" s="94"/>
      <c r="H16" s="95"/>
      <c r="I16" s="95"/>
      <c r="J16" s="118"/>
      <c r="K16" s="37"/>
      <c r="L16" s="37"/>
      <c r="M16" s="37"/>
      <c r="N16" s="37"/>
      <c r="O16" s="37"/>
      <c r="P16" s="118"/>
      <c r="Q16" s="118"/>
      <c r="R16" s="161"/>
      <c r="S16" s="70"/>
    </row>
    <row r="17" spans="1:19" ht="16.899999999999999" customHeight="1" x14ac:dyDescent="0.2">
      <c r="A17" s="362"/>
      <c r="B17" s="118"/>
      <c r="C17" s="361"/>
      <c r="D17" s="363"/>
      <c r="E17" s="16"/>
      <c r="F17" s="74"/>
      <c r="G17" s="94"/>
      <c r="H17" s="95"/>
      <c r="I17" s="95"/>
      <c r="J17" s="118"/>
      <c r="K17" s="37"/>
      <c r="L17" s="37"/>
      <c r="M17" s="37"/>
      <c r="N17" s="37"/>
      <c r="O17" s="37"/>
      <c r="P17" s="118"/>
      <c r="Q17" s="118"/>
      <c r="R17" s="161"/>
      <c r="S17" s="70"/>
    </row>
    <row r="18" spans="1:19" ht="16.899999999999999" customHeight="1" x14ac:dyDescent="0.2">
      <c r="A18" s="362"/>
      <c r="B18" s="118"/>
      <c r="C18" s="361"/>
      <c r="D18" s="363"/>
      <c r="E18" s="16"/>
      <c r="F18" s="74"/>
      <c r="G18" s="94"/>
      <c r="H18" s="95"/>
      <c r="I18" s="95"/>
      <c r="J18" s="118"/>
      <c r="K18" s="37"/>
      <c r="L18" s="37"/>
      <c r="M18" s="37"/>
      <c r="N18" s="37"/>
      <c r="O18" s="37"/>
      <c r="P18" s="118"/>
      <c r="Q18" s="118"/>
      <c r="R18" s="161"/>
      <c r="S18" s="70"/>
    </row>
    <row r="19" spans="1:19" ht="16.899999999999999" customHeight="1" x14ac:dyDescent="0.2">
      <c r="A19" s="362"/>
      <c r="B19" s="118"/>
      <c r="C19" s="361"/>
      <c r="D19" s="363"/>
      <c r="E19" s="16"/>
      <c r="F19" s="74"/>
      <c r="G19" s="94"/>
      <c r="H19" s="95"/>
      <c r="I19" s="95"/>
      <c r="J19" s="118"/>
      <c r="K19" s="37"/>
      <c r="L19" s="37"/>
      <c r="M19" s="37"/>
      <c r="N19" s="37"/>
      <c r="O19" s="37"/>
      <c r="P19" s="118"/>
      <c r="Q19" s="118"/>
      <c r="R19" s="161"/>
      <c r="S19" s="70"/>
    </row>
    <row r="20" spans="1:19" ht="16.899999999999999" customHeight="1" x14ac:dyDescent="0.2">
      <c r="A20" s="362"/>
      <c r="B20" s="118"/>
      <c r="C20" s="361"/>
      <c r="D20" s="363"/>
      <c r="E20" s="16"/>
      <c r="F20" s="74"/>
      <c r="G20" s="94"/>
      <c r="H20" s="95"/>
      <c r="I20" s="95"/>
      <c r="J20" s="118"/>
      <c r="K20" s="37"/>
      <c r="L20" s="37"/>
      <c r="M20" s="37"/>
      <c r="N20" s="37"/>
      <c r="O20" s="37"/>
      <c r="P20" s="118"/>
      <c r="Q20" s="118"/>
      <c r="R20" s="161"/>
      <c r="S20" s="70"/>
    </row>
    <row r="21" spans="1:19" ht="16.899999999999999" customHeight="1" x14ac:dyDescent="0.2">
      <c r="A21" s="362"/>
      <c r="B21" s="118"/>
      <c r="C21" s="361"/>
      <c r="D21" s="363"/>
      <c r="E21" s="16"/>
      <c r="F21" s="74"/>
      <c r="G21" s="94"/>
      <c r="H21" s="95"/>
      <c r="I21" s="95"/>
      <c r="J21" s="118"/>
      <c r="K21" s="37"/>
      <c r="L21" s="37"/>
      <c r="M21" s="37"/>
      <c r="N21" s="37"/>
      <c r="O21" s="37"/>
      <c r="P21" s="118"/>
      <c r="Q21" s="118"/>
      <c r="R21" s="161"/>
      <c r="S21" s="70"/>
    </row>
    <row r="22" spans="1:19" ht="16.899999999999999" customHeight="1" x14ac:dyDescent="0.2">
      <c r="A22" s="362"/>
      <c r="B22" s="118"/>
      <c r="C22" s="361"/>
      <c r="D22" s="363"/>
      <c r="E22" s="16"/>
      <c r="F22" s="74"/>
      <c r="G22" s="94"/>
      <c r="H22" s="95"/>
      <c r="I22" s="95"/>
      <c r="J22" s="118"/>
      <c r="K22" s="37"/>
      <c r="L22" s="37"/>
      <c r="M22" s="37"/>
      <c r="N22" s="37"/>
      <c r="O22" s="37"/>
      <c r="P22" s="118"/>
      <c r="Q22" s="118"/>
      <c r="R22" s="161"/>
      <c r="S22" s="70"/>
    </row>
    <row r="23" spans="1:19" ht="16.899999999999999" customHeight="1" x14ac:dyDescent="0.2">
      <c r="A23" s="362"/>
      <c r="B23" s="118"/>
      <c r="C23" s="361"/>
      <c r="D23" s="363"/>
      <c r="E23" s="16"/>
      <c r="F23" s="74"/>
      <c r="G23" s="94"/>
      <c r="H23" s="95"/>
      <c r="I23" s="95"/>
      <c r="J23" s="118"/>
      <c r="K23" s="37"/>
      <c r="L23" s="37"/>
      <c r="M23" s="37"/>
      <c r="N23" s="37"/>
      <c r="O23" s="37"/>
      <c r="P23" s="118"/>
      <c r="Q23" s="118"/>
      <c r="R23" s="161"/>
      <c r="S23" s="70"/>
    </row>
    <row r="24" spans="1:19" ht="16.899999999999999" customHeight="1" x14ac:dyDescent="0.2">
      <c r="A24" s="362"/>
      <c r="B24" s="118"/>
      <c r="C24" s="361"/>
      <c r="D24" s="363"/>
      <c r="E24" s="16"/>
      <c r="F24" s="74"/>
      <c r="G24" s="94"/>
      <c r="H24" s="95"/>
      <c r="I24" s="95"/>
      <c r="J24" s="118"/>
      <c r="K24" s="37"/>
      <c r="L24" s="37"/>
      <c r="M24" s="37"/>
      <c r="N24" s="37"/>
      <c r="O24" s="37"/>
      <c r="P24" s="118"/>
      <c r="Q24" s="118"/>
      <c r="R24" s="161"/>
      <c r="S24" s="70"/>
    </row>
    <row r="25" spans="1:19" ht="16.899999999999999" customHeight="1" x14ac:dyDescent="0.2">
      <c r="A25" s="362"/>
      <c r="B25" s="118"/>
      <c r="C25" s="361"/>
      <c r="D25" s="363"/>
      <c r="E25" s="16"/>
      <c r="F25" s="74"/>
      <c r="G25" s="94"/>
      <c r="H25" s="95"/>
      <c r="I25" s="95"/>
      <c r="J25" s="118"/>
      <c r="K25" s="37"/>
      <c r="L25" s="37"/>
      <c r="M25" s="37"/>
      <c r="N25" s="37"/>
      <c r="O25" s="37"/>
      <c r="P25" s="118"/>
      <c r="Q25" s="118"/>
      <c r="R25" s="161"/>
      <c r="S25" s="70"/>
    </row>
    <row r="26" spans="1:19" ht="16.899999999999999" customHeight="1" x14ac:dyDescent="0.2">
      <c r="A26" s="362"/>
      <c r="B26" s="118"/>
      <c r="C26" s="118" t="s">
        <v>99</v>
      </c>
      <c r="D26" s="161"/>
      <c r="E26" s="76"/>
      <c r="F26" s="203"/>
      <c r="G26" s="74"/>
      <c r="H26" s="74"/>
      <c r="I26" s="95"/>
      <c r="J26" s="118"/>
      <c r="K26" s="37"/>
      <c r="L26" s="37"/>
      <c r="M26" s="37"/>
      <c r="N26" s="37"/>
      <c r="O26" s="37"/>
      <c r="P26" s="118"/>
      <c r="Q26" s="118"/>
      <c r="R26" s="161"/>
      <c r="S26" s="70"/>
    </row>
    <row r="27" spans="1:19" ht="16.899999999999999" customHeight="1" thickBot="1" x14ac:dyDescent="0.25">
      <c r="A27" s="362"/>
      <c r="B27" s="118"/>
      <c r="C27" s="1086" t="s">
        <v>518</v>
      </c>
      <c r="D27" s="1088" t="s">
        <v>219</v>
      </c>
      <c r="E27" s="939"/>
      <c r="F27" s="940"/>
      <c r="G27" s="74"/>
      <c r="H27" s="74"/>
      <c r="I27" s="492"/>
      <c r="J27" s="118"/>
      <c r="K27" s="37"/>
      <c r="L27" s="37"/>
      <c r="M27" s="37"/>
      <c r="N27" s="37"/>
      <c r="O27" s="37"/>
      <c r="P27" s="118"/>
      <c r="Q27" s="118"/>
      <c r="R27" s="161"/>
      <c r="S27" s="70"/>
    </row>
    <row r="28" spans="1:19" ht="16.899999999999999" customHeight="1" thickTop="1" thickBot="1" x14ac:dyDescent="0.25">
      <c r="A28" s="362"/>
      <c r="B28" s="118"/>
      <c r="C28" s="1087"/>
      <c r="D28" s="1089"/>
      <c r="E28" s="292"/>
      <c r="F28" s="941"/>
      <c r="G28" s="775"/>
      <c r="H28" s="942"/>
      <c r="I28" s="492"/>
      <c r="J28" s="118"/>
      <c r="K28" s="37"/>
      <c r="L28" s="37"/>
      <c r="M28" s="37"/>
      <c r="N28" s="37"/>
      <c r="O28" s="37"/>
      <c r="P28" s="118"/>
      <c r="Q28" s="118"/>
      <c r="R28" s="161"/>
      <c r="S28" s="70"/>
    </row>
    <row r="29" spans="1:19" ht="16.899999999999999" customHeight="1" thickTop="1" x14ac:dyDescent="0.2">
      <c r="A29" s="362"/>
      <c r="B29" s="118"/>
      <c r="C29" s="1049" t="s">
        <v>519</v>
      </c>
      <c r="D29" s="1050" t="s">
        <v>219</v>
      </c>
      <c r="E29" s="290"/>
      <c r="F29" s="938"/>
      <c r="G29" s="425"/>
      <c r="H29" s="74"/>
      <c r="I29" s="492"/>
      <c r="J29" s="118"/>
      <c r="K29" s="37"/>
      <c r="L29" s="37"/>
      <c r="M29" s="37"/>
      <c r="N29" s="37"/>
      <c r="O29" s="37"/>
      <c r="P29" s="118"/>
      <c r="Q29" s="118"/>
      <c r="R29" s="161"/>
      <c r="S29" s="70"/>
    </row>
    <row r="30" spans="1:19" ht="16.899999999999999" customHeight="1" x14ac:dyDescent="0.2">
      <c r="A30" s="362"/>
      <c r="B30" s="118"/>
      <c r="C30" s="1049"/>
      <c r="D30" s="1050"/>
      <c r="E30" s="66" t="s">
        <v>762</v>
      </c>
      <c r="F30" s="74"/>
      <c r="G30" s="94"/>
      <c r="H30" s="492"/>
      <c r="I30" s="492"/>
      <c r="J30" s="118"/>
      <c r="K30" s="37"/>
      <c r="L30" s="37"/>
      <c r="M30" s="37"/>
      <c r="N30" s="37"/>
      <c r="O30" s="37"/>
      <c r="P30" s="118"/>
      <c r="Q30" s="118"/>
      <c r="R30" s="161"/>
      <c r="S30" s="70"/>
    </row>
    <row r="31" spans="1:19" ht="16.899999999999999" customHeight="1" x14ac:dyDescent="0.2">
      <c r="A31" s="362"/>
      <c r="B31" s="118"/>
      <c r="C31" s="361"/>
      <c r="D31" s="363"/>
      <c r="E31" s="16"/>
      <c r="F31" s="74"/>
      <c r="G31" s="94"/>
      <c r="H31" s="95"/>
      <c r="I31" s="95"/>
      <c r="J31" s="118"/>
      <c r="K31" s="37"/>
      <c r="L31" s="37"/>
      <c r="M31" s="37"/>
      <c r="N31" s="37"/>
      <c r="O31" s="37"/>
      <c r="P31" s="118"/>
      <c r="Q31" s="118"/>
      <c r="R31" s="161"/>
      <c r="S31" s="70"/>
    </row>
    <row r="32" spans="1:19" ht="16.899999999999999" customHeight="1" x14ac:dyDescent="0.2">
      <c r="A32" s="362"/>
      <c r="B32" s="118"/>
      <c r="C32" s="361"/>
      <c r="D32" s="363"/>
      <c r="E32" s="16"/>
      <c r="F32" s="74"/>
      <c r="G32" s="94"/>
      <c r="H32" s="95"/>
      <c r="I32" s="95"/>
      <c r="J32" s="118"/>
      <c r="K32" s="37"/>
      <c r="L32" s="37"/>
      <c r="M32" s="37"/>
      <c r="N32" s="37"/>
      <c r="O32" s="37"/>
      <c r="P32" s="118"/>
      <c r="Q32" s="118"/>
      <c r="R32" s="161"/>
      <c r="S32" s="70"/>
    </row>
    <row r="33" spans="1:22" ht="16.899999999999999" customHeight="1" x14ac:dyDescent="0.2">
      <c r="A33" s="362"/>
      <c r="B33" s="118"/>
      <c r="C33" s="361"/>
      <c r="D33" s="363"/>
      <c r="E33" s="16"/>
      <c r="F33" s="74"/>
      <c r="G33" s="94"/>
      <c r="H33" s="95"/>
      <c r="I33" s="95"/>
      <c r="J33" s="118"/>
      <c r="K33" s="37"/>
      <c r="L33" s="37"/>
      <c r="M33" s="37"/>
      <c r="N33" s="37"/>
      <c r="O33" s="37"/>
      <c r="P33" s="118"/>
      <c r="Q33" s="118"/>
      <c r="R33" s="161"/>
      <c r="S33" s="70"/>
    </row>
    <row r="34" spans="1:22" ht="16.899999999999999" customHeight="1" x14ac:dyDescent="0.2">
      <c r="A34" s="70"/>
      <c r="B34" s="118"/>
      <c r="C34" s="118"/>
      <c r="D34" s="161"/>
      <c r="E34" s="66"/>
      <c r="F34" s="320"/>
      <c r="G34" s="94"/>
      <c r="H34" s="87"/>
      <c r="I34" s="87"/>
      <c r="J34" s="37"/>
      <c r="K34" s="37"/>
      <c r="L34" s="37"/>
      <c r="M34" s="37"/>
      <c r="N34" s="37"/>
      <c r="O34" s="37"/>
      <c r="P34" s="118"/>
      <c r="Q34" s="118"/>
      <c r="R34" s="161"/>
      <c r="S34" s="70"/>
    </row>
    <row r="35" spans="1:22" ht="4.5" customHeight="1" x14ac:dyDescent="0.2">
      <c r="A35" s="70"/>
      <c r="B35" s="118"/>
      <c r="C35" s="118"/>
      <c r="D35" s="161"/>
      <c r="E35" s="66"/>
      <c r="F35" s="320"/>
      <c r="G35" s="94"/>
      <c r="H35" s="87"/>
      <c r="I35" s="87"/>
      <c r="J35" s="87"/>
      <c r="K35" s="87"/>
      <c r="L35" s="95"/>
      <c r="M35" s="95"/>
      <c r="N35" s="94"/>
      <c r="O35" s="66"/>
      <c r="P35" s="118"/>
      <c r="Q35" s="118"/>
      <c r="R35" s="161"/>
      <c r="S35" s="70"/>
    </row>
    <row r="36" spans="1:22" ht="23.1" customHeight="1" x14ac:dyDescent="0.2">
      <c r="B36" s="61" t="s">
        <v>161</v>
      </c>
      <c r="C36" s="317"/>
      <c r="D36" s="317"/>
      <c r="E36" s="317"/>
      <c r="F36" s="17"/>
      <c r="H36" s="169"/>
      <c r="I36" s="169"/>
      <c r="J36" s="169"/>
      <c r="K36" s="162"/>
      <c r="L36" s="162"/>
      <c r="M36" s="162"/>
      <c r="N36" s="162"/>
      <c r="O36" s="162"/>
      <c r="P36" s="162"/>
      <c r="Q36" s="169"/>
      <c r="R36" s="176"/>
      <c r="S36" s="177"/>
      <c r="T36" s="178"/>
      <c r="U36" s="135"/>
      <c r="V36" s="135"/>
    </row>
    <row r="37" spans="1:22" x14ac:dyDescent="0.2">
      <c r="A37" s="321"/>
      <c r="B37" s="102"/>
      <c r="C37" s="82"/>
      <c r="D37" s="173"/>
      <c r="E37" s="66"/>
      <c r="F37" s="318"/>
      <c r="G37" s="8"/>
      <c r="H37" s="169"/>
      <c r="I37" s="169"/>
      <c r="J37" s="169"/>
      <c r="K37" s="162"/>
      <c r="L37" s="162"/>
      <c r="M37" s="162"/>
      <c r="N37" s="169"/>
      <c r="O37" s="162"/>
      <c r="P37" s="169"/>
      <c r="Q37" s="162"/>
      <c r="R37" s="162"/>
      <c r="S37" s="162"/>
      <c r="T37" s="162"/>
      <c r="U37" s="162"/>
      <c r="V37" s="162"/>
    </row>
    <row r="38" spans="1:22" x14ac:dyDescent="0.2">
      <c r="B38" s="102"/>
      <c r="C38" s="82"/>
      <c r="D38" s="173"/>
      <c r="E38" s="66"/>
      <c r="F38" s="318"/>
      <c r="G38" s="8"/>
      <c r="H38" s="162"/>
      <c r="I38" s="162"/>
      <c r="J38" s="162"/>
      <c r="K38" s="162"/>
      <c r="L38" s="162"/>
      <c r="M38" s="162"/>
      <c r="N38" s="162"/>
      <c r="O38" s="162"/>
      <c r="P38" s="162"/>
      <c r="Q38" s="169"/>
      <c r="R38" s="172"/>
      <c r="S38" s="162"/>
      <c r="T38" s="162"/>
      <c r="U38" s="162"/>
      <c r="V38" s="169"/>
    </row>
    <row r="39" spans="1:22" x14ac:dyDescent="0.2">
      <c r="E39" s="8"/>
      <c r="F39" s="318"/>
      <c r="G39" s="8"/>
    </row>
    <row r="40" spans="1:22" x14ac:dyDescent="0.2">
      <c r="F40" s="17"/>
      <c r="M40" s="308"/>
      <c r="N40" s="43"/>
      <c r="P40" s="16"/>
      <c r="Q40" s="21"/>
      <c r="R40" s="17"/>
      <c r="U40" s="17"/>
      <c r="V40" s="17"/>
    </row>
    <row r="41" spans="1:22" x14ac:dyDescent="0.2">
      <c r="C41" s="17"/>
      <c r="D41" s="17"/>
      <c r="F41" s="17"/>
      <c r="Q41" s="17"/>
      <c r="R41" s="17"/>
      <c r="U41" s="17"/>
      <c r="V41" s="17"/>
    </row>
    <row r="42" spans="1:22" x14ac:dyDescent="0.2">
      <c r="C42" s="17"/>
      <c r="D42" s="17"/>
      <c r="F42" s="17"/>
      <c r="Q42" s="17"/>
      <c r="R42" s="17"/>
      <c r="U42" s="17"/>
      <c r="V42" s="17"/>
    </row>
    <row r="43" spans="1:22" x14ac:dyDescent="0.2">
      <c r="Q43" s="17"/>
      <c r="R43" s="17"/>
      <c r="U43" s="17"/>
      <c r="V43" s="17"/>
    </row>
    <row r="44" spans="1:22" x14ac:dyDescent="0.2">
      <c r="Q44" s="17"/>
      <c r="R44" s="17"/>
      <c r="U44" s="17"/>
      <c r="V44" s="17"/>
    </row>
    <row r="45" spans="1:22" x14ac:dyDescent="0.2">
      <c r="Q45" s="17"/>
      <c r="R45" s="17"/>
      <c r="U45" s="17"/>
      <c r="V45" s="17"/>
    </row>
  </sheetData>
  <mergeCells count="32">
    <mergeCell ref="C27:C28"/>
    <mergeCell ref="D27:D28"/>
    <mergeCell ref="C29:C30"/>
    <mergeCell ref="D29:D30"/>
    <mergeCell ref="E1:O1"/>
    <mergeCell ref="A3:A4"/>
    <mergeCell ref="B3:B4"/>
    <mergeCell ref="C3:C4"/>
    <mergeCell ref="D3:D4"/>
    <mergeCell ref="I3:L3"/>
    <mergeCell ref="A5:A6"/>
    <mergeCell ref="B5:B6"/>
    <mergeCell ref="C5:C6"/>
    <mergeCell ref="D5:D6"/>
    <mergeCell ref="A12:A13"/>
    <mergeCell ref="C12:C13"/>
    <mergeCell ref="D12:D13"/>
    <mergeCell ref="C10:C11"/>
    <mergeCell ref="D10:D11"/>
    <mergeCell ref="A7:A8"/>
    <mergeCell ref="S3:S4"/>
    <mergeCell ref="S5:S6"/>
    <mergeCell ref="P5:P6"/>
    <mergeCell ref="B7:B8"/>
    <mergeCell ref="C7:C8"/>
    <mergeCell ref="D7:D8"/>
    <mergeCell ref="J6:K6"/>
    <mergeCell ref="P3:P4"/>
    <mergeCell ref="Q3:Q4"/>
    <mergeCell ref="R3:R4"/>
    <mergeCell ref="Q5:Q6"/>
    <mergeCell ref="R5:R6"/>
  </mergeCells>
  <phoneticPr fontId="4"/>
  <printOptions horizontalCentered="1"/>
  <pageMargins left="0.2" right="0.2" top="0.71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U76"/>
  <sheetViews>
    <sheetView zoomScale="120" zoomScaleNormal="120" workbookViewId="0">
      <selection activeCell="F80" sqref="F80"/>
    </sheetView>
  </sheetViews>
  <sheetFormatPr defaultColWidth="9" defaultRowHeight="17.25" x14ac:dyDescent="0.2"/>
  <cols>
    <col min="1" max="1" width="3.5" style="27" customWidth="1"/>
    <col min="2" max="2" width="3.125" style="35" hidden="1" customWidth="1"/>
    <col min="3" max="3" width="9.625" style="8" customWidth="1"/>
    <col min="4" max="4" width="9.625" style="26" customWidth="1"/>
    <col min="5" max="5" width="4.75" style="17" customWidth="1"/>
    <col min="6" max="6" width="3.625" style="17" customWidth="1"/>
    <col min="7" max="7" width="3.625" style="9" customWidth="1"/>
    <col min="8" max="14" width="3.625" style="17" customWidth="1"/>
    <col min="15" max="15" width="3.625" style="21" customWidth="1"/>
    <col min="16" max="16" width="3.625" style="17" customWidth="1"/>
    <col min="17" max="17" width="3" style="17" hidden="1" customWidth="1"/>
    <col min="18" max="18" width="9.625" style="8" customWidth="1"/>
    <col min="19" max="19" width="10" style="8" customWidth="1"/>
    <col min="20" max="20" width="3.5" style="8" customWidth="1"/>
    <col min="21" max="21" width="3.5" style="17" customWidth="1"/>
    <col min="22" max="16384" width="9" style="17"/>
  </cols>
  <sheetData>
    <row r="1" spans="1:20" ht="15.75" customHeight="1" x14ac:dyDescent="0.2">
      <c r="E1" s="1059" t="s">
        <v>162</v>
      </c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  <c r="Q1" s="8"/>
    </row>
    <row r="2" spans="1:20" s="7" customFormat="1" ht="15.75" customHeight="1" x14ac:dyDescent="0.15">
      <c r="A2" s="27"/>
      <c r="B2" s="35" t="s">
        <v>17</v>
      </c>
      <c r="C2" s="27" t="s">
        <v>0</v>
      </c>
      <c r="D2" s="27" t="s">
        <v>1</v>
      </c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27" t="s">
        <v>17</v>
      </c>
      <c r="R2" s="27" t="s">
        <v>0</v>
      </c>
      <c r="S2" s="27" t="s">
        <v>1</v>
      </c>
      <c r="T2" s="8"/>
    </row>
    <row r="3" spans="1:20" s="7" customFormat="1" ht="10.5" customHeight="1" x14ac:dyDescent="0.15">
      <c r="A3" s="231"/>
      <c r="B3" s="228"/>
      <c r="C3" s="228"/>
      <c r="D3" s="230"/>
      <c r="E3" s="205"/>
      <c r="F3" s="205"/>
      <c r="G3" s="205"/>
      <c r="H3" s="205"/>
      <c r="I3" s="205"/>
      <c r="J3" s="206"/>
      <c r="K3" s="226"/>
      <c r="L3" s="226"/>
      <c r="M3" s="226"/>
      <c r="N3" s="204"/>
      <c r="O3" s="204"/>
      <c r="P3" s="207"/>
      <c r="Q3" s="232"/>
      <c r="R3" s="228"/>
      <c r="S3" s="230"/>
      <c r="T3" s="228"/>
    </row>
    <row r="4" spans="1:20" s="25" customFormat="1" ht="18" customHeight="1" thickBot="1" x14ac:dyDescent="0.2">
      <c r="A4" s="1085">
        <v>1</v>
      </c>
      <c r="B4" s="1049">
        <v>1</v>
      </c>
      <c r="C4" s="1093" t="s">
        <v>520</v>
      </c>
      <c r="D4" s="1050" t="s">
        <v>219</v>
      </c>
      <c r="E4" s="854"/>
      <c r="F4" s="855">
        <v>6</v>
      </c>
      <c r="G4" s="35"/>
      <c r="H4" s="35"/>
      <c r="I4" s="399"/>
      <c r="J4"/>
      <c r="L4" s="809"/>
      <c r="M4" s="117"/>
      <c r="N4" s="117"/>
      <c r="O4" s="849">
        <v>2</v>
      </c>
      <c r="P4" s="850"/>
      <c r="Q4" s="1094">
        <v>2</v>
      </c>
      <c r="R4" s="1093" t="s">
        <v>521</v>
      </c>
      <c r="S4" s="1050" t="s">
        <v>219</v>
      </c>
      <c r="T4" s="1056">
        <v>19</v>
      </c>
    </row>
    <row r="5" spans="1:20" s="25" customFormat="1" ht="18" customHeight="1" thickTop="1" thickBot="1" x14ac:dyDescent="0.2">
      <c r="A5" s="1085"/>
      <c r="B5" s="1049"/>
      <c r="C5" s="1093"/>
      <c r="D5" s="1050"/>
      <c r="E5" s="399"/>
      <c r="F5" s="856" t="s">
        <v>435</v>
      </c>
      <c r="G5" s="857">
        <v>2</v>
      </c>
      <c r="H5" s="399"/>
      <c r="I5" s="399"/>
      <c r="J5"/>
      <c r="K5"/>
      <c r="L5" s="117"/>
      <c r="M5" s="117"/>
      <c r="N5" s="117">
        <v>5</v>
      </c>
      <c r="O5" s="837" t="s">
        <v>432</v>
      </c>
      <c r="P5" s="117"/>
      <c r="Q5" s="1094"/>
      <c r="R5" s="1093"/>
      <c r="S5" s="1050"/>
      <c r="T5" s="1056"/>
    </row>
    <row r="6" spans="1:20" s="25" customFormat="1" ht="18" customHeight="1" thickTop="1" x14ac:dyDescent="0.15">
      <c r="A6" s="1085">
        <v>2</v>
      </c>
      <c r="B6" s="1049">
        <v>32</v>
      </c>
      <c r="C6" s="1093" t="s">
        <v>476</v>
      </c>
      <c r="D6" s="1050" t="s">
        <v>244</v>
      </c>
      <c r="E6" s="429">
        <v>0</v>
      </c>
      <c r="F6" s="802"/>
      <c r="G6" s="830"/>
      <c r="H6" s="399"/>
      <c r="I6" s="399"/>
      <c r="J6"/>
      <c r="K6"/>
      <c r="L6" s="117"/>
      <c r="M6" s="847"/>
      <c r="N6" s="848"/>
      <c r="O6" s="811"/>
      <c r="P6" s="812">
        <v>0</v>
      </c>
      <c r="Q6" s="1094">
        <v>22</v>
      </c>
      <c r="R6" s="1093" t="s">
        <v>455</v>
      </c>
      <c r="S6" s="1050" t="s">
        <v>223</v>
      </c>
      <c r="T6" s="1056">
        <v>20</v>
      </c>
    </row>
    <row r="7" spans="1:20" s="25" customFormat="1" ht="18" customHeight="1" thickBot="1" x14ac:dyDescent="0.2">
      <c r="A7" s="1085"/>
      <c r="B7" s="1049"/>
      <c r="C7" s="1093"/>
      <c r="D7" s="1050"/>
      <c r="E7" s="800" t="s">
        <v>415</v>
      </c>
      <c r="F7" s="829"/>
      <c r="G7" s="920"/>
      <c r="H7" s="399"/>
      <c r="I7" s="399"/>
      <c r="J7"/>
      <c r="K7"/>
      <c r="L7" s="117"/>
      <c r="M7" s="847"/>
      <c r="N7" s="814"/>
      <c r="O7" s="835"/>
      <c r="P7" s="810" t="s">
        <v>438</v>
      </c>
      <c r="Q7" s="1094"/>
      <c r="R7" s="1093"/>
      <c r="S7" s="1050"/>
      <c r="T7" s="1056"/>
    </row>
    <row r="8" spans="1:20" s="25" customFormat="1" ht="18" customHeight="1" thickTop="1" thickBot="1" x14ac:dyDescent="0.2">
      <c r="A8" s="1085">
        <v>3</v>
      </c>
      <c r="B8" s="1049">
        <v>21</v>
      </c>
      <c r="C8" s="1093" t="s">
        <v>512</v>
      </c>
      <c r="D8" s="1050" t="s">
        <v>221</v>
      </c>
      <c r="E8" s="825"/>
      <c r="F8" s="804">
        <v>3</v>
      </c>
      <c r="G8" s="920"/>
      <c r="H8" s="399"/>
      <c r="I8" s="399"/>
      <c r="J8"/>
      <c r="K8"/>
      <c r="L8" s="117"/>
      <c r="M8" s="847"/>
      <c r="N8" s="814"/>
      <c r="O8" s="847">
        <v>0</v>
      </c>
      <c r="P8" s="814"/>
      <c r="Q8" s="1094">
        <v>12</v>
      </c>
      <c r="R8" s="1093" t="s">
        <v>491</v>
      </c>
      <c r="S8" s="1050" t="s">
        <v>226</v>
      </c>
      <c r="T8" s="1056">
        <v>21</v>
      </c>
    </row>
    <row r="9" spans="1:20" s="25" customFormat="1" ht="18" customHeight="1" thickTop="1" thickBot="1" x14ac:dyDescent="0.2">
      <c r="A9" s="1085"/>
      <c r="B9" s="1049"/>
      <c r="C9" s="1093"/>
      <c r="D9" s="1050"/>
      <c r="E9" s="858">
        <v>8</v>
      </c>
      <c r="F9" s="399"/>
      <c r="G9" s="920"/>
      <c r="H9" s="857">
        <v>3</v>
      </c>
      <c r="I9" s="399"/>
      <c r="J9"/>
      <c r="K9"/>
      <c r="L9" s="117"/>
      <c r="M9" s="924">
        <v>4</v>
      </c>
      <c r="N9" s="814"/>
      <c r="O9" s="117"/>
      <c r="P9" s="848">
        <v>1</v>
      </c>
      <c r="Q9" s="1094"/>
      <c r="R9" s="1093"/>
      <c r="S9" s="1050"/>
      <c r="T9" s="1056"/>
    </row>
    <row r="10" spans="1:20" s="25" customFormat="1" ht="18" customHeight="1" thickTop="1" thickBot="1" x14ac:dyDescent="0.2">
      <c r="A10" s="1085">
        <v>4</v>
      </c>
      <c r="B10" s="1049">
        <v>13</v>
      </c>
      <c r="C10" s="1093" t="s">
        <v>522</v>
      </c>
      <c r="D10" s="1050" t="s">
        <v>226</v>
      </c>
      <c r="E10" s="429"/>
      <c r="F10" s="429">
        <v>0</v>
      </c>
      <c r="G10" s="802"/>
      <c r="H10" s="830"/>
      <c r="I10" s="399"/>
      <c r="J10"/>
      <c r="K10"/>
      <c r="L10" s="847"/>
      <c r="M10" s="819"/>
      <c r="N10" s="811"/>
      <c r="O10" s="849">
        <v>3</v>
      </c>
      <c r="P10" s="850"/>
      <c r="Q10" s="1094">
        <v>27</v>
      </c>
      <c r="R10" s="1093" t="s">
        <v>220</v>
      </c>
      <c r="S10" s="1050" t="s">
        <v>499</v>
      </c>
      <c r="T10" s="1056">
        <v>22</v>
      </c>
    </row>
    <row r="11" spans="1:20" s="25" customFormat="1" ht="18" customHeight="1" thickTop="1" thickBot="1" x14ac:dyDescent="0.2">
      <c r="A11" s="1085"/>
      <c r="B11" s="1049"/>
      <c r="C11" s="1093"/>
      <c r="D11" s="1050"/>
      <c r="E11" s="399"/>
      <c r="F11" s="800" t="s">
        <v>436</v>
      </c>
      <c r="G11" s="827"/>
      <c r="H11" s="920"/>
      <c r="I11" s="399"/>
      <c r="J11"/>
      <c r="K11"/>
      <c r="L11" s="847"/>
      <c r="M11" s="814"/>
      <c r="N11" s="811"/>
      <c r="O11" s="837" t="s">
        <v>407</v>
      </c>
      <c r="P11" s="117"/>
      <c r="Q11" s="1094"/>
      <c r="R11" s="1093"/>
      <c r="S11" s="1050"/>
      <c r="T11" s="1056"/>
    </row>
    <row r="12" spans="1:20" s="25" customFormat="1" ht="18" customHeight="1" thickTop="1" thickBot="1" x14ac:dyDescent="0.2">
      <c r="A12" s="1085">
        <v>5</v>
      </c>
      <c r="B12" s="1049">
        <v>30</v>
      </c>
      <c r="C12" s="1093" t="s">
        <v>523</v>
      </c>
      <c r="D12" s="1050" t="s">
        <v>209</v>
      </c>
      <c r="E12" s="859"/>
      <c r="F12" s="828"/>
      <c r="G12" s="860">
        <v>0</v>
      </c>
      <c r="H12" s="920"/>
      <c r="I12" s="399"/>
      <c r="J12"/>
      <c r="K12"/>
      <c r="L12" s="847"/>
      <c r="M12" s="814"/>
      <c r="N12" s="848">
        <v>0</v>
      </c>
      <c r="O12" s="813"/>
      <c r="P12" s="812"/>
      <c r="Q12" s="1094">
        <v>16</v>
      </c>
      <c r="R12" s="1093" t="s">
        <v>524</v>
      </c>
      <c r="S12" s="1050" t="s">
        <v>225</v>
      </c>
      <c r="T12" s="1056">
        <v>23</v>
      </c>
    </row>
    <row r="13" spans="1:20" s="25" customFormat="1" ht="18" customHeight="1" thickTop="1" thickBot="1" x14ac:dyDescent="0.2">
      <c r="A13" s="1085"/>
      <c r="B13" s="1049"/>
      <c r="C13" s="1093"/>
      <c r="D13" s="1050"/>
      <c r="E13" s="399"/>
      <c r="F13" s="399">
        <v>10</v>
      </c>
      <c r="G13" s="399"/>
      <c r="H13" s="920"/>
      <c r="I13" s="857">
        <v>6</v>
      </c>
      <c r="J13"/>
      <c r="K13"/>
      <c r="L13" s="847">
        <v>1</v>
      </c>
      <c r="M13" s="814"/>
      <c r="N13" s="117"/>
      <c r="O13" s="117">
        <v>0</v>
      </c>
      <c r="P13" s="117"/>
      <c r="Q13" s="1094"/>
      <c r="R13" s="1093"/>
      <c r="S13" s="1050"/>
      <c r="T13" s="1056"/>
    </row>
    <row r="14" spans="1:20" s="25" customFormat="1" ht="18" customHeight="1" thickTop="1" thickBot="1" x14ac:dyDescent="0.2">
      <c r="A14" s="1085">
        <v>6</v>
      </c>
      <c r="B14" s="1049">
        <v>7</v>
      </c>
      <c r="C14" s="1093" t="s">
        <v>268</v>
      </c>
      <c r="D14" s="1050" t="s">
        <v>204</v>
      </c>
      <c r="E14" s="859"/>
      <c r="F14" s="861"/>
      <c r="G14" s="399"/>
      <c r="H14" s="802"/>
      <c r="I14" s="830"/>
      <c r="J14"/>
      <c r="K14"/>
      <c r="L14" s="838"/>
      <c r="M14" s="811"/>
      <c r="N14" s="117"/>
      <c r="O14" s="849">
        <v>3</v>
      </c>
      <c r="P14" s="850"/>
      <c r="Q14" s="1094">
        <v>11</v>
      </c>
      <c r="R14" s="1093" t="s">
        <v>220</v>
      </c>
      <c r="S14" s="1050" t="s">
        <v>211</v>
      </c>
      <c r="T14" s="1056">
        <v>24</v>
      </c>
    </row>
    <row r="15" spans="1:20" s="25" customFormat="1" ht="18" customHeight="1" thickTop="1" thickBot="1" x14ac:dyDescent="0.2">
      <c r="A15" s="1085"/>
      <c r="B15" s="1049"/>
      <c r="C15" s="1093"/>
      <c r="D15" s="1050"/>
      <c r="E15" s="399"/>
      <c r="F15" s="804" t="s">
        <v>402</v>
      </c>
      <c r="G15" s="857" t="s">
        <v>773</v>
      </c>
      <c r="H15" s="802"/>
      <c r="I15" s="920"/>
      <c r="J15"/>
      <c r="K15"/>
      <c r="L15" s="811"/>
      <c r="M15" s="811"/>
      <c r="N15" s="117" t="s">
        <v>772</v>
      </c>
      <c r="O15" s="837" t="s">
        <v>408</v>
      </c>
      <c r="P15" s="117"/>
      <c r="Q15" s="1094"/>
      <c r="R15" s="1093"/>
      <c r="S15" s="1050"/>
      <c r="T15" s="1056"/>
    </row>
    <row r="16" spans="1:20" s="25" customFormat="1" ht="18" customHeight="1" thickTop="1" x14ac:dyDescent="0.15">
      <c r="A16" s="1085">
        <v>7</v>
      </c>
      <c r="B16" s="1049">
        <v>14</v>
      </c>
      <c r="C16" s="1093" t="s">
        <v>525</v>
      </c>
      <c r="D16" s="1050" t="s">
        <v>526</v>
      </c>
      <c r="E16" s="429"/>
      <c r="F16" s="801"/>
      <c r="G16" s="827"/>
      <c r="H16" s="802"/>
      <c r="I16" s="920"/>
      <c r="J16"/>
      <c r="K16"/>
      <c r="L16" s="811"/>
      <c r="M16" s="867"/>
      <c r="N16" s="848"/>
      <c r="O16" s="813"/>
      <c r="P16" s="812"/>
      <c r="Q16" s="1094">
        <v>35</v>
      </c>
      <c r="R16" s="1093" t="s">
        <v>527</v>
      </c>
      <c r="S16" s="1050" t="s">
        <v>265</v>
      </c>
      <c r="T16" s="1056">
        <v>25</v>
      </c>
    </row>
    <row r="17" spans="1:20" s="25" customFormat="1" ht="18" customHeight="1" thickBot="1" x14ac:dyDescent="0.2">
      <c r="A17" s="1085"/>
      <c r="B17" s="1049"/>
      <c r="C17" s="1093"/>
      <c r="D17" s="1050"/>
      <c r="E17" s="399"/>
      <c r="F17" s="399" t="s">
        <v>762</v>
      </c>
      <c r="G17" s="802"/>
      <c r="H17" s="827"/>
      <c r="I17" s="920"/>
      <c r="J17"/>
      <c r="K17"/>
      <c r="L17" s="811"/>
      <c r="M17" s="836"/>
      <c r="N17" s="814"/>
      <c r="O17" s="117">
        <v>2</v>
      </c>
      <c r="P17" s="117"/>
      <c r="Q17" s="1094"/>
      <c r="R17" s="1093"/>
      <c r="S17" s="1050"/>
      <c r="T17" s="1056"/>
    </row>
    <row r="18" spans="1:20" s="25" customFormat="1" ht="18" customHeight="1" thickTop="1" thickBot="1" x14ac:dyDescent="0.2">
      <c r="A18" s="1085">
        <v>8</v>
      </c>
      <c r="B18" s="1049">
        <v>34</v>
      </c>
      <c r="C18" s="1093" t="s">
        <v>528</v>
      </c>
      <c r="D18" s="1050" t="s">
        <v>265</v>
      </c>
      <c r="E18" s="859"/>
      <c r="F18" s="804">
        <v>3</v>
      </c>
      <c r="G18" s="804"/>
      <c r="H18" s="860">
        <v>0</v>
      </c>
      <c r="I18" s="920"/>
      <c r="J18"/>
      <c r="K18"/>
      <c r="L18" s="811"/>
      <c r="M18" s="117">
        <v>0</v>
      </c>
      <c r="N18" s="811"/>
      <c r="O18" s="812">
        <v>0</v>
      </c>
      <c r="P18" s="812"/>
      <c r="Q18" s="1094">
        <v>25</v>
      </c>
      <c r="R18" s="1093" t="s">
        <v>271</v>
      </c>
      <c r="S18" s="1050" t="s">
        <v>213</v>
      </c>
      <c r="T18" s="1056">
        <v>26</v>
      </c>
    </row>
    <row r="19" spans="1:20" s="25" customFormat="1" ht="18" customHeight="1" thickTop="1" thickBot="1" x14ac:dyDescent="0.2">
      <c r="A19" s="1085"/>
      <c r="B19" s="1049"/>
      <c r="C19" s="1093"/>
      <c r="D19" s="1050"/>
      <c r="E19" s="399"/>
      <c r="F19" s="832" t="s">
        <v>437</v>
      </c>
      <c r="G19" s="857"/>
      <c r="H19" s="863"/>
      <c r="I19" s="920"/>
      <c r="J19"/>
      <c r="K19"/>
      <c r="L19" s="811"/>
      <c r="M19" s="117"/>
      <c r="N19" s="835"/>
      <c r="O19" s="810" t="s">
        <v>440</v>
      </c>
      <c r="P19" s="117"/>
      <c r="Q19" s="1094"/>
      <c r="R19" s="1093"/>
      <c r="S19" s="1050"/>
      <c r="T19" s="1056"/>
    </row>
    <row r="20" spans="1:20" s="25" customFormat="1" ht="18" customHeight="1" thickTop="1" thickBot="1" x14ac:dyDescent="0.2">
      <c r="A20" s="1085">
        <v>9</v>
      </c>
      <c r="B20" s="1049">
        <v>18</v>
      </c>
      <c r="C20" s="1093" t="s">
        <v>494</v>
      </c>
      <c r="D20" s="1050" t="s">
        <v>215</v>
      </c>
      <c r="E20" s="429"/>
      <c r="F20" s="801"/>
      <c r="G20" s="399" t="s">
        <v>774</v>
      </c>
      <c r="H20" s="399"/>
      <c r="I20" s="920"/>
      <c r="J20"/>
      <c r="K20"/>
      <c r="L20" s="811"/>
      <c r="M20" s="117"/>
      <c r="N20" s="117" t="s">
        <v>769</v>
      </c>
      <c r="O20" s="839"/>
      <c r="P20" s="850"/>
      <c r="Q20" s="1094">
        <v>8</v>
      </c>
      <c r="R20" s="1093" t="s">
        <v>495</v>
      </c>
      <c r="S20" s="1050" t="s">
        <v>204</v>
      </c>
      <c r="T20" s="1056">
        <v>27</v>
      </c>
    </row>
    <row r="21" spans="1:20" s="25" customFormat="1" ht="18" customHeight="1" thickTop="1" thickBot="1" x14ac:dyDescent="0.2">
      <c r="A21" s="1085"/>
      <c r="B21" s="1049"/>
      <c r="C21" s="1093"/>
      <c r="D21" s="1050"/>
      <c r="E21" s="399"/>
      <c r="F21" s="399">
        <v>0</v>
      </c>
      <c r="G21" s="399"/>
      <c r="H21" s="399"/>
      <c r="I21" s="920"/>
      <c r="J21" s="954">
        <v>6</v>
      </c>
      <c r="K21" s="370">
        <v>5</v>
      </c>
      <c r="L21" s="811"/>
      <c r="M21" s="117"/>
      <c r="N21" s="117"/>
      <c r="O21" s="117">
        <v>3</v>
      </c>
      <c r="P21" s="117"/>
      <c r="Q21" s="1094"/>
      <c r="R21" s="1093"/>
      <c r="S21" s="1050"/>
      <c r="T21" s="1056"/>
    </row>
    <row r="22" spans="1:20" s="25" customFormat="1" ht="18" customHeight="1" thickTop="1" thickBot="1" x14ac:dyDescent="0.2">
      <c r="A22" s="1085">
        <v>10</v>
      </c>
      <c r="B22" s="1049">
        <v>28</v>
      </c>
      <c r="C22" s="1093" t="s">
        <v>529</v>
      </c>
      <c r="D22" s="1050" t="s">
        <v>499</v>
      </c>
      <c r="E22" s="429"/>
      <c r="F22" s="429" t="s">
        <v>763</v>
      </c>
      <c r="G22" s="399"/>
      <c r="H22" s="399"/>
      <c r="I22" s="802"/>
      <c r="J22" s="873"/>
      <c r="K22" s="840"/>
      <c r="L22" s="814"/>
      <c r="M22" s="117"/>
      <c r="N22" s="117"/>
      <c r="O22" s="849">
        <v>8</v>
      </c>
      <c r="P22" s="850"/>
      <c r="Q22" s="1094">
        <v>4</v>
      </c>
      <c r="R22" s="1093" t="s">
        <v>250</v>
      </c>
      <c r="S22" s="1050" t="s">
        <v>251</v>
      </c>
      <c r="T22" s="1056">
        <v>28</v>
      </c>
    </row>
    <row r="23" spans="1:20" s="25" customFormat="1" ht="18" customHeight="1" thickTop="1" thickBot="1" x14ac:dyDescent="0.2">
      <c r="A23" s="1085"/>
      <c r="B23" s="1049"/>
      <c r="C23" s="1093"/>
      <c r="D23" s="1050"/>
      <c r="E23" s="399"/>
      <c r="F23" s="800" t="s">
        <v>414</v>
      </c>
      <c r="G23" s="859">
        <v>1</v>
      </c>
      <c r="H23" s="399"/>
      <c r="I23" s="802"/>
      <c r="J23"/>
      <c r="K23" s="841"/>
      <c r="L23" s="814"/>
      <c r="M23" s="117"/>
      <c r="N23" s="117">
        <v>8</v>
      </c>
      <c r="O23" s="837" t="s">
        <v>423</v>
      </c>
      <c r="P23" s="117"/>
      <c r="Q23" s="1094"/>
      <c r="R23" s="1093"/>
      <c r="S23" s="1050"/>
      <c r="T23" s="1056"/>
    </row>
    <row r="24" spans="1:20" s="25" customFormat="1" ht="18" customHeight="1" thickTop="1" thickBot="1" x14ac:dyDescent="0.2">
      <c r="A24" s="1085">
        <v>11</v>
      </c>
      <c r="B24" s="1049">
        <v>26</v>
      </c>
      <c r="C24" s="1093" t="s">
        <v>249</v>
      </c>
      <c r="D24" s="1050" t="s">
        <v>213</v>
      </c>
      <c r="E24" s="859"/>
      <c r="F24" s="828"/>
      <c r="G24" s="802"/>
      <c r="H24" s="399"/>
      <c r="I24" s="802"/>
      <c r="J24"/>
      <c r="K24" s="841"/>
      <c r="L24" s="814"/>
      <c r="M24" s="847"/>
      <c r="N24" s="848"/>
      <c r="O24" s="813"/>
      <c r="P24" s="812"/>
      <c r="Q24" s="1094">
        <v>19</v>
      </c>
      <c r="R24" s="1093" t="s">
        <v>482</v>
      </c>
      <c r="S24" s="1050" t="s">
        <v>215</v>
      </c>
      <c r="T24" s="1056">
        <v>29</v>
      </c>
    </row>
    <row r="25" spans="1:20" s="25" customFormat="1" ht="18" customHeight="1" thickTop="1" thickBot="1" x14ac:dyDescent="0.2">
      <c r="A25" s="1085"/>
      <c r="B25" s="1049"/>
      <c r="C25" s="1093"/>
      <c r="D25" s="1050"/>
      <c r="E25" s="399"/>
      <c r="F25" s="399" t="s">
        <v>764</v>
      </c>
      <c r="G25" s="802"/>
      <c r="H25" s="859">
        <v>3</v>
      </c>
      <c r="I25" s="802"/>
      <c r="J25"/>
      <c r="K25" s="841"/>
      <c r="L25" s="814"/>
      <c r="M25" s="847">
        <v>1</v>
      </c>
      <c r="N25" s="814"/>
      <c r="O25" s="117">
        <v>0</v>
      </c>
      <c r="P25" s="117"/>
      <c r="Q25" s="1094"/>
      <c r="R25" s="1093"/>
      <c r="S25" s="1050"/>
      <c r="T25" s="1056"/>
    </row>
    <row r="26" spans="1:20" s="25" customFormat="1" ht="18" customHeight="1" thickTop="1" thickBot="1" x14ac:dyDescent="0.2">
      <c r="A26" s="1085">
        <v>12</v>
      </c>
      <c r="B26" s="1049">
        <v>3</v>
      </c>
      <c r="C26" s="1093" t="s">
        <v>530</v>
      </c>
      <c r="D26" s="1050" t="s">
        <v>219</v>
      </c>
      <c r="E26" s="859"/>
      <c r="F26" s="861">
        <v>1</v>
      </c>
      <c r="G26" s="920"/>
      <c r="H26" s="802"/>
      <c r="I26" s="802"/>
      <c r="J26"/>
      <c r="K26" s="841"/>
      <c r="L26" s="814"/>
      <c r="M26" s="838"/>
      <c r="N26" s="811"/>
      <c r="O26" s="849"/>
      <c r="P26" s="850"/>
      <c r="Q26" s="1094">
        <v>9</v>
      </c>
      <c r="R26" s="1093" t="s">
        <v>273</v>
      </c>
      <c r="S26" s="1050" t="s">
        <v>493</v>
      </c>
      <c r="T26" s="1056">
        <v>30</v>
      </c>
    </row>
    <row r="27" spans="1:20" s="25" customFormat="1" ht="18" customHeight="1" thickTop="1" thickBot="1" x14ac:dyDescent="0.2">
      <c r="A27" s="1085"/>
      <c r="B27" s="1049"/>
      <c r="C27" s="1093"/>
      <c r="D27" s="1050"/>
      <c r="E27" s="399"/>
      <c r="F27" s="804" t="s">
        <v>434</v>
      </c>
      <c r="G27" s="930"/>
      <c r="H27" s="802"/>
      <c r="I27" s="802"/>
      <c r="J27"/>
      <c r="K27" s="841"/>
      <c r="L27" s="814"/>
      <c r="M27" s="811"/>
      <c r="N27" s="836"/>
      <c r="O27" s="837" t="s">
        <v>441</v>
      </c>
      <c r="P27" s="117"/>
      <c r="Q27" s="1094"/>
      <c r="R27" s="1093"/>
      <c r="S27" s="1050"/>
      <c r="T27" s="1056"/>
    </row>
    <row r="28" spans="1:20" s="25" customFormat="1" ht="18" customHeight="1" thickTop="1" x14ac:dyDescent="0.15">
      <c r="A28" s="1085">
        <v>13</v>
      </c>
      <c r="B28" s="1049">
        <v>23</v>
      </c>
      <c r="C28" s="1093" t="s">
        <v>488</v>
      </c>
      <c r="D28" s="1050" t="s">
        <v>262</v>
      </c>
      <c r="E28" s="429"/>
      <c r="F28" s="801"/>
      <c r="G28" s="399">
        <v>5</v>
      </c>
      <c r="H28" s="802"/>
      <c r="I28" s="802"/>
      <c r="J28"/>
      <c r="K28" s="841"/>
      <c r="L28" s="814"/>
      <c r="M28" s="811"/>
      <c r="N28" s="117">
        <v>0</v>
      </c>
      <c r="O28" s="813"/>
      <c r="P28" s="812"/>
      <c r="Q28" s="1094">
        <v>6</v>
      </c>
      <c r="R28" s="1093" t="s">
        <v>525</v>
      </c>
      <c r="S28" s="1050" t="s">
        <v>247</v>
      </c>
      <c r="T28" s="1056">
        <v>31</v>
      </c>
    </row>
    <row r="29" spans="1:20" s="25" customFormat="1" ht="18" customHeight="1" thickBot="1" x14ac:dyDescent="0.2">
      <c r="A29" s="1085"/>
      <c r="B29" s="1049"/>
      <c r="C29" s="1093"/>
      <c r="D29" s="1050"/>
      <c r="E29" s="399"/>
      <c r="F29" s="399">
        <v>0</v>
      </c>
      <c r="G29" s="399"/>
      <c r="H29" s="802"/>
      <c r="I29" s="829"/>
      <c r="J29"/>
      <c r="K29" s="841"/>
      <c r="L29" s="850"/>
      <c r="M29" s="811"/>
      <c r="N29" s="117"/>
      <c r="O29" s="117" t="s">
        <v>762</v>
      </c>
      <c r="P29" s="117"/>
      <c r="Q29" s="1094"/>
      <c r="R29" s="1093"/>
      <c r="S29" s="1050"/>
      <c r="T29" s="1056"/>
    </row>
    <row r="30" spans="1:20" s="25" customFormat="1" ht="18" customHeight="1" thickTop="1" x14ac:dyDescent="0.15">
      <c r="A30" s="1085">
        <v>14</v>
      </c>
      <c r="B30" s="1049">
        <v>15</v>
      </c>
      <c r="C30" s="1093" t="s">
        <v>279</v>
      </c>
      <c r="D30" s="1050" t="s">
        <v>225</v>
      </c>
      <c r="E30" s="429"/>
      <c r="F30" s="429">
        <v>0</v>
      </c>
      <c r="G30" s="399"/>
      <c r="H30" s="920"/>
      <c r="I30" s="399">
        <v>0</v>
      </c>
      <c r="J30"/>
      <c r="K30"/>
      <c r="L30" s="853">
        <v>2</v>
      </c>
      <c r="M30" s="814"/>
      <c r="N30" s="117"/>
      <c r="O30" s="812">
        <v>0</v>
      </c>
      <c r="P30" s="812"/>
      <c r="Q30" s="1094">
        <v>33</v>
      </c>
      <c r="R30" s="1093" t="s">
        <v>474</v>
      </c>
      <c r="S30" s="1050" t="s">
        <v>244</v>
      </c>
      <c r="T30" s="1056">
        <v>32</v>
      </c>
    </row>
    <row r="31" spans="1:20" s="25" customFormat="1" ht="18" customHeight="1" thickBot="1" x14ac:dyDescent="0.2">
      <c r="A31" s="1085"/>
      <c r="B31" s="1049"/>
      <c r="C31" s="1093"/>
      <c r="D31" s="1050"/>
      <c r="E31" s="399"/>
      <c r="F31" s="800" t="s">
        <v>425</v>
      </c>
      <c r="G31" s="859">
        <v>0</v>
      </c>
      <c r="H31" s="920"/>
      <c r="I31" s="399"/>
      <c r="J31"/>
      <c r="K31"/>
      <c r="L31" s="847"/>
      <c r="M31" s="814"/>
      <c r="N31" s="850">
        <v>0</v>
      </c>
      <c r="O31" s="810" t="s">
        <v>430</v>
      </c>
      <c r="P31" s="117"/>
      <c r="Q31" s="1094"/>
      <c r="R31" s="1093"/>
      <c r="S31" s="1050"/>
      <c r="T31" s="1056"/>
    </row>
    <row r="32" spans="1:20" s="25" customFormat="1" ht="18" customHeight="1" thickTop="1" thickBot="1" x14ac:dyDescent="0.2">
      <c r="A32" s="1085">
        <v>15</v>
      </c>
      <c r="B32" s="1049">
        <v>10</v>
      </c>
      <c r="C32" s="1093" t="s">
        <v>485</v>
      </c>
      <c r="D32" s="1050" t="s">
        <v>211</v>
      </c>
      <c r="E32" s="859"/>
      <c r="F32" s="828"/>
      <c r="G32" s="802"/>
      <c r="H32" s="920"/>
      <c r="I32" s="399"/>
      <c r="J32"/>
      <c r="K32"/>
      <c r="L32" s="847"/>
      <c r="M32" s="814"/>
      <c r="N32" s="811"/>
      <c r="O32" s="839"/>
      <c r="P32" s="850"/>
      <c r="Q32" s="1094">
        <v>24</v>
      </c>
      <c r="R32" s="1093" t="s">
        <v>483</v>
      </c>
      <c r="S32" s="1050" t="s">
        <v>262</v>
      </c>
      <c r="T32" s="1056">
        <v>33</v>
      </c>
    </row>
    <row r="33" spans="1:20" s="25" customFormat="1" ht="18" customHeight="1" thickTop="1" thickBot="1" x14ac:dyDescent="0.2">
      <c r="A33" s="1085"/>
      <c r="B33" s="1049"/>
      <c r="C33" s="1093"/>
      <c r="D33" s="1050"/>
      <c r="E33" s="399"/>
      <c r="F33" s="862">
        <v>5</v>
      </c>
      <c r="G33" s="802"/>
      <c r="H33" s="825"/>
      <c r="I33" s="399"/>
      <c r="J33"/>
      <c r="K33"/>
      <c r="L33" s="847"/>
      <c r="M33" s="844"/>
      <c r="N33" s="811"/>
      <c r="O33" s="117">
        <v>6</v>
      </c>
      <c r="P33" s="117"/>
      <c r="Q33" s="1094"/>
      <c r="R33" s="1093"/>
      <c r="S33" s="1050"/>
      <c r="T33" s="1056"/>
    </row>
    <row r="34" spans="1:20" s="25" customFormat="1" ht="18" customHeight="1" thickTop="1" thickBot="1" x14ac:dyDescent="0.2">
      <c r="A34" s="1085">
        <v>16</v>
      </c>
      <c r="B34" s="1049">
        <v>17</v>
      </c>
      <c r="C34" s="1093" t="s">
        <v>478</v>
      </c>
      <c r="D34" s="1050" t="s">
        <v>228</v>
      </c>
      <c r="E34" s="804">
        <v>1</v>
      </c>
      <c r="F34" s="399"/>
      <c r="G34" s="920"/>
      <c r="H34" s="929" t="s">
        <v>767</v>
      </c>
      <c r="I34" s="399"/>
      <c r="J34"/>
      <c r="K34"/>
      <c r="L34" s="117"/>
      <c r="M34" s="853">
        <v>4</v>
      </c>
      <c r="N34" s="814"/>
      <c r="O34" s="117"/>
      <c r="P34" s="850"/>
      <c r="Q34" s="1094">
        <v>20</v>
      </c>
      <c r="R34" s="1093" t="s">
        <v>248</v>
      </c>
      <c r="S34" s="1050" t="s">
        <v>207</v>
      </c>
      <c r="T34" s="1056">
        <v>34</v>
      </c>
    </row>
    <row r="35" spans="1:20" s="25" customFormat="1" ht="18" customHeight="1" thickTop="1" thickBot="1" x14ac:dyDescent="0.2">
      <c r="A35" s="1085"/>
      <c r="B35" s="1049"/>
      <c r="C35" s="1093"/>
      <c r="D35" s="1050"/>
      <c r="E35" s="858" t="s">
        <v>400</v>
      </c>
      <c r="F35" s="857">
        <v>0</v>
      </c>
      <c r="G35" s="920"/>
      <c r="H35" s="399"/>
      <c r="I35" s="399"/>
      <c r="J35"/>
      <c r="K35"/>
      <c r="L35" s="117"/>
      <c r="M35" s="847"/>
      <c r="N35" s="814"/>
      <c r="O35" s="847">
        <v>1</v>
      </c>
      <c r="P35" s="814" t="s">
        <v>439</v>
      </c>
      <c r="Q35" s="1094"/>
      <c r="R35" s="1093"/>
      <c r="S35" s="1050"/>
      <c r="T35" s="1056"/>
    </row>
    <row r="36" spans="1:20" s="25" customFormat="1" ht="18" customHeight="1" thickTop="1" x14ac:dyDescent="0.15">
      <c r="A36" s="1085">
        <v>17</v>
      </c>
      <c r="B36" s="1049">
        <v>5</v>
      </c>
      <c r="C36" s="1093" t="s">
        <v>496</v>
      </c>
      <c r="D36" s="1050" t="s">
        <v>247</v>
      </c>
      <c r="E36" s="801"/>
      <c r="F36" s="826"/>
      <c r="G36" s="920"/>
      <c r="H36" s="399"/>
      <c r="I36" s="399"/>
      <c r="J36"/>
      <c r="K36"/>
      <c r="L36" s="117"/>
      <c r="M36" s="847"/>
      <c r="N36" s="814"/>
      <c r="O36" s="838"/>
      <c r="P36" s="813"/>
      <c r="Q36" s="1094">
        <v>29</v>
      </c>
      <c r="R36" s="1093" t="s">
        <v>531</v>
      </c>
      <c r="S36" s="1050" t="s">
        <v>242</v>
      </c>
      <c r="T36" s="1056">
        <v>35</v>
      </c>
    </row>
    <row r="37" spans="1:20" s="25" customFormat="1" ht="18" customHeight="1" thickBot="1" x14ac:dyDescent="0.2">
      <c r="A37" s="1085"/>
      <c r="B37" s="1049"/>
      <c r="C37" s="1093"/>
      <c r="D37" s="1050"/>
      <c r="E37" s="804">
        <v>0</v>
      </c>
      <c r="F37" s="802" t="s">
        <v>427</v>
      </c>
      <c r="G37" s="825"/>
      <c r="H37" s="399"/>
      <c r="I37" s="399"/>
      <c r="J37"/>
      <c r="K37"/>
      <c r="L37" s="117"/>
      <c r="M37" s="847"/>
      <c r="N37" s="819"/>
      <c r="O37" s="811" t="s">
        <v>442</v>
      </c>
      <c r="P37" s="814" t="s">
        <v>762</v>
      </c>
      <c r="Q37" s="1094"/>
      <c r="R37" s="1093"/>
      <c r="S37" s="1050"/>
      <c r="T37" s="1056"/>
    </row>
    <row r="38" spans="1:20" s="25" customFormat="1" ht="15.75" customHeight="1" thickTop="1" thickBot="1" x14ac:dyDescent="0.2">
      <c r="A38" s="1098">
        <v>18</v>
      </c>
      <c r="B38" s="1049">
        <v>36</v>
      </c>
      <c r="C38" s="1093" t="s">
        <v>272</v>
      </c>
      <c r="D38" s="1050" t="s">
        <v>265</v>
      </c>
      <c r="E38" s="859"/>
      <c r="F38" s="861"/>
      <c r="G38" s="863">
        <v>7</v>
      </c>
      <c r="H38" s="399"/>
      <c r="I38" s="399"/>
      <c r="J38"/>
      <c r="K38"/>
      <c r="L38" s="117"/>
      <c r="M38" s="117"/>
      <c r="N38" s="853">
        <v>8</v>
      </c>
      <c r="O38" s="849"/>
      <c r="P38" s="850"/>
      <c r="Q38" s="1094">
        <v>31</v>
      </c>
      <c r="R38" s="1093" t="s">
        <v>659</v>
      </c>
      <c r="S38" s="1050" t="s">
        <v>209</v>
      </c>
      <c r="T38" s="1056">
        <v>36</v>
      </c>
    </row>
    <row r="39" spans="1:20" s="25" customFormat="1" ht="15.75" customHeight="1" thickTop="1" x14ac:dyDescent="0.15">
      <c r="A39" s="1098"/>
      <c r="B39" s="1049"/>
      <c r="C39" s="1093"/>
      <c r="D39" s="1050"/>
      <c r="E39" s="821"/>
      <c r="F39" s="821">
        <v>9</v>
      </c>
      <c r="G39" s="821"/>
      <c r="H39" s="206"/>
      <c r="I39" s="206"/>
      <c r="J39" s="206"/>
      <c r="K39" s="210"/>
      <c r="L39" s="851"/>
      <c r="M39" s="205"/>
      <c r="N39" s="205"/>
      <c r="O39" s="205">
        <v>3</v>
      </c>
      <c r="P39" s="205"/>
      <c r="Q39" s="1094"/>
      <c r="R39" s="1093"/>
      <c r="S39" s="1050"/>
      <c r="T39" s="1056"/>
    </row>
    <row r="40" spans="1:20" s="25" customFormat="1" ht="18" customHeight="1" x14ac:dyDescent="0.15">
      <c r="C40" s="118" t="s">
        <v>99</v>
      </c>
      <c r="D40" s="161"/>
      <c r="E40" s="76"/>
      <c r="F40" s="203"/>
      <c r="G40" s="74"/>
      <c r="H40" s="205"/>
      <c r="I40" s="205"/>
      <c r="J40" s="206"/>
      <c r="K40" s="210"/>
      <c r="L40" s="210"/>
      <c r="M40" s="205"/>
      <c r="N40" s="206"/>
      <c r="O40" s="206"/>
      <c r="P40" s="206"/>
      <c r="Q40" s="285"/>
      <c r="R40" s="285"/>
      <c r="S40" s="287"/>
      <c r="T40" s="286"/>
    </row>
    <row r="41" spans="1:20" s="25" customFormat="1" ht="18" customHeight="1" x14ac:dyDescent="0.15">
      <c r="C41" s="1093" t="s">
        <v>272</v>
      </c>
      <c r="D41" s="1050" t="s">
        <v>265</v>
      </c>
      <c r="E41" s="957">
        <v>0</v>
      </c>
      <c r="F41" s="340"/>
      <c r="G41" s="74"/>
      <c r="H41" s="205"/>
      <c r="I41" s="205"/>
      <c r="J41" s="206"/>
      <c r="K41" s="210"/>
      <c r="L41" s="210"/>
      <c r="M41" s="205"/>
      <c r="N41" s="206"/>
      <c r="O41" s="206"/>
      <c r="P41" s="206"/>
      <c r="Q41" s="285"/>
      <c r="R41" s="285"/>
      <c r="S41" s="287"/>
      <c r="T41" s="286"/>
    </row>
    <row r="42" spans="1:20" s="25" customFormat="1" ht="18" customHeight="1" thickBot="1" x14ac:dyDescent="0.2">
      <c r="C42" s="1093"/>
      <c r="D42" s="1050"/>
      <c r="E42" s="292"/>
      <c r="F42" s="203"/>
      <c r="G42" s="768"/>
      <c r="H42" s="956"/>
      <c r="I42" s="205"/>
      <c r="J42" s="206"/>
      <c r="K42" s="210"/>
      <c r="L42" s="210"/>
      <c r="M42" s="205"/>
      <c r="N42" s="206"/>
      <c r="O42" s="206"/>
      <c r="P42" s="206"/>
      <c r="Q42" s="285"/>
      <c r="R42" s="285"/>
      <c r="S42" s="287"/>
      <c r="T42" s="286"/>
    </row>
    <row r="43" spans="1:20" s="25" customFormat="1" ht="18" customHeight="1" thickTop="1" thickBot="1" x14ac:dyDescent="0.2">
      <c r="A43" s="70"/>
      <c r="B43" s="118"/>
      <c r="C43" s="1049" t="s">
        <v>521</v>
      </c>
      <c r="D43" s="1050" t="s">
        <v>219</v>
      </c>
      <c r="E43" s="854"/>
      <c r="F43" s="944"/>
      <c r="G43" s="95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1085"/>
    </row>
    <row r="44" spans="1:20" s="25" customFormat="1" ht="18" customHeight="1" thickTop="1" x14ac:dyDescent="0.15">
      <c r="A44" s="70"/>
      <c r="B44" s="118"/>
      <c r="C44" s="1049"/>
      <c r="D44" s="1050"/>
      <c r="E44" s="500">
        <v>1</v>
      </c>
      <c r="F44" s="74"/>
      <c r="G44" s="94"/>
      <c r="H44" s="205"/>
      <c r="I44" s="205"/>
      <c r="J44" s="206"/>
      <c r="K44" s="210"/>
      <c r="L44" s="210"/>
      <c r="M44" s="205"/>
      <c r="N44" s="206"/>
      <c r="O44" s="206"/>
      <c r="P44" s="206"/>
      <c r="Q44" s="118"/>
      <c r="R44" s="118"/>
      <c r="S44" s="161"/>
      <c r="T44" s="1085"/>
    </row>
    <row r="45" spans="1:20" s="25" customFormat="1" ht="11.1" customHeight="1" x14ac:dyDescent="0.15">
      <c r="A45" s="1085"/>
      <c r="B45" s="1038"/>
      <c r="C45" s="1038"/>
      <c r="D45" s="1063"/>
      <c r="E45" s="205"/>
      <c r="F45" s="208"/>
      <c r="G45" s="208"/>
      <c r="H45" s="205"/>
      <c r="I45" s="205"/>
      <c r="J45" s="206"/>
      <c r="K45" s="210"/>
      <c r="L45" s="210"/>
      <c r="M45" s="205"/>
      <c r="N45" s="206"/>
      <c r="O45" s="209"/>
      <c r="P45" s="206"/>
      <c r="Q45" s="1038"/>
      <c r="R45" s="1038"/>
      <c r="S45" s="1063"/>
      <c r="T45" s="1085"/>
    </row>
    <row r="46" spans="1:20" s="25" customFormat="1" ht="11.1" customHeight="1" x14ac:dyDescent="0.15">
      <c r="A46" s="1085"/>
      <c r="B46" s="1038"/>
      <c r="C46" s="1038"/>
      <c r="D46" s="1063"/>
      <c r="E46" s="227"/>
      <c r="F46" s="227"/>
      <c r="G46" s="227"/>
      <c r="H46" s="205"/>
      <c r="I46" s="205"/>
      <c r="J46" s="211"/>
      <c r="K46" s="210"/>
      <c r="L46" s="210"/>
      <c r="M46" s="205"/>
      <c r="N46" s="206"/>
      <c r="O46" s="209"/>
      <c r="P46" s="206"/>
      <c r="Q46" s="1038"/>
      <c r="R46" s="1038"/>
      <c r="S46" s="1063"/>
      <c r="T46" s="1085"/>
    </row>
    <row r="47" spans="1:20" s="25" customFormat="1" ht="11.1" customHeight="1" x14ac:dyDescent="0.15">
      <c r="A47" s="1085"/>
      <c r="B47" s="1038"/>
      <c r="C47" s="1038"/>
      <c r="D47" s="1063"/>
      <c r="E47" s="32"/>
      <c r="F47" s="32"/>
      <c r="G47" s="32"/>
      <c r="H47" s="45"/>
      <c r="I47" s="45"/>
      <c r="J47" s="225"/>
      <c r="K47" s="92"/>
      <c r="L47" s="92"/>
      <c r="M47" s="45"/>
      <c r="N47" s="45"/>
      <c r="O47" s="45"/>
      <c r="P47" s="209"/>
      <c r="Q47" s="1038"/>
      <c r="R47" s="1038"/>
      <c r="S47" s="1063"/>
      <c r="T47" s="1085"/>
    </row>
    <row r="48" spans="1:20" ht="11.1" customHeight="1" x14ac:dyDescent="0.2">
      <c r="A48" s="1085"/>
      <c r="B48" s="1038"/>
      <c r="C48" s="1038"/>
      <c r="D48" s="1063"/>
      <c r="E48" s="120"/>
      <c r="F48" s="80"/>
      <c r="G48" s="92"/>
      <c r="H48" s="45"/>
      <c r="I48" s="45"/>
      <c r="J48" s="23"/>
      <c r="K48" s="92"/>
      <c r="L48" s="92"/>
      <c r="M48" s="45"/>
      <c r="N48" s="45"/>
      <c r="O48" s="45"/>
      <c r="P48" s="45"/>
      <c r="Q48" s="1038"/>
      <c r="R48" s="1038"/>
      <c r="S48" s="1063"/>
      <c r="T48" s="1085"/>
    </row>
    <row r="49" spans="1:21" ht="11.1" customHeight="1" x14ac:dyDescent="0.2">
      <c r="A49" s="184"/>
      <c r="B49" s="181"/>
      <c r="C49" s="181"/>
      <c r="D49" s="183"/>
      <c r="E49" s="120"/>
      <c r="F49" s="80"/>
      <c r="G49" s="92"/>
      <c r="H49" s="45"/>
      <c r="I49" s="45"/>
      <c r="J49" s="182"/>
      <c r="K49" s="92"/>
      <c r="L49" s="92"/>
      <c r="M49" s="45"/>
      <c r="N49" s="45"/>
      <c r="O49" s="45"/>
      <c r="P49" s="45"/>
      <c r="Q49" s="181"/>
      <c r="R49" s="181"/>
      <c r="S49" s="183"/>
      <c r="T49" s="184"/>
    </row>
    <row r="50" spans="1:21" ht="19.5" customHeight="1" x14ac:dyDescent="0.2">
      <c r="A50" s="1030"/>
      <c r="B50" s="1030"/>
      <c r="C50" s="1030"/>
      <c r="D50" s="1030"/>
      <c r="E50" s="1030"/>
      <c r="F50" s="1030"/>
      <c r="G50" s="1030"/>
      <c r="H50" s="1030"/>
      <c r="I50" s="1030"/>
      <c r="J50" s="1030"/>
      <c r="K50" s="1030"/>
      <c r="L50" s="1030"/>
      <c r="M50" s="1030"/>
      <c r="N50" s="1030"/>
      <c r="O50" s="1030"/>
      <c r="P50" s="1030"/>
      <c r="Q50" s="1030"/>
      <c r="R50" s="1030"/>
      <c r="S50" s="1030"/>
      <c r="T50" s="1030"/>
    </row>
    <row r="51" spans="1:21" ht="11.1" customHeight="1" x14ac:dyDescent="0.2">
      <c r="A51" s="1085"/>
      <c r="B51" s="1038"/>
      <c r="C51" s="1095"/>
      <c r="D51" s="1095"/>
      <c r="E51" s="92"/>
      <c r="F51" s="80"/>
      <c r="G51" s="92"/>
      <c r="H51" s="45"/>
      <c r="I51" s="45"/>
      <c r="J51" s="229"/>
      <c r="K51" s="92"/>
      <c r="L51" s="92"/>
      <c r="M51" s="45"/>
      <c r="N51" s="45"/>
      <c r="O51" s="45"/>
      <c r="P51" s="45"/>
      <c r="Q51" s="1038"/>
      <c r="R51" s="1038"/>
      <c r="S51" s="1063"/>
      <c r="T51" s="1085"/>
    </row>
    <row r="52" spans="1:21" x14ac:dyDescent="0.2">
      <c r="A52" s="1085"/>
      <c r="B52" s="1038"/>
      <c r="C52" s="1095"/>
      <c r="D52" s="1095"/>
      <c r="E52" s="80"/>
      <c r="F52" s="80"/>
      <c r="G52" s="1096"/>
      <c r="H52" s="1096"/>
      <c r="I52" s="1096"/>
      <c r="J52" s="1096"/>
      <c r="K52" s="79"/>
      <c r="L52" s="91"/>
      <c r="M52" s="23"/>
      <c r="N52" s="92"/>
      <c r="O52" s="45"/>
      <c r="P52" s="45"/>
      <c r="Q52" s="1038"/>
      <c r="R52" s="1038"/>
      <c r="S52" s="1063"/>
      <c r="T52" s="1085"/>
    </row>
    <row r="53" spans="1:21" ht="11.1" customHeight="1" x14ac:dyDescent="0.2">
      <c r="A53" s="1085"/>
      <c r="B53" s="1038"/>
      <c r="C53" s="1038"/>
      <c r="D53" s="1063"/>
      <c r="E53" s="92"/>
      <c r="F53" s="80"/>
      <c r="G53" s="92"/>
      <c r="H53" s="45"/>
      <c r="I53" s="45"/>
      <c r="J53" s="229"/>
      <c r="K53" s="79"/>
      <c r="L53" s="91"/>
      <c r="M53" s="23"/>
      <c r="N53" s="92"/>
      <c r="O53" s="45"/>
      <c r="P53" s="45"/>
      <c r="Q53" s="1038"/>
      <c r="R53" s="1038"/>
      <c r="S53" s="1063"/>
      <c r="T53" s="1085"/>
    </row>
    <row r="54" spans="1:21" ht="11.1" customHeight="1" x14ac:dyDescent="0.2">
      <c r="A54" s="1085"/>
      <c r="B54" s="1038"/>
      <c r="C54" s="1038"/>
      <c r="D54" s="1063"/>
      <c r="E54" s="80"/>
      <c r="F54" s="205"/>
      <c r="G54" s="92"/>
      <c r="H54" s="45"/>
      <c r="I54" s="45"/>
      <c r="J54" s="229"/>
      <c r="K54" s="79"/>
      <c r="L54" s="91"/>
      <c r="M54" s="23"/>
      <c r="N54" s="92"/>
      <c r="O54" s="45"/>
      <c r="P54" s="45"/>
      <c r="Q54" s="1038"/>
      <c r="R54" s="1038"/>
      <c r="S54" s="1063"/>
      <c r="T54" s="1085"/>
    </row>
    <row r="55" spans="1:21" ht="11.1" customHeight="1" x14ac:dyDescent="0.2">
      <c r="A55" s="1085"/>
      <c r="B55" s="1038"/>
      <c r="C55" s="1038"/>
      <c r="D55" s="1063"/>
      <c r="E55" s="92"/>
      <c r="F55" s="205"/>
      <c r="G55" s="93"/>
      <c r="H55" s="45"/>
      <c r="I55" s="45"/>
      <c r="J55" s="229"/>
      <c r="K55" s="79"/>
      <c r="L55" s="91"/>
      <c r="M55" s="23"/>
      <c r="N55" s="93"/>
      <c r="O55" s="45"/>
      <c r="P55" s="45"/>
      <c r="Q55" s="1038"/>
      <c r="R55" s="1038"/>
      <c r="S55" s="1063"/>
      <c r="T55" s="1085"/>
    </row>
    <row r="56" spans="1:21" ht="11.1" customHeight="1" x14ac:dyDescent="0.2">
      <c r="A56" s="1085"/>
      <c r="B56" s="1038"/>
      <c r="C56" s="1038"/>
      <c r="D56" s="1063"/>
      <c r="E56" s="80"/>
      <c r="F56" s="80"/>
      <c r="G56" s="94"/>
      <c r="H56" s="69"/>
      <c r="I56" s="69"/>
      <c r="J56" s="95"/>
      <c r="K56" s="87"/>
      <c r="L56" s="95"/>
      <c r="M56" s="95"/>
      <c r="N56" s="94"/>
      <c r="O56" s="94"/>
      <c r="P56" s="69"/>
      <c r="Q56" s="1038"/>
      <c r="R56" s="1038"/>
      <c r="S56" s="1063"/>
      <c r="T56" s="1085"/>
    </row>
    <row r="57" spans="1:21" ht="11.1" customHeight="1" x14ac:dyDescent="0.2">
      <c r="A57" s="1085"/>
      <c r="B57" s="1038"/>
      <c r="C57" s="1038"/>
      <c r="D57" s="1063"/>
      <c r="E57" s="78"/>
      <c r="F57" s="78"/>
      <c r="G57" s="94"/>
      <c r="H57" s="69"/>
      <c r="I57" s="69"/>
      <c r="J57" s="87"/>
      <c r="K57" s="87"/>
      <c r="L57" s="95"/>
      <c r="M57" s="95"/>
      <c r="N57" s="94"/>
      <c r="O57" s="94"/>
      <c r="P57" s="69"/>
      <c r="Q57" s="1038"/>
      <c r="R57" s="1038"/>
      <c r="S57" s="1063"/>
      <c r="T57" s="1085"/>
    </row>
    <row r="58" spans="1:21" ht="11.1" customHeight="1" x14ac:dyDescent="0.2">
      <c r="A58" s="1085"/>
      <c r="B58" s="1038"/>
      <c r="C58" s="1038"/>
      <c r="D58" s="1063"/>
      <c r="E58" s="69"/>
      <c r="F58" s="69"/>
      <c r="G58" s="94"/>
      <c r="H58" s="69"/>
      <c r="I58" s="69"/>
      <c r="J58" s="87"/>
      <c r="K58" s="1097"/>
      <c r="L58" s="1097"/>
      <c r="M58" s="1097"/>
      <c r="N58" s="1097"/>
      <c r="O58" s="1097"/>
      <c r="P58" s="1097"/>
      <c r="Q58" s="1038"/>
      <c r="R58" s="1038"/>
      <c r="S58" s="1063"/>
      <c r="T58" s="1085"/>
    </row>
    <row r="59" spans="1:21" ht="11.1" customHeight="1" x14ac:dyDescent="0.2">
      <c r="A59" s="29"/>
      <c r="B59" s="71"/>
      <c r="C59" s="1038"/>
      <c r="D59" s="1063"/>
      <c r="E59" s="16"/>
      <c r="F59" s="71"/>
      <c r="G59" s="38"/>
      <c r="H59" s="38"/>
      <c r="I59" s="38"/>
      <c r="J59" s="38"/>
      <c r="K59" s="1097"/>
      <c r="L59" s="1097"/>
      <c r="M59" s="1097"/>
      <c r="N59" s="1097"/>
      <c r="O59" s="1097"/>
      <c r="P59" s="1097"/>
      <c r="Q59" s="1038"/>
      <c r="R59" s="1038"/>
      <c r="S59" s="1063"/>
      <c r="T59" s="1085"/>
    </row>
    <row r="60" spans="1:21" ht="13.5" customHeight="1" x14ac:dyDescent="0.2">
      <c r="A60" s="29"/>
      <c r="B60" s="71"/>
      <c r="C60" s="1038"/>
      <c r="D60" s="1063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94"/>
      <c r="P60" s="66"/>
      <c r="Q60" s="1038"/>
      <c r="R60" s="1038"/>
      <c r="S60" s="1063"/>
      <c r="T60" s="1085"/>
    </row>
    <row r="61" spans="1:21" ht="11.25" customHeight="1" x14ac:dyDescent="0.2">
      <c r="A61" s="69"/>
      <c r="B61" s="70"/>
      <c r="C61" s="70"/>
      <c r="D61" s="70"/>
      <c r="E61" s="45"/>
      <c r="F61" s="45"/>
      <c r="G61" s="96"/>
      <c r="H61" s="45"/>
      <c r="I61" s="45"/>
      <c r="J61" s="31"/>
      <c r="K61" s="36"/>
      <c r="L61" s="36"/>
      <c r="M61" s="36"/>
      <c r="N61" s="61"/>
      <c r="O61" s="96"/>
      <c r="R61" s="17"/>
      <c r="S61" s="17"/>
      <c r="T61" s="17"/>
    </row>
    <row r="62" spans="1:21" ht="11.45" customHeight="1" x14ac:dyDescent="0.2">
      <c r="A62" s="69"/>
      <c r="F62" s="45"/>
      <c r="G62" s="46"/>
      <c r="H62" s="45"/>
      <c r="I62" s="45"/>
      <c r="J62" s="31"/>
      <c r="K62" s="36"/>
      <c r="L62" s="52"/>
      <c r="M62" s="36"/>
      <c r="N62" s="16"/>
      <c r="O62" s="46"/>
      <c r="T62" s="83"/>
      <c r="U62" s="23"/>
    </row>
    <row r="63" spans="1:21" ht="11.45" customHeight="1" x14ac:dyDescent="0.2">
      <c r="A63" s="69"/>
      <c r="F63" s="45"/>
      <c r="G63" s="17"/>
      <c r="H63" s="45"/>
    </row>
    <row r="64" spans="1:21" ht="11.45" customHeight="1" x14ac:dyDescent="0.2">
      <c r="A64" s="69"/>
      <c r="F64" s="45"/>
      <c r="G64" s="17"/>
      <c r="H64" s="46"/>
    </row>
    <row r="65" spans="1:21" ht="11.45" customHeight="1" x14ac:dyDescent="0.2">
      <c r="A65" s="69"/>
      <c r="F65" s="45"/>
      <c r="G65" s="17"/>
      <c r="H65" s="46"/>
    </row>
    <row r="66" spans="1:21" ht="11.45" customHeight="1" x14ac:dyDescent="0.2">
      <c r="A66" s="69"/>
      <c r="F66" s="45"/>
      <c r="G66" s="17"/>
      <c r="H66" s="46"/>
      <c r="I66" s="162"/>
      <c r="J66" s="162"/>
      <c r="K66" s="162"/>
      <c r="L66" s="162"/>
      <c r="M66" s="162"/>
      <c r="N66" s="162"/>
      <c r="O66" s="169"/>
    </row>
    <row r="67" spans="1:21" x14ac:dyDescent="0.2">
      <c r="A67" s="9"/>
      <c r="B67" s="17"/>
      <c r="I67" s="21"/>
      <c r="N67" s="8"/>
      <c r="O67" s="8"/>
      <c r="Q67" s="46"/>
      <c r="R67" s="1"/>
      <c r="S67" s="17"/>
      <c r="T67" s="17"/>
    </row>
    <row r="68" spans="1:21" x14ac:dyDescent="0.2">
      <c r="Q68" s="162"/>
      <c r="R68" s="170"/>
      <c r="S68" s="170"/>
      <c r="T68" s="170"/>
      <c r="U68" s="162"/>
    </row>
    <row r="69" spans="1:21" x14ac:dyDescent="0.2">
      <c r="Q69" s="162"/>
      <c r="R69" s="170"/>
      <c r="S69" s="170"/>
      <c r="T69" s="170"/>
      <c r="U69" s="162"/>
    </row>
    <row r="70" spans="1:21" x14ac:dyDescent="0.2">
      <c r="Q70" s="162"/>
      <c r="R70" s="170"/>
      <c r="S70" s="170"/>
      <c r="T70" s="170"/>
      <c r="U70" s="162"/>
    </row>
    <row r="71" spans="1:21" x14ac:dyDescent="0.2">
      <c r="Q71" s="162"/>
      <c r="R71" s="170"/>
      <c r="S71" s="170"/>
      <c r="T71" s="170"/>
      <c r="U71" s="162"/>
    </row>
    <row r="72" spans="1:21" x14ac:dyDescent="0.2">
      <c r="Q72" s="162"/>
      <c r="R72" s="170"/>
      <c r="S72" s="170"/>
      <c r="T72" s="170"/>
      <c r="U72" s="162"/>
    </row>
    <row r="73" spans="1:21" x14ac:dyDescent="0.2">
      <c r="Q73" s="162"/>
      <c r="R73" s="170"/>
      <c r="S73" s="170"/>
      <c r="T73" s="170"/>
      <c r="U73" s="162"/>
    </row>
    <row r="74" spans="1:21" x14ac:dyDescent="0.2">
      <c r="Q74" s="162"/>
      <c r="R74" s="170"/>
      <c r="S74" s="170"/>
      <c r="T74" s="170"/>
      <c r="U74" s="162"/>
    </row>
    <row r="75" spans="1:21" x14ac:dyDescent="0.2">
      <c r="Q75" s="162"/>
      <c r="R75" s="170"/>
      <c r="S75" s="170"/>
      <c r="T75" s="170"/>
      <c r="U75" s="162"/>
    </row>
    <row r="76" spans="1:21" x14ac:dyDescent="0.2">
      <c r="Q76" s="162"/>
      <c r="R76" s="170"/>
      <c r="S76" s="170"/>
      <c r="T76" s="170"/>
      <c r="U76" s="162"/>
    </row>
  </sheetData>
  <mergeCells count="207">
    <mergeCell ref="A12:A13"/>
    <mergeCell ref="Q47:Q48"/>
    <mergeCell ref="D22:D23"/>
    <mergeCell ref="Q38:Q39"/>
    <mergeCell ref="B38:B39"/>
    <mergeCell ref="C38:C39"/>
    <mergeCell ref="D38:D39"/>
    <mergeCell ref="A38:A39"/>
    <mergeCell ref="T38:T39"/>
    <mergeCell ref="D16:D17"/>
    <mergeCell ref="D28:D29"/>
    <mergeCell ref="C28:C29"/>
    <mergeCell ref="C24:C25"/>
    <mergeCell ref="C26:C27"/>
    <mergeCell ref="D24:D25"/>
    <mergeCell ref="D32:D33"/>
    <mergeCell ref="C32:C33"/>
    <mergeCell ref="D26:D27"/>
    <mergeCell ref="Q32:Q33"/>
    <mergeCell ref="Q30:Q31"/>
    <mergeCell ref="Q36:Q37"/>
    <mergeCell ref="D34:D35"/>
    <mergeCell ref="A18:A19"/>
    <mergeCell ref="B24:B25"/>
    <mergeCell ref="B22:B23"/>
    <mergeCell ref="T24:T25"/>
    <mergeCell ref="S28:S29"/>
    <mergeCell ref="T28:T29"/>
    <mergeCell ref="T26:T27"/>
    <mergeCell ref="S24:S25"/>
    <mergeCell ref="Q26:Q27"/>
    <mergeCell ref="T34:T35"/>
    <mergeCell ref="T32:T33"/>
    <mergeCell ref="Q34:Q35"/>
    <mergeCell ref="R30:R31"/>
    <mergeCell ref="S26:S27"/>
    <mergeCell ref="Q24:Q25"/>
    <mergeCell ref="Q28:Q29"/>
    <mergeCell ref="T30:T31"/>
    <mergeCell ref="S30:S31"/>
    <mergeCell ref="R24:R25"/>
    <mergeCell ref="R28:R29"/>
    <mergeCell ref="D41:D42"/>
    <mergeCell ref="C43:C44"/>
    <mergeCell ref="D43:D44"/>
    <mergeCell ref="A57:A58"/>
    <mergeCell ref="K58:P59"/>
    <mergeCell ref="A45:A46"/>
    <mergeCell ref="A47:A48"/>
    <mergeCell ref="A51:A52"/>
    <mergeCell ref="A53:A54"/>
    <mergeCell ref="A55:A56"/>
    <mergeCell ref="C59:C60"/>
    <mergeCell ref="C47:C48"/>
    <mergeCell ref="C45:C46"/>
    <mergeCell ref="D59:D60"/>
    <mergeCell ref="C57:C58"/>
    <mergeCell ref="C55:C56"/>
    <mergeCell ref="D47:D48"/>
    <mergeCell ref="Q53:Q54"/>
    <mergeCell ref="Q55:Q56"/>
    <mergeCell ref="Q57:Q58"/>
    <mergeCell ref="Q59:Q60"/>
    <mergeCell ref="D45:D46"/>
    <mergeCell ref="C53:C54"/>
    <mergeCell ref="R47:R48"/>
    <mergeCell ref="B57:B58"/>
    <mergeCell ref="B45:B46"/>
    <mergeCell ref="B47:B48"/>
    <mergeCell ref="B51:B52"/>
    <mergeCell ref="R45:R46"/>
    <mergeCell ref="Q45:Q46"/>
    <mergeCell ref="D53:D54"/>
    <mergeCell ref="D55:D56"/>
    <mergeCell ref="D57:D58"/>
    <mergeCell ref="B55:B56"/>
    <mergeCell ref="A50:T50"/>
    <mergeCell ref="T45:T46"/>
    <mergeCell ref="C51:D52"/>
    <mergeCell ref="G52:J52"/>
    <mergeCell ref="T53:T54"/>
    <mergeCell ref="T55:T56"/>
    <mergeCell ref="B53:B54"/>
    <mergeCell ref="Q51:Q52"/>
    <mergeCell ref="S57:S58"/>
    <mergeCell ref="R53:R54"/>
    <mergeCell ref="R55:R56"/>
    <mergeCell ref="C41:C42"/>
    <mergeCell ref="B20:B21"/>
    <mergeCell ref="C36:C37"/>
    <mergeCell ref="C30:C31"/>
    <mergeCell ref="A28:A29"/>
    <mergeCell ref="A34:A35"/>
    <mergeCell ref="A32:A33"/>
    <mergeCell ref="A30:A31"/>
    <mergeCell ref="B30:B31"/>
    <mergeCell ref="B28:B29"/>
    <mergeCell ref="A36:A37"/>
    <mergeCell ref="B36:B37"/>
    <mergeCell ref="B34:B35"/>
    <mergeCell ref="B32:B33"/>
    <mergeCell ref="D36:D37"/>
    <mergeCell ref="C34:C35"/>
    <mergeCell ref="D30:D31"/>
    <mergeCell ref="A26:A27"/>
    <mergeCell ref="B26:B27"/>
    <mergeCell ref="A24:A25"/>
    <mergeCell ref="A8:A9"/>
    <mergeCell ref="D8:D9"/>
    <mergeCell ref="A20:A21"/>
    <mergeCell ref="B4:B5"/>
    <mergeCell ref="B6:B7"/>
    <mergeCell ref="B8:B9"/>
    <mergeCell ref="B18:B19"/>
    <mergeCell ref="C18:C19"/>
    <mergeCell ref="C20:C21"/>
    <mergeCell ref="A10:A11"/>
    <mergeCell ref="A4:A5"/>
    <mergeCell ref="D14:D15"/>
    <mergeCell ref="C6:C7"/>
    <mergeCell ref="D4:D5"/>
    <mergeCell ref="C4:C5"/>
    <mergeCell ref="C12:C13"/>
    <mergeCell ref="C10:C11"/>
    <mergeCell ref="C8:C9"/>
    <mergeCell ref="B10:B11"/>
    <mergeCell ref="A6:A7"/>
    <mergeCell ref="D6:D7"/>
    <mergeCell ref="D10:D11"/>
    <mergeCell ref="C16:C17"/>
    <mergeCell ref="C14:C15"/>
    <mergeCell ref="E1:P1"/>
    <mergeCell ref="R22:R23"/>
    <mergeCell ref="R18:R19"/>
    <mergeCell ref="R20:R21"/>
    <mergeCell ref="Q14:Q15"/>
    <mergeCell ref="Q16:Q17"/>
    <mergeCell ref="R14:R15"/>
    <mergeCell ref="R12:R13"/>
    <mergeCell ref="R16:R17"/>
    <mergeCell ref="Q10:Q11"/>
    <mergeCell ref="Q12:Q13"/>
    <mergeCell ref="E2:P2"/>
    <mergeCell ref="R6:R7"/>
    <mergeCell ref="R8:R9"/>
    <mergeCell ref="Q22:Q23"/>
    <mergeCell ref="Q8:Q9"/>
    <mergeCell ref="B12:B13"/>
    <mergeCell ref="A22:A23"/>
    <mergeCell ref="Q18:Q19"/>
    <mergeCell ref="S12:S13"/>
    <mergeCell ref="S14:S15"/>
    <mergeCell ref="S22:S23"/>
    <mergeCell ref="T16:T17"/>
    <mergeCell ref="S20:S21"/>
    <mergeCell ref="S18:S19"/>
    <mergeCell ref="T18:T19"/>
    <mergeCell ref="T20:T21"/>
    <mergeCell ref="T22:T23"/>
    <mergeCell ref="S16:S17"/>
    <mergeCell ref="T12:T13"/>
    <mergeCell ref="T14:T15"/>
    <mergeCell ref="Q20:Q21"/>
    <mergeCell ref="B14:B15"/>
    <mergeCell ref="A16:A17"/>
    <mergeCell ref="B16:B17"/>
    <mergeCell ref="A14:A15"/>
    <mergeCell ref="D18:D19"/>
    <mergeCell ref="C22:C23"/>
    <mergeCell ref="D20:D21"/>
    <mergeCell ref="D12:D13"/>
    <mergeCell ref="T4:T5"/>
    <mergeCell ref="Q4:Q5"/>
    <mergeCell ref="R4:R5"/>
    <mergeCell ref="S4:S5"/>
    <mergeCell ref="R10:R11"/>
    <mergeCell ref="S10:S11"/>
    <mergeCell ref="T10:T11"/>
    <mergeCell ref="T6:T7"/>
    <mergeCell ref="T8:T9"/>
    <mergeCell ref="S6:S7"/>
    <mergeCell ref="S8:S9"/>
    <mergeCell ref="Q6:Q7"/>
    <mergeCell ref="T47:T48"/>
    <mergeCell ref="T59:T60"/>
    <mergeCell ref="T51:T52"/>
    <mergeCell ref="R51:R52"/>
    <mergeCell ref="S38:S39"/>
    <mergeCell ref="R38:R39"/>
    <mergeCell ref="R26:R27"/>
    <mergeCell ref="R34:R35"/>
    <mergeCell ref="S34:S35"/>
    <mergeCell ref="R36:R37"/>
    <mergeCell ref="T57:T58"/>
    <mergeCell ref="S47:S48"/>
    <mergeCell ref="S32:S33"/>
    <mergeCell ref="R32:R33"/>
    <mergeCell ref="T43:T44"/>
    <mergeCell ref="S36:S37"/>
    <mergeCell ref="S51:S52"/>
    <mergeCell ref="S53:S54"/>
    <mergeCell ref="S55:S56"/>
    <mergeCell ref="S45:S46"/>
    <mergeCell ref="R57:R58"/>
    <mergeCell ref="S59:S60"/>
    <mergeCell ref="R59:R60"/>
    <mergeCell ref="T36:T37"/>
  </mergeCells>
  <phoneticPr fontId="4"/>
  <printOptions horizontalCentered="1"/>
  <pageMargins left="0.31496062992125984" right="0.19685039370078741" top="0.59055118110236227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="120" zoomScaleNormal="120" workbookViewId="0">
      <selection activeCell="D56" sqref="D56"/>
    </sheetView>
  </sheetViews>
  <sheetFormatPr defaultColWidth="9" defaultRowHeight="17.25" x14ac:dyDescent="0.2"/>
  <cols>
    <col min="1" max="1" width="3.5" style="318" customWidth="1"/>
    <col min="2" max="2" width="2.75" style="35" hidden="1" customWidth="1"/>
    <col min="3" max="3" width="9.625" style="8" customWidth="1"/>
    <col min="4" max="4" width="9.625" style="188" customWidth="1"/>
    <col min="5" max="5" width="3.625" style="308" customWidth="1"/>
    <col min="6" max="11" width="3.625" style="17" customWidth="1"/>
    <col min="12" max="12" width="3.625" style="818" customWidth="1"/>
    <col min="13" max="13" width="2.875" style="17" hidden="1" customWidth="1"/>
    <col min="14" max="15" width="9.625" style="8" customWidth="1"/>
    <col min="16" max="16" width="3.5" style="8" customWidth="1"/>
    <col min="17" max="17" width="3.5" style="17" customWidth="1"/>
    <col min="18" max="16384" width="9" style="17"/>
  </cols>
  <sheetData>
    <row r="1" spans="1:16" ht="15.75" customHeight="1" x14ac:dyDescent="0.2">
      <c r="E1" s="1059" t="s">
        <v>295</v>
      </c>
      <c r="F1" s="1059"/>
      <c r="G1" s="1059"/>
      <c r="H1" s="1059"/>
      <c r="I1" s="1059"/>
      <c r="J1" s="1059"/>
      <c r="K1" s="1059"/>
      <c r="L1" s="1059"/>
      <c r="M1" s="8"/>
    </row>
    <row r="2" spans="1:16" s="7" customFormat="1" ht="15.75" customHeight="1" x14ac:dyDescent="0.15">
      <c r="A2" s="318"/>
      <c r="B2" s="35" t="s">
        <v>17</v>
      </c>
      <c r="C2" s="318" t="s">
        <v>0</v>
      </c>
      <c r="D2" s="318" t="s">
        <v>1</v>
      </c>
      <c r="E2" s="1005"/>
      <c r="F2" s="1005"/>
      <c r="G2" s="1005"/>
      <c r="H2" s="1005"/>
      <c r="I2" s="1005"/>
      <c r="J2" s="1005"/>
      <c r="K2" s="1005"/>
      <c r="L2" s="1005"/>
      <c r="M2" s="318" t="s">
        <v>17</v>
      </c>
      <c r="N2" s="318" t="s">
        <v>0</v>
      </c>
      <c r="O2" s="318" t="s">
        <v>1</v>
      </c>
      <c r="P2" s="8"/>
    </row>
    <row r="3" spans="1:16" s="7" customFormat="1" ht="10.5" customHeight="1" x14ac:dyDescent="0.15">
      <c r="A3" s="316"/>
      <c r="B3" s="313"/>
      <c r="C3" s="313"/>
      <c r="D3" s="319"/>
      <c r="E3" s="205"/>
      <c r="F3" s="205"/>
      <c r="G3" s="205"/>
      <c r="H3" s="206"/>
      <c r="I3" s="226"/>
      <c r="J3" s="226"/>
      <c r="K3" s="226"/>
      <c r="L3" s="864"/>
      <c r="M3" s="320"/>
      <c r="N3" s="313"/>
      <c r="O3" s="319"/>
      <c r="P3" s="313"/>
    </row>
    <row r="4" spans="1:16" s="25" customFormat="1" ht="18" customHeight="1" thickBot="1" x14ac:dyDescent="0.2">
      <c r="A4" s="1085">
        <v>1</v>
      </c>
      <c r="B4" s="1049">
        <v>8</v>
      </c>
      <c r="C4" s="1093" t="s">
        <v>532</v>
      </c>
      <c r="D4" s="1050" t="s">
        <v>207</v>
      </c>
      <c r="E4" s="871">
        <v>5</v>
      </c>
      <c r="F4" s="58"/>
      <c r="G4" s="58"/>
      <c r="H4" s="58"/>
      <c r="I4" s="58"/>
      <c r="J4" s="487"/>
      <c r="K4" s="487"/>
      <c r="L4" s="487">
        <v>0</v>
      </c>
      <c r="M4" s="1094">
        <v>16</v>
      </c>
      <c r="N4" s="1093" t="s">
        <v>264</v>
      </c>
      <c r="O4" s="1050" t="s">
        <v>265</v>
      </c>
      <c r="P4" s="1085">
        <v>9</v>
      </c>
    </row>
    <row r="5" spans="1:16" s="25" customFormat="1" ht="18" customHeight="1" thickTop="1" thickBot="1" x14ac:dyDescent="0.2">
      <c r="A5" s="1085"/>
      <c r="B5" s="1049"/>
      <c r="C5" s="1093"/>
      <c r="D5" s="1050"/>
      <c r="E5" s="872" t="s">
        <v>415</v>
      </c>
      <c r="F5" s="874">
        <v>4</v>
      </c>
      <c r="G5" s="58"/>
      <c r="H5" s="58"/>
      <c r="I5" s="58"/>
      <c r="J5" s="487"/>
      <c r="K5" s="875">
        <v>8</v>
      </c>
      <c r="L5" s="876" t="s">
        <v>421</v>
      </c>
      <c r="M5" s="1094"/>
      <c r="N5" s="1093"/>
      <c r="O5" s="1050"/>
      <c r="P5" s="1085"/>
    </row>
    <row r="6" spans="1:16" s="25" customFormat="1" ht="18" customHeight="1" thickTop="1" thickBot="1" x14ac:dyDescent="0.2">
      <c r="A6" s="1085">
        <v>2</v>
      </c>
      <c r="B6" s="1049">
        <v>11</v>
      </c>
      <c r="C6" s="1093" t="s">
        <v>479</v>
      </c>
      <c r="D6" s="1050" t="s">
        <v>223</v>
      </c>
      <c r="E6" s="869"/>
      <c r="F6" s="872"/>
      <c r="G6" s="58"/>
      <c r="H6" s="58"/>
      <c r="I6" s="58"/>
      <c r="J6" s="906"/>
      <c r="K6" s="906"/>
      <c r="L6" s="877"/>
      <c r="M6" s="1094">
        <v>2</v>
      </c>
      <c r="N6" s="1093" t="s">
        <v>483</v>
      </c>
      <c r="O6" s="1050" t="s">
        <v>219</v>
      </c>
      <c r="P6" s="1085">
        <v>10</v>
      </c>
    </row>
    <row r="7" spans="1:16" s="25" customFormat="1" ht="18" customHeight="1" thickTop="1" thickBot="1" x14ac:dyDescent="0.2">
      <c r="A7" s="1085"/>
      <c r="B7" s="1049"/>
      <c r="C7" s="1093"/>
      <c r="D7" s="1050"/>
      <c r="E7" s="238">
        <v>0</v>
      </c>
      <c r="F7" s="925"/>
      <c r="G7" s="58">
        <v>1</v>
      </c>
      <c r="H7" s="58"/>
      <c r="I7" s="58"/>
      <c r="J7" s="906">
        <v>1</v>
      </c>
      <c r="K7" s="877"/>
      <c r="L7" s="879">
        <v>8</v>
      </c>
      <c r="M7" s="1094"/>
      <c r="N7" s="1093"/>
      <c r="O7" s="1050"/>
      <c r="P7" s="1085"/>
    </row>
    <row r="8" spans="1:16" s="25" customFormat="1" ht="18" customHeight="1" thickTop="1" x14ac:dyDescent="0.15">
      <c r="A8" s="1085">
        <v>3</v>
      </c>
      <c r="B8" s="1049">
        <v>6</v>
      </c>
      <c r="C8" s="1093" t="s">
        <v>533</v>
      </c>
      <c r="D8" s="1050" t="s">
        <v>225</v>
      </c>
      <c r="E8" s="880">
        <v>0</v>
      </c>
      <c r="F8" s="870"/>
      <c r="G8" s="927"/>
      <c r="H8" s="58"/>
      <c r="I8" s="925"/>
      <c r="J8" s="879"/>
      <c r="K8" s="878"/>
      <c r="L8" s="834">
        <v>0</v>
      </c>
      <c r="M8" s="1094">
        <v>7</v>
      </c>
      <c r="N8" s="1093" t="s">
        <v>534</v>
      </c>
      <c r="O8" s="1050" t="s">
        <v>211</v>
      </c>
      <c r="P8" s="1085">
        <v>11</v>
      </c>
    </row>
    <row r="9" spans="1:16" s="25" customFormat="1" ht="18" customHeight="1" thickBot="1" x14ac:dyDescent="0.2">
      <c r="A9" s="1085"/>
      <c r="B9" s="1049"/>
      <c r="C9" s="1093"/>
      <c r="D9" s="1050"/>
      <c r="E9" s="868" t="s">
        <v>443</v>
      </c>
      <c r="F9" s="881"/>
      <c r="G9" s="870"/>
      <c r="H9" s="58"/>
      <c r="I9" s="925"/>
      <c r="J9" s="877"/>
      <c r="K9" s="882"/>
      <c r="L9" s="876" t="s">
        <v>444</v>
      </c>
      <c r="M9" s="1094"/>
      <c r="N9" s="1093"/>
      <c r="O9" s="1050"/>
      <c r="P9" s="1085"/>
    </row>
    <row r="10" spans="1:16" s="25" customFormat="1" ht="18" customHeight="1" thickTop="1" thickBot="1" x14ac:dyDescent="0.2">
      <c r="A10" s="1085">
        <v>4</v>
      </c>
      <c r="B10" s="1049">
        <v>15</v>
      </c>
      <c r="C10" s="1093" t="s">
        <v>535</v>
      </c>
      <c r="D10" s="1050" t="s">
        <v>265</v>
      </c>
      <c r="E10" s="238"/>
      <c r="F10" s="883">
        <v>0</v>
      </c>
      <c r="G10" s="870"/>
      <c r="H10" s="58"/>
      <c r="I10" s="925"/>
      <c r="J10" s="877"/>
      <c r="K10" s="877">
        <v>0</v>
      </c>
      <c r="L10" s="884"/>
      <c r="M10" s="1094">
        <v>12</v>
      </c>
      <c r="N10" s="1093" t="s">
        <v>471</v>
      </c>
      <c r="O10" s="1050" t="s">
        <v>223</v>
      </c>
      <c r="P10" s="1085">
        <v>12</v>
      </c>
    </row>
    <row r="11" spans="1:16" s="25" customFormat="1" ht="18" customHeight="1" thickTop="1" thickBot="1" x14ac:dyDescent="0.2">
      <c r="A11" s="1085"/>
      <c r="B11" s="1049"/>
      <c r="C11" s="1093"/>
      <c r="D11" s="1050"/>
      <c r="E11" s="885">
        <v>5</v>
      </c>
      <c r="F11" s="58"/>
      <c r="G11" s="870"/>
      <c r="H11" s="888">
        <v>5</v>
      </c>
      <c r="I11" s="958">
        <v>2</v>
      </c>
      <c r="J11" s="877"/>
      <c r="K11" s="487"/>
      <c r="L11" s="879">
        <v>1</v>
      </c>
      <c r="M11" s="1094"/>
      <c r="N11" s="1093"/>
      <c r="O11" s="1050"/>
      <c r="P11" s="1085"/>
    </row>
    <row r="12" spans="1:16" s="25" customFormat="1" ht="18" customHeight="1" thickTop="1" x14ac:dyDescent="0.15">
      <c r="A12" s="1085">
        <v>5</v>
      </c>
      <c r="B12" s="1049">
        <v>3</v>
      </c>
      <c r="C12" s="1093" t="s">
        <v>536</v>
      </c>
      <c r="D12" s="1050" t="s">
        <v>251</v>
      </c>
      <c r="E12" s="880">
        <v>1</v>
      </c>
      <c r="F12" s="58"/>
      <c r="G12" s="925"/>
      <c r="H12" s="58"/>
      <c r="I12" s="58"/>
      <c r="J12" s="878"/>
      <c r="K12" s="487"/>
      <c r="L12" s="877">
        <v>0</v>
      </c>
      <c r="M12" s="1094">
        <v>13</v>
      </c>
      <c r="N12" s="1093" t="s">
        <v>206</v>
      </c>
      <c r="O12" s="1050" t="s">
        <v>242</v>
      </c>
      <c r="P12" s="1085">
        <v>13</v>
      </c>
    </row>
    <row r="13" spans="1:16" s="25" customFormat="1" ht="18" customHeight="1" thickBot="1" x14ac:dyDescent="0.2">
      <c r="A13" s="1085"/>
      <c r="B13" s="1049"/>
      <c r="C13" s="1093"/>
      <c r="D13" s="1050"/>
      <c r="E13" s="868" t="s">
        <v>403</v>
      </c>
      <c r="F13" s="58">
        <v>0</v>
      </c>
      <c r="G13" s="925"/>
      <c r="H13" s="58"/>
      <c r="I13" s="58"/>
      <c r="J13" s="878"/>
      <c r="K13" s="886">
        <v>0</v>
      </c>
      <c r="L13" s="887" t="s">
        <v>422</v>
      </c>
      <c r="M13" s="1094"/>
      <c r="N13" s="1093"/>
      <c r="O13" s="1050"/>
      <c r="P13" s="1085"/>
    </row>
    <row r="14" spans="1:16" s="25" customFormat="1" ht="18" customHeight="1" thickTop="1" thickBot="1" x14ac:dyDescent="0.2">
      <c r="A14" s="1085">
        <v>6</v>
      </c>
      <c r="B14" s="1049">
        <v>4</v>
      </c>
      <c r="C14" s="1093" t="s">
        <v>469</v>
      </c>
      <c r="D14" s="1050" t="s">
        <v>226</v>
      </c>
      <c r="E14" s="888"/>
      <c r="F14" s="889"/>
      <c r="G14" s="925"/>
      <c r="H14" s="58"/>
      <c r="I14" s="58"/>
      <c r="J14" s="878"/>
      <c r="K14" s="890"/>
      <c r="L14" s="891"/>
      <c r="M14" s="1094">
        <v>10</v>
      </c>
      <c r="N14" s="1093" t="s">
        <v>537</v>
      </c>
      <c r="O14" s="1050" t="s">
        <v>221</v>
      </c>
      <c r="P14" s="1085">
        <v>14</v>
      </c>
    </row>
    <row r="15" spans="1:16" s="25" customFormat="1" ht="18" customHeight="1" thickTop="1" thickBot="1" x14ac:dyDescent="0.2">
      <c r="A15" s="1085"/>
      <c r="B15" s="1049"/>
      <c r="C15" s="1093"/>
      <c r="D15" s="1050"/>
      <c r="E15" s="885">
        <v>3</v>
      </c>
      <c r="F15" s="870"/>
      <c r="G15" s="888"/>
      <c r="H15" s="58"/>
      <c r="I15" s="58"/>
      <c r="J15" s="882"/>
      <c r="K15" s="878"/>
      <c r="L15" s="877">
        <v>1</v>
      </c>
      <c r="M15" s="1094"/>
      <c r="N15" s="1093"/>
      <c r="O15" s="1050"/>
      <c r="P15" s="1085"/>
    </row>
    <row r="16" spans="1:16" s="25" customFormat="1" ht="18" customHeight="1" thickTop="1" thickBot="1" x14ac:dyDescent="0.2">
      <c r="A16" s="1085">
        <v>7</v>
      </c>
      <c r="B16" s="1049">
        <v>5</v>
      </c>
      <c r="C16" s="1093" t="s">
        <v>538</v>
      </c>
      <c r="D16" s="1050" t="s">
        <v>526</v>
      </c>
      <c r="E16" s="880">
        <v>0</v>
      </c>
      <c r="F16" s="925"/>
      <c r="G16" s="893">
        <v>2</v>
      </c>
      <c r="H16" s="58"/>
      <c r="I16" s="58"/>
      <c r="J16" s="903">
        <v>0</v>
      </c>
      <c r="K16" s="877"/>
      <c r="L16" s="875">
        <v>8</v>
      </c>
      <c r="M16" s="1094">
        <v>9</v>
      </c>
      <c r="N16" s="1093" t="s">
        <v>479</v>
      </c>
      <c r="O16" s="1050" t="s">
        <v>207</v>
      </c>
      <c r="P16" s="1085">
        <v>15</v>
      </c>
    </row>
    <row r="17" spans="1:16" s="25" customFormat="1" ht="18" customHeight="1" thickTop="1" thickBot="1" x14ac:dyDescent="0.2">
      <c r="A17" s="1085"/>
      <c r="B17" s="1049"/>
      <c r="C17" s="1093"/>
      <c r="D17" s="1050"/>
      <c r="E17" s="868" t="s">
        <v>404</v>
      </c>
      <c r="F17" s="926"/>
      <c r="G17" s="58"/>
      <c r="H17" s="58"/>
      <c r="I17" s="58"/>
      <c r="J17" s="906"/>
      <c r="K17" s="877"/>
      <c r="L17" s="892" t="s">
        <v>445</v>
      </c>
      <c r="M17" s="1094"/>
      <c r="N17" s="1093"/>
      <c r="O17" s="1050"/>
      <c r="P17" s="1085"/>
    </row>
    <row r="18" spans="1:16" s="25" customFormat="1" ht="18" customHeight="1" thickTop="1" thickBot="1" x14ac:dyDescent="0.2">
      <c r="A18" s="1085">
        <v>8</v>
      </c>
      <c r="B18" s="1049">
        <v>1</v>
      </c>
      <c r="C18" s="1093" t="s">
        <v>539</v>
      </c>
      <c r="D18" s="1050" t="s">
        <v>219</v>
      </c>
      <c r="E18" s="238"/>
      <c r="F18" s="893">
        <v>8</v>
      </c>
      <c r="G18" s="58"/>
      <c r="H18" s="58"/>
      <c r="I18" s="58"/>
      <c r="J18" s="487"/>
      <c r="K18" s="879">
        <v>1</v>
      </c>
      <c r="L18" s="894"/>
      <c r="M18" s="1094">
        <v>14</v>
      </c>
      <c r="N18" s="1093" t="s">
        <v>540</v>
      </c>
      <c r="O18" s="1050" t="s">
        <v>209</v>
      </c>
      <c r="P18" s="1085">
        <v>16</v>
      </c>
    </row>
    <row r="19" spans="1:16" s="25" customFormat="1" ht="18" customHeight="1" thickTop="1" x14ac:dyDescent="0.15">
      <c r="A19" s="1085"/>
      <c r="B19" s="1049"/>
      <c r="C19" s="1093"/>
      <c r="D19" s="1050"/>
      <c r="E19" s="895">
        <v>3</v>
      </c>
      <c r="F19" s="140"/>
      <c r="G19" s="238"/>
      <c r="H19" s="58"/>
      <c r="I19" s="58"/>
      <c r="J19" s="487"/>
      <c r="K19" s="487"/>
      <c r="L19" s="487">
        <v>0</v>
      </c>
      <c r="M19" s="1094"/>
      <c r="N19" s="1093"/>
      <c r="O19" s="1050"/>
      <c r="P19" s="1085"/>
    </row>
    <row r="20" spans="1:16" s="25" customFormat="1" ht="11.1" customHeight="1" x14ac:dyDescent="0.15">
      <c r="F20" s="205"/>
      <c r="G20" s="205"/>
      <c r="H20" s="206"/>
      <c r="I20" s="210"/>
      <c r="J20" s="851"/>
      <c r="K20" s="205"/>
      <c r="L20" s="205"/>
      <c r="M20" s="313"/>
      <c r="N20" s="1038"/>
      <c r="O20" s="1063"/>
      <c r="P20" s="316"/>
    </row>
    <row r="21" spans="1:16" s="25" customFormat="1" ht="11.1" customHeight="1" x14ac:dyDescent="0.15">
      <c r="F21" s="205"/>
      <c r="G21" s="205"/>
      <c r="H21" s="206"/>
      <c r="I21" s="210"/>
      <c r="J21" s="851"/>
      <c r="K21" s="205"/>
      <c r="L21" s="205"/>
      <c r="M21" s="313"/>
      <c r="N21" s="1038"/>
      <c r="O21" s="1063"/>
      <c r="P21" s="316"/>
    </row>
    <row r="22" spans="1:16" s="25" customFormat="1" ht="18" customHeight="1" x14ac:dyDescent="0.15">
      <c r="C22" s="118" t="s">
        <v>99</v>
      </c>
      <c r="D22" s="161"/>
      <c r="E22" s="74"/>
      <c r="F22" s="205"/>
      <c r="G22" s="205"/>
      <c r="H22" s="206"/>
      <c r="I22" s="210"/>
      <c r="J22" s="210"/>
      <c r="K22" s="205"/>
      <c r="L22" s="205"/>
      <c r="M22" s="313"/>
      <c r="N22" s="313"/>
      <c r="O22" s="319"/>
      <c r="P22" s="316"/>
    </row>
    <row r="23" spans="1:16" s="25" customFormat="1" ht="18" customHeight="1" thickBot="1" x14ac:dyDescent="0.2">
      <c r="C23" s="1093" t="s">
        <v>532</v>
      </c>
      <c r="D23" s="1050" t="s">
        <v>207</v>
      </c>
      <c r="E23" s="768" t="s">
        <v>786</v>
      </c>
      <c r="F23" s="944"/>
      <c r="G23" s="74"/>
      <c r="H23" s="205"/>
      <c r="I23" s="205"/>
      <c r="J23" s="210"/>
      <c r="K23" s="205"/>
      <c r="L23" s="205"/>
      <c r="M23" s="313"/>
      <c r="N23" s="313"/>
      <c r="O23" s="319"/>
      <c r="P23" s="316"/>
    </row>
    <row r="24" spans="1:16" s="25" customFormat="1" ht="18" customHeight="1" thickTop="1" thickBot="1" x14ac:dyDescent="0.2">
      <c r="C24" s="1093"/>
      <c r="D24" s="1050"/>
      <c r="E24" s="292"/>
      <c r="F24" s="945"/>
      <c r="G24" s="775"/>
      <c r="H24" s="956"/>
      <c r="I24" s="956"/>
      <c r="J24" s="210"/>
      <c r="K24" s="205"/>
      <c r="L24" s="205"/>
      <c r="M24" s="313"/>
      <c r="N24" s="313"/>
      <c r="O24" s="319"/>
      <c r="P24" s="316"/>
    </row>
    <row r="25" spans="1:16" s="25" customFormat="1" ht="18" customHeight="1" thickTop="1" x14ac:dyDescent="0.15">
      <c r="A25" s="70"/>
      <c r="B25" s="118"/>
      <c r="C25" s="1093" t="s">
        <v>479</v>
      </c>
      <c r="D25" s="1050" t="s">
        <v>207</v>
      </c>
      <c r="E25" s="290"/>
      <c r="F25" s="291"/>
      <c r="G25" s="425"/>
      <c r="H25" s="224"/>
      <c r="I25" s="224"/>
      <c r="J25" s="224"/>
      <c r="K25" s="224"/>
      <c r="L25" s="865"/>
      <c r="M25" s="224"/>
      <c r="N25" s="224"/>
      <c r="O25" s="224"/>
      <c r="P25" s="1085"/>
    </row>
    <row r="26" spans="1:16" s="25" customFormat="1" ht="18" customHeight="1" x14ac:dyDescent="0.15">
      <c r="A26" s="70"/>
      <c r="B26" s="118"/>
      <c r="C26" s="1093"/>
      <c r="D26" s="1050"/>
      <c r="E26" s="500">
        <v>2</v>
      </c>
      <c r="F26" s="74"/>
      <c r="G26" s="94"/>
      <c r="H26" s="205"/>
      <c r="I26" s="205"/>
      <c r="J26" s="210"/>
      <c r="K26" s="205"/>
      <c r="L26" s="205"/>
      <c r="M26" s="118"/>
      <c r="N26" s="118"/>
      <c r="O26" s="161"/>
      <c r="P26" s="1085"/>
    </row>
    <row r="27" spans="1:16" s="25" customFormat="1" ht="11.1" customHeight="1" x14ac:dyDescent="0.15">
      <c r="A27" s="1085"/>
      <c r="B27" s="1038"/>
      <c r="C27" s="1038"/>
      <c r="D27" s="1063"/>
      <c r="E27" s="208"/>
      <c r="F27" s="205"/>
      <c r="G27" s="205"/>
      <c r="H27" s="206"/>
      <c r="I27" s="210"/>
      <c r="J27" s="210"/>
      <c r="K27" s="205"/>
      <c r="L27" s="205"/>
      <c r="M27" s="1038"/>
      <c r="N27" s="1038"/>
      <c r="O27" s="1063"/>
      <c r="P27" s="1085"/>
    </row>
    <row r="28" spans="1:16" s="25" customFormat="1" ht="11.1" customHeight="1" x14ac:dyDescent="0.15">
      <c r="A28" s="1085"/>
      <c r="B28" s="1038"/>
      <c r="C28" s="1038"/>
      <c r="D28" s="1063"/>
      <c r="E28" s="227"/>
      <c r="F28" s="205"/>
      <c r="G28" s="205"/>
      <c r="H28" s="211"/>
      <c r="I28" s="210"/>
      <c r="J28" s="210"/>
      <c r="K28" s="205"/>
      <c r="L28" s="205"/>
      <c r="M28" s="1038"/>
      <c r="N28" s="1038"/>
      <c r="O28" s="1063"/>
      <c r="P28" s="1085"/>
    </row>
    <row r="29" spans="1:16" s="25" customFormat="1" ht="11.1" customHeight="1" x14ac:dyDescent="0.15">
      <c r="A29" s="1085"/>
      <c r="B29" s="1038"/>
      <c r="C29" s="1038"/>
      <c r="D29" s="1063"/>
      <c r="E29" s="32"/>
      <c r="F29" s="45"/>
      <c r="G29" s="45"/>
      <c r="H29" s="245"/>
      <c r="I29" s="92"/>
      <c r="J29" s="92"/>
      <c r="K29" s="45"/>
      <c r="L29" s="45"/>
      <c r="M29" s="1038"/>
      <c r="N29" s="1038"/>
      <c r="O29" s="1063"/>
      <c r="P29" s="1085"/>
    </row>
    <row r="30" spans="1:16" ht="11.1" customHeight="1" x14ac:dyDescent="0.2">
      <c r="A30" s="1085"/>
      <c r="B30" s="1038"/>
      <c r="C30" s="1038"/>
      <c r="D30" s="1063"/>
      <c r="E30" s="92"/>
      <c r="F30" s="45"/>
      <c r="G30" s="45"/>
      <c r="H30" s="245"/>
      <c r="I30" s="92"/>
      <c r="J30" s="92"/>
      <c r="K30" s="45"/>
      <c r="L30" s="45"/>
      <c r="M30" s="1038"/>
      <c r="N30" s="1038"/>
      <c r="O30" s="1063"/>
      <c r="P30" s="1085"/>
    </row>
    <row r="31" spans="1:16" ht="11.1" customHeight="1" x14ac:dyDescent="0.2">
      <c r="A31" s="316"/>
      <c r="B31" s="313"/>
      <c r="C31" s="313"/>
      <c r="D31" s="319"/>
      <c r="E31" s="92"/>
      <c r="F31" s="45"/>
      <c r="G31" s="45"/>
      <c r="H31" s="245"/>
      <c r="I31" s="92"/>
      <c r="J31" s="92"/>
      <c r="K31" s="45"/>
      <c r="L31" s="45"/>
      <c r="M31" s="313"/>
      <c r="N31" s="313"/>
      <c r="O31" s="319"/>
      <c r="P31" s="316"/>
    </row>
    <row r="32" spans="1:16" ht="19.5" customHeight="1" x14ac:dyDescent="0.2">
      <c r="A32" s="1030"/>
      <c r="B32" s="1030"/>
      <c r="C32" s="1030"/>
      <c r="D32" s="1030"/>
      <c r="E32" s="1030"/>
      <c r="F32" s="1030"/>
      <c r="G32" s="1030"/>
      <c r="H32" s="1030"/>
      <c r="I32" s="1030"/>
      <c r="J32" s="1030"/>
      <c r="K32" s="1030"/>
      <c r="L32" s="1030"/>
      <c r="M32" s="1030"/>
      <c r="N32" s="1030"/>
      <c r="O32" s="1030"/>
      <c r="P32" s="1030"/>
    </row>
    <row r="33" spans="1:17" ht="11.1" customHeight="1" x14ac:dyDescent="0.2">
      <c r="A33" s="1085"/>
      <c r="B33" s="1038"/>
      <c r="C33" s="1095"/>
      <c r="D33" s="1095"/>
      <c r="E33" s="92"/>
      <c r="F33" s="45"/>
      <c r="G33" s="45"/>
      <c r="H33" s="245"/>
      <c r="I33" s="92"/>
      <c r="J33" s="92"/>
      <c r="K33" s="45"/>
      <c r="L33" s="45"/>
      <c r="M33" s="1038"/>
      <c r="N33" s="1038"/>
      <c r="O33" s="1063"/>
      <c r="P33" s="1085"/>
    </row>
    <row r="34" spans="1:17" x14ac:dyDescent="0.2">
      <c r="A34" s="1085"/>
      <c r="B34" s="1038"/>
      <c r="C34" s="1095"/>
      <c r="D34" s="1095"/>
      <c r="E34" s="1096"/>
      <c r="F34" s="1096"/>
      <c r="G34" s="1096"/>
      <c r="H34" s="1096"/>
      <c r="I34" s="79"/>
      <c r="J34" s="91"/>
      <c r="K34" s="245"/>
      <c r="L34" s="751"/>
      <c r="M34" s="1038"/>
      <c r="N34" s="1038"/>
      <c r="O34" s="1063"/>
      <c r="P34" s="1085"/>
    </row>
    <row r="35" spans="1:17" ht="11.1" customHeight="1" x14ac:dyDescent="0.2">
      <c r="A35" s="1085"/>
      <c r="B35" s="1038"/>
      <c r="C35" s="1038"/>
      <c r="D35" s="1063"/>
      <c r="E35" s="92"/>
      <c r="F35" s="45"/>
      <c r="G35" s="45"/>
      <c r="H35" s="245"/>
      <c r="I35" s="79"/>
      <c r="J35" s="91"/>
      <c r="K35" s="245"/>
      <c r="L35" s="751"/>
      <c r="M35" s="1038"/>
      <c r="N35" s="1038"/>
      <c r="O35" s="1063"/>
      <c r="P35" s="1085"/>
    </row>
    <row r="36" spans="1:17" ht="11.1" customHeight="1" x14ac:dyDescent="0.2">
      <c r="A36" s="1085"/>
      <c r="B36" s="1038"/>
      <c r="C36" s="1038"/>
      <c r="D36" s="1063"/>
      <c r="E36" s="92"/>
      <c r="F36" s="45"/>
      <c r="G36" s="45"/>
      <c r="H36" s="245"/>
      <c r="I36" s="79"/>
      <c r="J36" s="91"/>
      <c r="K36" s="245"/>
      <c r="L36" s="751"/>
      <c r="M36" s="1038"/>
      <c r="N36" s="1038"/>
      <c r="O36" s="1063"/>
      <c r="P36" s="1085"/>
    </row>
    <row r="37" spans="1:17" ht="11.1" customHeight="1" x14ac:dyDescent="0.2">
      <c r="A37" s="1085"/>
      <c r="B37" s="1038"/>
      <c r="C37" s="1038"/>
      <c r="D37" s="1063"/>
      <c r="E37" s="93"/>
      <c r="F37" s="45"/>
      <c r="G37" s="45"/>
      <c r="H37" s="245"/>
      <c r="I37" s="79"/>
      <c r="J37" s="91"/>
      <c r="K37" s="245"/>
      <c r="L37" s="751"/>
      <c r="M37" s="1038"/>
      <c r="N37" s="1038"/>
      <c r="O37" s="1063"/>
      <c r="P37" s="1085"/>
    </row>
    <row r="38" spans="1:17" ht="11.1" customHeight="1" x14ac:dyDescent="0.2">
      <c r="A38" s="1085"/>
      <c r="B38" s="1038"/>
      <c r="C38" s="1038"/>
      <c r="D38" s="1063"/>
      <c r="E38" s="94"/>
      <c r="F38" s="69"/>
      <c r="G38" s="69"/>
      <c r="H38" s="95"/>
      <c r="I38" s="87"/>
      <c r="J38" s="95"/>
      <c r="K38" s="95"/>
      <c r="L38" s="75"/>
      <c r="M38" s="1038"/>
      <c r="N38" s="1038"/>
      <c r="O38" s="1063"/>
      <c r="P38" s="1085"/>
    </row>
    <row r="39" spans="1:17" ht="11.1" customHeight="1" x14ac:dyDescent="0.2">
      <c r="A39" s="1085"/>
      <c r="B39" s="1038"/>
      <c r="C39" s="1038"/>
      <c r="D39" s="1063"/>
      <c r="E39" s="94"/>
      <c r="F39" s="69"/>
      <c r="G39" s="69"/>
      <c r="H39" s="87"/>
      <c r="I39" s="87"/>
      <c r="J39" s="95"/>
      <c r="K39" s="95"/>
      <c r="L39" s="75"/>
      <c r="M39" s="1038"/>
      <c r="N39" s="1038"/>
      <c r="O39" s="1063"/>
      <c r="P39" s="1085"/>
    </row>
    <row r="40" spans="1:17" ht="11.1" customHeight="1" x14ac:dyDescent="0.2">
      <c r="A40" s="1085"/>
      <c r="B40" s="1038"/>
      <c r="C40" s="1038"/>
      <c r="D40" s="1063"/>
      <c r="E40" s="94"/>
      <c r="F40" s="69"/>
      <c r="G40" s="69"/>
      <c r="H40" s="87"/>
      <c r="I40" s="1097"/>
      <c r="J40" s="1097"/>
      <c r="K40" s="1097"/>
      <c r="L40" s="1097"/>
      <c r="M40" s="1038"/>
      <c r="N40" s="1038"/>
      <c r="O40" s="1063"/>
      <c r="P40" s="1085"/>
    </row>
    <row r="41" spans="1:17" ht="11.1" customHeight="1" x14ac:dyDescent="0.2">
      <c r="A41" s="316"/>
      <c r="B41" s="71"/>
      <c r="C41" s="1038"/>
      <c r="D41" s="1063"/>
      <c r="E41" s="320"/>
      <c r="F41" s="320"/>
      <c r="G41" s="320"/>
      <c r="H41" s="320"/>
      <c r="I41" s="1097"/>
      <c r="J41" s="1097"/>
      <c r="K41" s="1097"/>
      <c r="L41" s="1097"/>
      <c r="M41" s="1038"/>
      <c r="N41" s="1038"/>
      <c r="O41" s="1063"/>
      <c r="P41" s="1085"/>
    </row>
    <row r="42" spans="1:17" ht="13.5" customHeight="1" x14ac:dyDescent="0.2">
      <c r="A42" s="316"/>
      <c r="B42" s="71"/>
      <c r="C42" s="1038"/>
      <c r="D42" s="1063"/>
      <c r="E42" s="320"/>
      <c r="F42" s="320"/>
      <c r="G42" s="320"/>
      <c r="H42" s="320"/>
      <c r="I42" s="320"/>
      <c r="J42" s="320"/>
      <c r="K42" s="320"/>
      <c r="L42" s="75"/>
      <c r="M42" s="1038"/>
      <c r="N42" s="1038"/>
      <c r="O42" s="1063"/>
      <c r="P42" s="1085"/>
    </row>
    <row r="43" spans="1:17" ht="11.25" customHeight="1" x14ac:dyDescent="0.2">
      <c r="A43" s="69"/>
      <c r="B43" s="70"/>
      <c r="C43" s="70"/>
      <c r="D43" s="70"/>
      <c r="E43" s="96"/>
      <c r="F43" s="45"/>
      <c r="G43" s="45"/>
      <c r="H43" s="31"/>
      <c r="I43" s="313"/>
      <c r="J43" s="313"/>
      <c r="K43" s="313"/>
      <c r="L43" s="866"/>
      <c r="N43" s="17"/>
      <c r="O43" s="17"/>
      <c r="P43" s="17"/>
    </row>
    <row r="44" spans="1:17" ht="11.45" customHeight="1" x14ac:dyDescent="0.2">
      <c r="A44" s="69"/>
      <c r="E44" s="46"/>
      <c r="F44" s="45"/>
      <c r="G44" s="45"/>
      <c r="H44" s="31"/>
      <c r="I44" s="313"/>
      <c r="J44" s="319"/>
      <c r="K44" s="313"/>
      <c r="L44" s="866"/>
      <c r="P44" s="83"/>
      <c r="Q44" s="245"/>
    </row>
    <row r="45" spans="1:17" ht="11.45" customHeight="1" x14ac:dyDescent="0.2">
      <c r="A45" s="69"/>
      <c r="E45" s="17"/>
      <c r="F45" s="45"/>
    </row>
    <row r="46" spans="1:17" ht="11.45" customHeight="1" x14ac:dyDescent="0.2">
      <c r="A46" s="69"/>
      <c r="E46" s="17"/>
      <c r="F46" s="46"/>
    </row>
    <row r="47" spans="1:17" ht="11.45" customHeight="1" x14ac:dyDescent="0.2">
      <c r="A47" s="69"/>
      <c r="E47" s="17"/>
      <c r="F47" s="46"/>
    </row>
    <row r="48" spans="1:17" ht="11.45" customHeight="1" x14ac:dyDescent="0.2">
      <c r="A48" s="69"/>
      <c r="E48" s="17"/>
      <c r="F48" s="46"/>
      <c r="G48" s="162"/>
      <c r="H48" s="162"/>
      <c r="I48" s="162"/>
      <c r="J48" s="162"/>
      <c r="K48" s="162"/>
      <c r="L48" s="817"/>
    </row>
    <row r="49" spans="1:17" x14ac:dyDescent="0.2">
      <c r="A49" s="308"/>
      <c r="B49" s="17"/>
      <c r="G49" s="169"/>
      <c r="H49" s="162"/>
      <c r="I49" s="162"/>
      <c r="J49" s="162"/>
      <c r="K49" s="162"/>
      <c r="L49" s="842"/>
      <c r="M49" s="175"/>
      <c r="N49" s="175"/>
      <c r="O49" s="162"/>
      <c r="P49" s="162"/>
      <c r="Q49" s="162"/>
    </row>
  </sheetData>
  <mergeCells count="129">
    <mergeCell ref="E1:L1"/>
    <mergeCell ref="E2:L2"/>
    <mergeCell ref="A4:A5"/>
    <mergeCell ref="B4:B5"/>
    <mergeCell ref="C4:C5"/>
    <mergeCell ref="D4:D5"/>
    <mergeCell ref="M4:M5"/>
    <mergeCell ref="N4:N5"/>
    <mergeCell ref="O4:O5"/>
    <mergeCell ref="P4:P5"/>
    <mergeCell ref="A6:A7"/>
    <mergeCell ref="B6:B7"/>
    <mergeCell ref="C6:C7"/>
    <mergeCell ref="D6:D7"/>
    <mergeCell ref="M6:M7"/>
    <mergeCell ref="N6:N7"/>
    <mergeCell ref="O6:O7"/>
    <mergeCell ref="P6:P7"/>
    <mergeCell ref="A8:A9"/>
    <mergeCell ref="B8:B9"/>
    <mergeCell ref="C8:C9"/>
    <mergeCell ref="D8:D9"/>
    <mergeCell ref="M8:M9"/>
    <mergeCell ref="N8:N9"/>
    <mergeCell ref="O8:O9"/>
    <mergeCell ref="P8:P9"/>
    <mergeCell ref="A10:A11"/>
    <mergeCell ref="B10:B11"/>
    <mergeCell ref="C10:C11"/>
    <mergeCell ref="D10:D11"/>
    <mergeCell ref="M10:M11"/>
    <mergeCell ref="N10:N11"/>
    <mergeCell ref="O10:O11"/>
    <mergeCell ref="P10:P11"/>
    <mergeCell ref="A12:A13"/>
    <mergeCell ref="B12:B13"/>
    <mergeCell ref="C12:C13"/>
    <mergeCell ref="D12:D13"/>
    <mergeCell ref="M12:M13"/>
    <mergeCell ref="N12:N13"/>
    <mergeCell ref="O12:O13"/>
    <mergeCell ref="P12:P13"/>
    <mergeCell ref="O14:O15"/>
    <mergeCell ref="P14:P15"/>
    <mergeCell ref="A16:A17"/>
    <mergeCell ref="B16:B17"/>
    <mergeCell ref="C16:C17"/>
    <mergeCell ref="D16:D17"/>
    <mergeCell ref="M16:M17"/>
    <mergeCell ref="N16:N17"/>
    <mergeCell ref="O16:O17"/>
    <mergeCell ref="P16:P17"/>
    <mergeCell ref="A14:A15"/>
    <mergeCell ref="B14:B15"/>
    <mergeCell ref="C14:C15"/>
    <mergeCell ref="D14:D15"/>
    <mergeCell ref="M14:M15"/>
    <mergeCell ref="N14:N15"/>
    <mergeCell ref="O18:O19"/>
    <mergeCell ref="P18:P19"/>
    <mergeCell ref="A18:A19"/>
    <mergeCell ref="B18:B19"/>
    <mergeCell ref="C18:C19"/>
    <mergeCell ref="D18:D19"/>
    <mergeCell ref="M18:M19"/>
    <mergeCell ref="N18:N19"/>
    <mergeCell ref="N20:N21"/>
    <mergeCell ref="O20:O21"/>
    <mergeCell ref="C23:C24"/>
    <mergeCell ref="D23:D24"/>
    <mergeCell ref="C25:C26"/>
    <mergeCell ref="D25:D26"/>
    <mergeCell ref="P25:P26"/>
    <mergeCell ref="A27:A28"/>
    <mergeCell ref="B27:B28"/>
    <mergeCell ref="C27:C28"/>
    <mergeCell ref="D27:D28"/>
    <mergeCell ref="M27:M28"/>
    <mergeCell ref="N27:N28"/>
    <mergeCell ref="O27:O28"/>
    <mergeCell ref="P27:P28"/>
    <mergeCell ref="E34:H34"/>
    <mergeCell ref="A35:A36"/>
    <mergeCell ref="B35:B36"/>
    <mergeCell ref="C35:C36"/>
    <mergeCell ref="D35:D36"/>
    <mergeCell ref="M35:M36"/>
    <mergeCell ref="O29:O30"/>
    <mergeCell ref="P29:P30"/>
    <mergeCell ref="A32:P32"/>
    <mergeCell ref="A33:A34"/>
    <mergeCell ref="B33:B34"/>
    <mergeCell ref="C33:D34"/>
    <mergeCell ref="M33:M34"/>
    <mergeCell ref="N33:N34"/>
    <mergeCell ref="O33:O34"/>
    <mergeCell ref="P33:P34"/>
    <mergeCell ref="A29:A30"/>
    <mergeCell ref="B29:B30"/>
    <mergeCell ref="C29:C30"/>
    <mergeCell ref="D29:D30"/>
    <mergeCell ref="M29:M30"/>
    <mergeCell ref="N29:N30"/>
    <mergeCell ref="N35:N36"/>
    <mergeCell ref="O35:O36"/>
    <mergeCell ref="P35:P36"/>
    <mergeCell ref="A37:A38"/>
    <mergeCell ref="B37:B38"/>
    <mergeCell ref="C37:C38"/>
    <mergeCell ref="D37:D38"/>
    <mergeCell ref="M37:M38"/>
    <mergeCell ref="N37:N38"/>
    <mergeCell ref="O37:O38"/>
    <mergeCell ref="C41:C42"/>
    <mergeCell ref="D41:D42"/>
    <mergeCell ref="M41:M42"/>
    <mergeCell ref="N41:N42"/>
    <mergeCell ref="O41:O42"/>
    <mergeCell ref="P41:P42"/>
    <mergeCell ref="P37:P38"/>
    <mergeCell ref="A39:A40"/>
    <mergeCell ref="B39:B40"/>
    <mergeCell ref="C39:C40"/>
    <mergeCell ref="D39:D40"/>
    <mergeCell ref="M39:M40"/>
    <mergeCell ref="N39:N40"/>
    <mergeCell ref="O39:O40"/>
    <mergeCell ref="P39:P40"/>
    <mergeCell ref="I40:L41"/>
  </mergeCells>
  <phoneticPr fontId="4"/>
  <printOptions horizontalCentered="1"/>
  <pageMargins left="0.35433070866141736" right="0.27559055118110237" top="0.76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zoomScale="120" zoomScaleNormal="120" workbookViewId="0">
      <selection activeCell="D65" sqref="D65"/>
    </sheetView>
  </sheetViews>
  <sheetFormatPr defaultColWidth="9" defaultRowHeight="17.25" x14ac:dyDescent="0.2"/>
  <cols>
    <col min="1" max="1" width="3.5" style="318" customWidth="1"/>
    <col min="2" max="2" width="2.75" style="35" hidden="1" customWidth="1"/>
    <col min="3" max="3" width="9.625" style="8" customWidth="1"/>
    <col min="4" max="4" width="9.625" style="188" customWidth="1"/>
    <col min="5" max="5" width="4.75" style="17" customWidth="1"/>
    <col min="6" max="6" width="3.625" style="17" customWidth="1"/>
    <col min="7" max="7" width="3.625" style="308" customWidth="1"/>
    <col min="8" max="14" width="3.625" style="17" customWidth="1"/>
    <col min="15" max="15" width="2.625" style="17" hidden="1" customWidth="1"/>
    <col min="16" max="17" width="9.625" style="8" customWidth="1"/>
    <col min="18" max="18" width="3.5" style="8" customWidth="1"/>
    <col min="19" max="19" width="3.5" style="17" customWidth="1"/>
    <col min="20" max="16384" width="9" style="17"/>
  </cols>
  <sheetData>
    <row r="1" spans="1:18" ht="15.75" customHeight="1" x14ac:dyDescent="0.2">
      <c r="E1" s="1059" t="s">
        <v>163</v>
      </c>
      <c r="F1" s="1059"/>
      <c r="G1" s="1059"/>
      <c r="H1" s="1059"/>
      <c r="I1" s="1059"/>
      <c r="J1" s="1059"/>
      <c r="K1" s="1059"/>
      <c r="L1" s="1059"/>
      <c r="M1" s="1059"/>
      <c r="N1" s="1059"/>
      <c r="O1" s="8"/>
    </row>
    <row r="2" spans="1:18" s="7" customFormat="1" ht="15.75" customHeight="1" x14ac:dyDescent="0.15">
      <c r="A2" s="318"/>
      <c r="B2" s="35" t="s">
        <v>17</v>
      </c>
      <c r="C2" s="318" t="s">
        <v>0</v>
      </c>
      <c r="D2" s="318" t="s">
        <v>1</v>
      </c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318" t="s">
        <v>17</v>
      </c>
      <c r="P2" s="318" t="s">
        <v>0</v>
      </c>
      <c r="Q2" s="318" t="s">
        <v>1</v>
      </c>
      <c r="R2" s="8"/>
    </row>
    <row r="3" spans="1:18" s="7" customFormat="1" ht="10.5" customHeight="1" x14ac:dyDescent="0.15">
      <c r="A3" s="316"/>
      <c r="B3" s="313"/>
      <c r="C3" s="313"/>
      <c r="D3" s="319"/>
      <c r="E3" s="898"/>
      <c r="F3" s="898"/>
      <c r="G3" s="898"/>
      <c r="H3" s="898"/>
      <c r="I3" s="897"/>
      <c r="J3" s="898"/>
      <c r="K3" s="226"/>
      <c r="L3" s="226"/>
      <c r="M3" s="226"/>
      <c r="N3" s="204"/>
      <c r="O3" s="320"/>
      <c r="P3" s="313"/>
      <c r="Q3" s="319"/>
      <c r="R3" s="313"/>
    </row>
    <row r="4" spans="1:18" s="25" customFormat="1" ht="18" customHeight="1" thickBot="1" x14ac:dyDescent="0.2">
      <c r="A4" s="1085">
        <v>1</v>
      </c>
      <c r="B4" s="1049">
        <v>1</v>
      </c>
      <c r="C4" s="1093" t="s">
        <v>541</v>
      </c>
      <c r="D4" s="1050" t="s">
        <v>219</v>
      </c>
      <c r="E4" s="871"/>
      <c r="F4" s="909">
        <v>8</v>
      </c>
      <c r="G4" s="102"/>
      <c r="H4" s="100"/>
      <c r="I4" s="58"/>
      <c r="J4" s="487"/>
      <c r="K4" s="487"/>
      <c r="L4" s="487"/>
      <c r="M4" s="886">
        <v>2</v>
      </c>
      <c r="N4" s="875"/>
      <c r="O4" s="1094">
        <v>2</v>
      </c>
      <c r="P4" s="1093" t="s">
        <v>542</v>
      </c>
      <c r="Q4" s="1050" t="s">
        <v>219</v>
      </c>
      <c r="R4" s="1085">
        <v>10</v>
      </c>
    </row>
    <row r="5" spans="1:18" s="25" customFormat="1" ht="18" customHeight="1" thickTop="1" thickBot="1" x14ac:dyDescent="0.2">
      <c r="A5" s="1085"/>
      <c r="B5" s="1049"/>
      <c r="C5" s="1093"/>
      <c r="D5" s="1050"/>
      <c r="E5" s="100"/>
      <c r="F5" s="910" t="s">
        <v>409</v>
      </c>
      <c r="G5" s="912">
        <v>4</v>
      </c>
      <c r="H5" s="100"/>
      <c r="I5" s="58"/>
      <c r="J5" s="487"/>
      <c r="K5" s="487"/>
      <c r="L5" s="905">
        <v>8</v>
      </c>
      <c r="M5" s="877" t="s">
        <v>447</v>
      </c>
      <c r="N5" s="487"/>
      <c r="O5" s="1094"/>
      <c r="P5" s="1093"/>
      <c r="Q5" s="1050"/>
      <c r="R5" s="1085"/>
    </row>
    <row r="6" spans="1:18" s="25" customFormat="1" ht="18" customHeight="1" thickTop="1" thickBot="1" x14ac:dyDescent="0.2">
      <c r="A6" s="1085">
        <v>2</v>
      </c>
      <c r="B6" s="1049">
        <v>10</v>
      </c>
      <c r="C6" s="1093" t="s">
        <v>485</v>
      </c>
      <c r="D6" s="1050" t="s">
        <v>228</v>
      </c>
      <c r="E6" s="871">
        <v>6</v>
      </c>
      <c r="F6" s="900"/>
      <c r="G6" s="913"/>
      <c r="H6" s="100"/>
      <c r="I6" s="58"/>
      <c r="J6" s="487"/>
      <c r="K6" s="906"/>
      <c r="L6" s="908"/>
      <c r="M6" s="894"/>
      <c r="N6" s="834"/>
      <c r="O6" s="1094">
        <v>5</v>
      </c>
      <c r="P6" s="1093" t="s">
        <v>543</v>
      </c>
      <c r="Q6" s="1050" t="s">
        <v>251</v>
      </c>
      <c r="R6" s="1085">
        <v>11</v>
      </c>
    </row>
    <row r="7" spans="1:18" s="25" customFormat="1" ht="18" customHeight="1" thickTop="1" thickBot="1" x14ac:dyDescent="0.2">
      <c r="A7" s="1085"/>
      <c r="B7" s="1049"/>
      <c r="C7" s="1093"/>
      <c r="D7" s="1050"/>
      <c r="E7" s="913" t="s">
        <v>415</v>
      </c>
      <c r="F7" s="915"/>
      <c r="G7" s="919"/>
      <c r="H7" s="100"/>
      <c r="I7" s="58"/>
      <c r="J7" s="487"/>
      <c r="K7" s="905">
        <v>1</v>
      </c>
      <c r="L7" s="877"/>
      <c r="M7" s="487">
        <v>1</v>
      </c>
      <c r="N7" s="487"/>
      <c r="O7" s="1094"/>
      <c r="P7" s="1093"/>
      <c r="Q7" s="1050"/>
      <c r="R7" s="1085"/>
    </row>
    <row r="8" spans="1:18" s="25" customFormat="1" ht="18" customHeight="1" thickTop="1" thickBot="1" x14ac:dyDescent="0.2">
      <c r="A8" s="1085">
        <v>3</v>
      </c>
      <c r="B8" s="1049">
        <v>7</v>
      </c>
      <c r="C8" s="1093" t="s">
        <v>206</v>
      </c>
      <c r="D8" s="1050" t="s">
        <v>204</v>
      </c>
      <c r="E8" s="902"/>
      <c r="F8" s="914">
        <v>0</v>
      </c>
      <c r="G8" s="919"/>
      <c r="H8" s="100"/>
      <c r="I8" s="58"/>
      <c r="J8" s="487"/>
      <c r="K8" s="904"/>
      <c r="L8" s="878"/>
      <c r="M8" s="886">
        <v>10</v>
      </c>
      <c r="N8" s="875"/>
      <c r="O8" s="1094">
        <v>14</v>
      </c>
      <c r="P8" s="1093" t="s">
        <v>224</v>
      </c>
      <c r="Q8" s="1050" t="s">
        <v>499</v>
      </c>
      <c r="R8" s="1085">
        <v>12</v>
      </c>
    </row>
    <row r="9" spans="1:18" s="25" customFormat="1" ht="18" customHeight="1" thickTop="1" thickBot="1" x14ac:dyDescent="0.2">
      <c r="A9" s="1085"/>
      <c r="B9" s="1049"/>
      <c r="C9" s="1093"/>
      <c r="D9" s="1050"/>
      <c r="E9" s="100">
        <v>0</v>
      </c>
      <c r="F9" s="100"/>
      <c r="G9" s="919"/>
      <c r="H9" s="912">
        <v>3</v>
      </c>
      <c r="I9" s="58"/>
      <c r="J9" s="487"/>
      <c r="K9" s="878"/>
      <c r="L9" s="907"/>
      <c r="M9" s="877" t="s">
        <v>422</v>
      </c>
      <c r="N9" s="487"/>
      <c r="O9" s="1094"/>
      <c r="P9" s="1093"/>
      <c r="Q9" s="1050"/>
      <c r="R9" s="1085"/>
    </row>
    <row r="10" spans="1:18" s="25" customFormat="1" ht="18" customHeight="1" thickTop="1" x14ac:dyDescent="0.15">
      <c r="A10" s="1085">
        <v>4</v>
      </c>
      <c r="B10" s="1049">
        <v>18</v>
      </c>
      <c r="C10" s="1093" t="s">
        <v>544</v>
      </c>
      <c r="D10" s="1050" t="s">
        <v>244</v>
      </c>
      <c r="E10" s="896"/>
      <c r="F10" s="896">
        <v>0</v>
      </c>
      <c r="G10" s="900"/>
      <c r="H10" s="913"/>
      <c r="I10" s="58"/>
      <c r="J10" s="487"/>
      <c r="K10" s="878"/>
      <c r="L10" s="487">
        <v>0</v>
      </c>
      <c r="M10" s="894"/>
      <c r="N10" s="834"/>
      <c r="O10" s="1094">
        <v>9</v>
      </c>
      <c r="P10" s="1093" t="s">
        <v>473</v>
      </c>
      <c r="Q10" s="1050" t="s">
        <v>228</v>
      </c>
      <c r="R10" s="1085">
        <v>13</v>
      </c>
    </row>
    <row r="11" spans="1:18" s="25" customFormat="1" ht="18" customHeight="1" thickBot="1" x14ac:dyDescent="0.2">
      <c r="A11" s="1085"/>
      <c r="B11" s="1049"/>
      <c r="C11" s="1093"/>
      <c r="D11" s="1050"/>
      <c r="E11" s="100"/>
      <c r="F11" s="901" t="s">
        <v>443</v>
      </c>
      <c r="G11" s="917"/>
      <c r="H11" s="919"/>
      <c r="I11" s="58"/>
      <c r="J11" s="487"/>
      <c r="K11" s="878"/>
      <c r="L11" s="487"/>
      <c r="M11" s="487">
        <v>0</v>
      </c>
      <c r="N11" s="487"/>
      <c r="O11" s="1094"/>
      <c r="P11" s="1093"/>
      <c r="Q11" s="1050"/>
      <c r="R11" s="1085"/>
    </row>
    <row r="12" spans="1:18" s="25" customFormat="1" ht="18" customHeight="1" thickTop="1" thickBot="1" x14ac:dyDescent="0.2">
      <c r="A12" s="1085">
        <v>5</v>
      </c>
      <c r="B12" s="1049">
        <v>16</v>
      </c>
      <c r="C12" s="1093" t="s">
        <v>471</v>
      </c>
      <c r="D12" s="1050" t="s">
        <v>209</v>
      </c>
      <c r="E12" s="871"/>
      <c r="F12" s="916"/>
      <c r="G12" s="100">
        <v>3</v>
      </c>
      <c r="H12" s="919"/>
      <c r="I12" s="959">
        <v>5</v>
      </c>
      <c r="J12" s="899">
        <v>1</v>
      </c>
      <c r="K12" s="878"/>
      <c r="L12" s="487"/>
      <c r="M12" s="886">
        <v>2</v>
      </c>
      <c r="N12" s="875"/>
      <c r="O12" s="1094">
        <v>17</v>
      </c>
      <c r="P12" s="1093" t="s">
        <v>545</v>
      </c>
      <c r="Q12" s="1050" t="s">
        <v>209</v>
      </c>
      <c r="R12" s="1085">
        <v>14</v>
      </c>
    </row>
    <row r="13" spans="1:18" s="25" customFormat="1" ht="18" customHeight="1" thickTop="1" thickBot="1" x14ac:dyDescent="0.2">
      <c r="A13" s="1085"/>
      <c r="B13" s="1049"/>
      <c r="C13" s="1093"/>
      <c r="D13" s="1050"/>
      <c r="E13" s="100"/>
      <c r="F13" s="100">
        <v>8</v>
      </c>
      <c r="G13" s="100"/>
      <c r="H13" s="900"/>
      <c r="I13" s="58"/>
      <c r="J13" s="943"/>
      <c r="K13" s="877"/>
      <c r="L13" s="905">
        <v>0</v>
      </c>
      <c r="M13" s="877" t="s">
        <v>445</v>
      </c>
      <c r="N13" s="487"/>
      <c r="O13" s="1094"/>
      <c r="P13" s="1093"/>
      <c r="Q13" s="1050"/>
      <c r="R13" s="1085"/>
    </row>
    <row r="14" spans="1:18" s="25" customFormat="1" ht="18" customHeight="1" thickTop="1" x14ac:dyDescent="0.15">
      <c r="A14" s="1085">
        <v>6</v>
      </c>
      <c r="B14" s="1049">
        <v>13</v>
      </c>
      <c r="C14" s="1093" t="s">
        <v>546</v>
      </c>
      <c r="D14" s="1050" t="s">
        <v>213</v>
      </c>
      <c r="E14" s="896"/>
      <c r="F14" s="896">
        <v>0</v>
      </c>
      <c r="G14" s="100"/>
      <c r="H14" s="900"/>
      <c r="I14" s="58"/>
      <c r="J14" s="906"/>
      <c r="K14" s="877"/>
      <c r="L14" s="904"/>
      <c r="M14" s="894"/>
      <c r="N14" s="834"/>
      <c r="O14" s="1094">
        <v>8</v>
      </c>
      <c r="P14" s="1093" t="s">
        <v>279</v>
      </c>
      <c r="Q14" s="1050" t="s">
        <v>526</v>
      </c>
      <c r="R14" s="1085">
        <v>15</v>
      </c>
    </row>
    <row r="15" spans="1:18" s="25" customFormat="1" ht="18" customHeight="1" thickBot="1" x14ac:dyDescent="0.2">
      <c r="A15" s="1085"/>
      <c r="B15" s="1049"/>
      <c r="C15" s="1093"/>
      <c r="D15" s="1050"/>
      <c r="E15" s="100"/>
      <c r="F15" s="901" t="s">
        <v>417</v>
      </c>
      <c r="G15" s="871">
        <v>8</v>
      </c>
      <c r="H15" s="900"/>
      <c r="I15" s="58"/>
      <c r="J15" s="906"/>
      <c r="K15" s="875"/>
      <c r="L15" s="878"/>
      <c r="M15" s="487">
        <v>0</v>
      </c>
      <c r="N15" s="487"/>
      <c r="O15" s="1094"/>
      <c r="P15" s="1093"/>
      <c r="Q15" s="1050"/>
      <c r="R15" s="1085"/>
    </row>
    <row r="16" spans="1:18" s="25" customFormat="1" ht="18" customHeight="1" thickTop="1" thickBot="1" x14ac:dyDescent="0.2">
      <c r="A16" s="1085">
        <v>7</v>
      </c>
      <c r="B16" s="1049">
        <v>12</v>
      </c>
      <c r="C16" s="1093" t="s">
        <v>281</v>
      </c>
      <c r="D16" s="1050" t="s">
        <v>207</v>
      </c>
      <c r="E16" s="871"/>
      <c r="F16" s="916"/>
      <c r="G16" s="910"/>
      <c r="H16" s="900"/>
      <c r="I16" s="58"/>
      <c r="J16" s="487"/>
      <c r="K16" s="903">
        <v>4</v>
      </c>
      <c r="L16" s="877"/>
      <c r="M16" s="487"/>
      <c r="N16" s="875"/>
      <c r="O16" s="1094">
        <v>3</v>
      </c>
      <c r="P16" s="1093" t="s">
        <v>547</v>
      </c>
      <c r="Q16" s="1050" t="s">
        <v>219</v>
      </c>
      <c r="R16" s="1085">
        <v>16</v>
      </c>
    </row>
    <row r="17" spans="1:18" s="25" customFormat="1" ht="18" customHeight="1" thickTop="1" thickBot="1" x14ac:dyDescent="0.2">
      <c r="A17" s="1085"/>
      <c r="B17" s="1049"/>
      <c r="C17" s="1093"/>
      <c r="D17" s="1050"/>
      <c r="E17" s="100"/>
      <c r="F17" s="100">
        <v>8</v>
      </c>
      <c r="G17" s="919"/>
      <c r="H17" s="915"/>
      <c r="I17" s="58"/>
      <c r="J17" s="487"/>
      <c r="K17" s="906"/>
      <c r="L17" s="877"/>
      <c r="M17" s="905">
        <v>2</v>
      </c>
      <c r="N17" s="877" t="s">
        <v>446</v>
      </c>
      <c r="O17" s="1094"/>
      <c r="P17" s="1093"/>
      <c r="Q17" s="1050"/>
      <c r="R17" s="1085"/>
    </row>
    <row r="18" spans="1:18" s="25" customFormat="1" ht="21" customHeight="1" thickTop="1" x14ac:dyDescent="0.15">
      <c r="A18" s="1085">
        <v>8</v>
      </c>
      <c r="B18" s="1049">
        <v>6</v>
      </c>
      <c r="C18" s="1093" t="s">
        <v>484</v>
      </c>
      <c r="D18" s="1050" t="s">
        <v>247</v>
      </c>
      <c r="E18" s="896"/>
      <c r="F18" s="896">
        <v>0</v>
      </c>
      <c r="G18" s="900"/>
      <c r="H18" s="100">
        <v>2</v>
      </c>
      <c r="I18" s="58"/>
      <c r="J18" s="487"/>
      <c r="K18" s="906"/>
      <c r="L18" s="877"/>
      <c r="M18" s="904"/>
      <c r="N18" s="894"/>
      <c r="O18" s="1049">
        <v>15</v>
      </c>
      <c r="P18" s="1093" t="s">
        <v>206</v>
      </c>
      <c r="Q18" s="1050" t="s">
        <v>242</v>
      </c>
      <c r="R18" s="1085">
        <v>17</v>
      </c>
    </row>
    <row r="19" spans="1:18" s="25" customFormat="1" ht="21" customHeight="1" thickBot="1" x14ac:dyDescent="0.2">
      <c r="A19" s="1085"/>
      <c r="B19" s="1049"/>
      <c r="C19" s="1093"/>
      <c r="D19" s="1050"/>
      <c r="E19" s="100"/>
      <c r="F19" s="901" t="s">
        <v>418</v>
      </c>
      <c r="G19" s="911"/>
      <c r="H19" s="100"/>
      <c r="I19" s="58"/>
      <c r="J19" s="487"/>
      <c r="K19" s="906"/>
      <c r="L19" s="875"/>
      <c r="M19" s="878" t="s">
        <v>448</v>
      </c>
      <c r="N19" s="877" t="s">
        <v>762</v>
      </c>
      <c r="O19" s="1049"/>
      <c r="P19" s="1093"/>
      <c r="Q19" s="1050"/>
      <c r="R19" s="1085"/>
    </row>
    <row r="20" spans="1:18" s="25" customFormat="1" ht="21" customHeight="1" thickTop="1" thickBot="1" x14ac:dyDescent="0.2">
      <c r="A20" s="1085">
        <v>9</v>
      </c>
      <c r="B20" s="1049">
        <v>4</v>
      </c>
      <c r="C20" s="1093" t="s">
        <v>208</v>
      </c>
      <c r="D20" s="1050" t="s">
        <v>251</v>
      </c>
      <c r="E20" s="871"/>
      <c r="F20" s="916"/>
      <c r="G20" s="918">
        <v>0</v>
      </c>
      <c r="H20" s="100"/>
      <c r="I20" s="58"/>
      <c r="J20" s="487"/>
      <c r="K20" s="487"/>
      <c r="L20" s="903">
        <v>8</v>
      </c>
      <c r="M20" s="886"/>
      <c r="N20" s="875"/>
      <c r="O20" s="1049">
        <v>11</v>
      </c>
      <c r="P20" s="1093" t="s">
        <v>477</v>
      </c>
      <c r="Q20" s="1050" t="s">
        <v>207</v>
      </c>
      <c r="R20" s="1085">
        <v>18</v>
      </c>
    </row>
    <row r="21" spans="1:18" s="25" customFormat="1" ht="21" customHeight="1" thickTop="1" x14ac:dyDescent="0.15">
      <c r="A21" s="1085"/>
      <c r="B21" s="1049"/>
      <c r="C21" s="1093"/>
      <c r="D21" s="1050"/>
      <c r="E21" s="100"/>
      <c r="F21" s="102">
        <v>1</v>
      </c>
      <c r="G21" s="102"/>
      <c r="H21" s="100"/>
      <c r="I21" s="58"/>
      <c r="J21" s="487"/>
      <c r="K21" s="487"/>
      <c r="L21" s="877"/>
      <c r="M21" s="877">
        <v>3</v>
      </c>
      <c r="N21" s="877"/>
      <c r="O21" s="1049"/>
      <c r="P21" s="1093"/>
      <c r="Q21" s="1050"/>
      <c r="R21" s="1085"/>
    </row>
    <row r="22" spans="1:18" s="25" customFormat="1" ht="11.1" customHeight="1" x14ac:dyDescent="0.15">
      <c r="E22" s="58"/>
      <c r="F22" s="238"/>
      <c r="G22" s="238"/>
      <c r="H22" s="58"/>
      <c r="I22" s="58"/>
      <c r="J22" s="58"/>
      <c r="K22" s="58"/>
      <c r="L22" s="238"/>
      <c r="M22" s="238"/>
      <c r="N22" s="238"/>
      <c r="O22" s="433"/>
      <c r="P22" s="433"/>
      <c r="Q22" s="435"/>
      <c r="R22" s="434"/>
    </row>
    <row r="23" spans="1:18" s="25" customFormat="1" ht="11.1" customHeight="1" x14ac:dyDescent="0.15">
      <c r="E23"/>
      <c r="F23" s="4"/>
      <c r="G23" s="4"/>
      <c r="H23"/>
      <c r="I23"/>
      <c r="J23"/>
      <c r="K23"/>
      <c r="L23" s="4"/>
      <c r="M23" s="4"/>
      <c r="N23" s="4"/>
      <c r="O23" s="433"/>
      <c r="P23" s="433"/>
      <c r="Q23" s="435"/>
      <c r="R23" s="434"/>
    </row>
    <row r="24" spans="1:18" s="25" customFormat="1" ht="11.1" customHeight="1" x14ac:dyDescent="0.15">
      <c r="E24"/>
      <c r="F24" s="4"/>
      <c r="G24" s="4"/>
      <c r="H24"/>
      <c r="I24"/>
      <c r="J24"/>
      <c r="K24"/>
      <c r="L24" s="4"/>
      <c r="M24" s="4"/>
      <c r="N24" s="4"/>
      <c r="O24" s="433"/>
      <c r="P24" s="433"/>
      <c r="Q24" s="435"/>
      <c r="R24" s="434"/>
    </row>
    <row r="25" spans="1:18" s="25" customFormat="1" ht="11.1" customHeight="1" x14ac:dyDescent="0.15">
      <c r="E25"/>
      <c r="F25" s="4"/>
      <c r="G25" s="4"/>
      <c r="H25"/>
      <c r="I25"/>
      <c r="J25"/>
      <c r="K25"/>
      <c r="L25" s="4"/>
      <c r="M25" s="4"/>
      <c r="N25" s="4"/>
      <c r="O25" s="433"/>
      <c r="P25" s="433"/>
      <c r="Q25" s="435"/>
      <c r="R25" s="434"/>
    </row>
    <row r="26" spans="1:18" s="25" customFormat="1" ht="11.1" customHeight="1" x14ac:dyDescent="0.15">
      <c r="E26"/>
      <c r="F26" s="4"/>
      <c r="G26" s="4"/>
      <c r="H26"/>
      <c r="I26"/>
      <c r="J26"/>
      <c r="K26"/>
      <c r="L26" s="4"/>
      <c r="M26" s="4"/>
      <c r="N26" s="4"/>
      <c r="O26" s="433"/>
      <c r="P26" s="433"/>
      <c r="Q26" s="435"/>
      <c r="R26" s="434"/>
    </row>
    <row r="27" spans="1:18" s="25" customFormat="1" ht="11.1" customHeight="1" x14ac:dyDescent="0.15">
      <c r="E27"/>
      <c r="F27" s="4"/>
      <c r="G27" s="4"/>
      <c r="H27"/>
      <c r="I27"/>
      <c r="J27"/>
      <c r="K27"/>
      <c r="L27" s="4"/>
      <c r="M27" s="4"/>
      <c r="N27" s="4"/>
      <c r="O27" s="433"/>
      <c r="P27" s="433"/>
      <c r="Q27" s="435"/>
      <c r="R27" s="434"/>
    </row>
    <row r="28" spans="1:18" s="25" customFormat="1" ht="11.1" customHeight="1" x14ac:dyDescent="0.15">
      <c r="E28"/>
      <c r="F28" s="4"/>
      <c r="G28" s="4"/>
      <c r="H28"/>
      <c r="I28"/>
      <c r="J28"/>
      <c r="K28"/>
      <c r="L28" s="4"/>
      <c r="M28" s="4"/>
      <c r="N28" s="4"/>
      <c r="O28" s="433"/>
      <c r="P28" s="433"/>
      <c r="Q28" s="435"/>
      <c r="R28" s="434"/>
    </row>
    <row r="29" spans="1:18" s="25" customFormat="1" ht="11.1" customHeight="1" x14ac:dyDescent="0.15">
      <c r="E29"/>
      <c r="F29" s="4"/>
      <c r="G29" s="4"/>
      <c r="H29"/>
      <c r="I29"/>
      <c r="J29"/>
      <c r="K29"/>
      <c r="L29" s="4"/>
      <c r="M29" s="4"/>
      <c r="N29" s="4"/>
      <c r="O29" s="433"/>
      <c r="P29" s="433"/>
      <c r="Q29" s="435"/>
      <c r="R29" s="434"/>
    </row>
    <row r="30" spans="1:18" s="25" customFormat="1" ht="11.1" customHeight="1" x14ac:dyDescent="0.15">
      <c r="E30"/>
      <c r="F30" s="4"/>
      <c r="G30" s="4"/>
      <c r="H30"/>
      <c r="I30"/>
      <c r="J30"/>
      <c r="K30"/>
      <c r="L30" s="4"/>
      <c r="M30" s="4"/>
      <c r="N30" s="4"/>
      <c r="O30" s="433"/>
      <c r="P30" s="433"/>
      <c r="Q30" s="435"/>
      <c r="R30" s="434"/>
    </row>
    <row r="31" spans="1:18" s="25" customFormat="1" ht="11.1" customHeight="1" x14ac:dyDescent="0.15">
      <c r="E31"/>
      <c r="F31" s="4"/>
      <c r="G31" s="4"/>
      <c r="H31"/>
      <c r="I31"/>
      <c r="J31"/>
      <c r="K31"/>
      <c r="L31" s="4"/>
      <c r="M31" s="4"/>
      <c r="N31" s="4"/>
      <c r="O31" s="433"/>
      <c r="P31" s="433"/>
      <c r="Q31" s="435"/>
      <c r="R31" s="434"/>
    </row>
    <row r="32" spans="1:18" s="25" customFormat="1" ht="11.1" customHeight="1" x14ac:dyDescent="0.15">
      <c r="E32"/>
      <c r="F32" s="4"/>
      <c r="G32" s="4"/>
      <c r="H32"/>
      <c r="I32"/>
      <c r="J32"/>
      <c r="K32"/>
      <c r="L32" s="4"/>
      <c r="M32" s="4"/>
      <c r="N32" s="4"/>
      <c r="O32" s="433"/>
      <c r="P32" s="433"/>
      <c r="Q32" s="435"/>
      <c r="R32" s="434"/>
    </row>
    <row r="33" spans="1:18" s="25" customFormat="1" ht="11.1" customHeight="1" x14ac:dyDescent="0.15">
      <c r="E33"/>
      <c r="F33" s="4"/>
      <c r="G33" s="4"/>
      <c r="H33"/>
      <c r="I33"/>
      <c r="J33"/>
      <c r="K33"/>
      <c r="L33" s="4"/>
      <c r="M33" s="4"/>
      <c r="N33" s="4"/>
      <c r="O33" s="433"/>
      <c r="P33" s="433"/>
      <c r="Q33" s="435"/>
      <c r="R33" s="434"/>
    </row>
    <row r="34" spans="1:18" s="25" customFormat="1" ht="11.1" customHeight="1" x14ac:dyDescent="0.15">
      <c r="E34"/>
      <c r="F34" s="4"/>
      <c r="G34" s="4"/>
      <c r="H34"/>
      <c r="I34"/>
      <c r="J34"/>
      <c r="K34"/>
      <c r="L34" s="4"/>
      <c r="M34" s="4"/>
      <c r="N34" s="4"/>
      <c r="O34" s="433"/>
      <c r="P34" s="433"/>
      <c r="Q34" s="435"/>
      <c r="R34" s="434"/>
    </row>
    <row r="35" spans="1:18" s="25" customFormat="1" ht="18" customHeight="1" x14ac:dyDescent="0.15">
      <c r="C35" s="118" t="s">
        <v>99</v>
      </c>
      <c r="D35" s="161"/>
      <c r="E35" s="4"/>
      <c r="F35" s="4"/>
      <c r="G35"/>
      <c r="H35"/>
      <c r="I35"/>
      <c r="J35"/>
      <c r="K35"/>
      <c r="L35" s="4"/>
      <c r="M35" s="4"/>
      <c r="N35" s="4"/>
      <c r="O35" s="433"/>
      <c r="P35" s="433"/>
      <c r="Q35" s="435"/>
      <c r="R35" s="316"/>
    </row>
    <row r="36" spans="1:18" s="25" customFormat="1" ht="18" customHeight="1" x14ac:dyDescent="0.15">
      <c r="C36" s="1093" t="s">
        <v>281</v>
      </c>
      <c r="D36" s="1050" t="s">
        <v>207</v>
      </c>
      <c r="E36" s="339">
        <v>0</v>
      </c>
      <c r="F36" s="340"/>
      <c r="G36" s="74"/>
      <c r="H36" s="205"/>
      <c r="I36" s="205"/>
      <c r="J36" s="206"/>
      <c r="K36" s="210"/>
      <c r="L36" s="210"/>
      <c r="M36" s="205"/>
      <c r="N36" s="206"/>
      <c r="O36" s="433"/>
      <c r="P36" s="433"/>
      <c r="Q36" s="435"/>
      <c r="R36" s="316"/>
    </row>
    <row r="37" spans="1:18" s="25" customFormat="1" ht="18" customHeight="1" thickBot="1" x14ac:dyDescent="0.2">
      <c r="C37" s="1093"/>
      <c r="D37" s="1050"/>
      <c r="E37" s="292"/>
      <c r="F37" s="203"/>
      <c r="G37" s="768"/>
      <c r="H37" s="956"/>
      <c r="I37" s="956"/>
      <c r="J37" s="206"/>
      <c r="K37" s="210"/>
      <c r="L37" s="210"/>
      <c r="M37" s="205"/>
      <c r="N37" s="206"/>
      <c r="O37" s="313"/>
      <c r="P37" s="313"/>
      <c r="Q37" s="319"/>
      <c r="R37" s="316"/>
    </row>
    <row r="38" spans="1:18" s="25" customFormat="1" ht="18" customHeight="1" thickTop="1" thickBot="1" x14ac:dyDescent="0.2">
      <c r="A38" s="70"/>
      <c r="B38" s="118"/>
      <c r="C38" s="1049" t="s">
        <v>542</v>
      </c>
      <c r="D38" s="1050" t="s">
        <v>219</v>
      </c>
      <c r="E38" s="854"/>
      <c r="F38" s="960"/>
      <c r="G38" s="500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1085"/>
    </row>
    <row r="39" spans="1:18" s="25" customFormat="1" ht="18" customHeight="1" thickTop="1" x14ac:dyDescent="0.15">
      <c r="A39" s="70"/>
      <c r="B39" s="118"/>
      <c r="C39" s="1049"/>
      <c r="D39" s="1050"/>
      <c r="E39" s="75">
        <v>8</v>
      </c>
      <c r="F39" s="74"/>
      <c r="G39" s="94"/>
      <c r="H39" s="205"/>
      <c r="I39" s="205"/>
      <c r="J39" s="206"/>
      <c r="K39" s="210"/>
      <c r="L39" s="210"/>
      <c r="M39" s="205"/>
      <c r="N39" s="206"/>
      <c r="O39" s="118"/>
      <c r="P39" s="118"/>
      <c r="Q39" s="161"/>
      <c r="R39" s="1085"/>
    </row>
    <row r="40" spans="1:18" s="25" customFormat="1" ht="11.1" customHeight="1" x14ac:dyDescent="0.15">
      <c r="A40" s="1085"/>
      <c r="B40" s="1038"/>
      <c r="C40" s="1038"/>
      <c r="D40" s="1063"/>
      <c r="E40" s="205"/>
      <c r="F40" s="208"/>
      <c r="G40" s="208"/>
      <c r="H40" s="205"/>
      <c r="I40" s="205"/>
      <c r="J40" s="206"/>
      <c r="K40" s="210"/>
      <c r="L40" s="210"/>
      <c r="M40" s="205"/>
      <c r="N40" s="206"/>
      <c r="O40" s="1038"/>
      <c r="P40" s="1038"/>
      <c r="Q40" s="1063"/>
      <c r="R40" s="1085"/>
    </row>
    <row r="41" spans="1:18" s="25" customFormat="1" ht="11.1" customHeight="1" x14ac:dyDescent="0.15">
      <c r="A41" s="1085"/>
      <c r="B41" s="1038"/>
      <c r="C41" s="1038"/>
      <c r="D41" s="1063"/>
      <c r="E41" s="227"/>
      <c r="F41" s="227"/>
      <c r="G41" s="227"/>
      <c r="H41" s="205"/>
      <c r="I41" s="205"/>
      <c r="J41" s="211"/>
      <c r="K41" s="210"/>
      <c r="L41" s="210"/>
      <c r="M41" s="205"/>
      <c r="N41" s="206"/>
      <c r="O41" s="1038"/>
      <c r="P41" s="1038"/>
      <c r="Q41" s="1063"/>
      <c r="R41" s="1085"/>
    </row>
    <row r="42" spans="1:18" s="25" customFormat="1" ht="11.1" customHeight="1" x14ac:dyDescent="0.15">
      <c r="A42" s="1085"/>
      <c r="B42" s="1038"/>
      <c r="C42" s="1038"/>
      <c r="D42" s="1063"/>
      <c r="E42" s="32"/>
      <c r="F42" s="32"/>
      <c r="G42" s="32"/>
      <c r="H42" s="45"/>
      <c r="I42" s="45"/>
      <c r="J42" s="245"/>
      <c r="K42" s="92"/>
      <c r="L42" s="92"/>
      <c r="M42" s="45"/>
      <c r="N42" s="45"/>
      <c r="O42" s="1038"/>
      <c r="P42" s="1038"/>
      <c r="Q42" s="1063"/>
      <c r="R42" s="1085"/>
    </row>
    <row r="43" spans="1:18" ht="11.1" customHeight="1" x14ac:dyDescent="0.2">
      <c r="A43" s="1085"/>
      <c r="B43" s="1038"/>
      <c r="C43" s="1038"/>
      <c r="D43" s="1063"/>
      <c r="E43" s="120"/>
      <c r="F43" s="80"/>
      <c r="G43" s="92"/>
      <c r="H43" s="45"/>
      <c r="I43" s="45"/>
      <c r="J43" s="245"/>
      <c r="K43" s="92"/>
      <c r="L43" s="92"/>
      <c r="M43" s="45"/>
      <c r="N43" s="45"/>
      <c r="O43" s="1038"/>
      <c r="P43" s="1038"/>
      <c r="Q43" s="1063"/>
      <c r="R43" s="1085"/>
    </row>
    <row r="44" spans="1:18" ht="11.1" customHeight="1" x14ac:dyDescent="0.2">
      <c r="A44" s="316"/>
      <c r="B44" s="313"/>
      <c r="C44" s="313"/>
      <c r="D44" s="319"/>
      <c r="E44" s="120"/>
      <c r="F44" s="80"/>
      <c r="G44" s="92"/>
      <c r="H44" s="45"/>
      <c r="I44" s="45"/>
      <c r="J44" s="245"/>
      <c r="K44" s="92"/>
      <c r="L44" s="92"/>
      <c r="M44" s="45"/>
      <c r="N44" s="45"/>
      <c r="O44" s="313"/>
      <c r="P44" s="313"/>
      <c r="Q44" s="319"/>
      <c r="R44" s="316"/>
    </row>
    <row r="45" spans="1:18" ht="19.5" customHeight="1" x14ac:dyDescent="0.2">
      <c r="A45" s="1030"/>
      <c r="B45" s="1030"/>
      <c r="C45" s="1030"/>
      <c r="D45" s="1030"/>
      <c r="E45" s="1030"/>
      <c r="F45" s="1030"/>
      <c r="G45" s="1030"/>
      <c r="H45" s="1030"/>
      <c r="I45" s="1030"/>
      <c r="J45" s="1030"/>
      <c r="K45" s="1030"/>
      <c r="L45" s="1030"/>
      <c r="M45" s="1030"/>
      <c r="N45" s="1030"/>
      <c r="O45" s="1030"/>
      <c r="P45" s="1030"/>
      <c r="Q45" s="1030"/>
      <c r="R45" s="1030"/>
    </row>
    <row r="46" spans="1:18" ht="11.1" customHeight="1" x14ac:dyDescent="0.2">
      <c r="A46" s="1085"/>
      <c r="B46" s="1038"/>
      <c r="C46" s="1095"/>
      <c r="D46" s="1095"/>
      <c r="E46" s="92"/>
      <c r="F46" s="80"/>
      <c r="G46" s="92"/>
      <c r="H46" s="45"/>
      <c r="I46" s="45"/>
      <c r="J46" s="245"/>
      <c r="K46" s="92"/>
      <c r="L46" s="92"/>
      <c r="M46" s="45"/>
      <c r="N46" s="45"/>
      <c r="O46" s="1038"/>
      <c r="P46" s="1038"/>
      <c r="Q46" s="1063"/>
      <c r="R46" s="1085"/>
    </row>
    <row r="47" spans="1:18" x14ac:dyDescent="0.2">
      <c r="A47" s="1085"/>
      <c r="B47" s="1038"/>
      <c r="C47" s="1095"/>
      <c r="D47" s="1095"/>
      <c r="E47" s="80"/>
      <c r="F47" s="80"/>
      <c r="G47" s="1096"/>
      <c r="H47" s="1096"/>
      <c r="I47" s="1096"/>
      <c r="J47" s="1096"/>
      <c r="K47" s="79"/>
      <c r="L47" s="91"/>
      <c r="M47" s="245"/>
      <c r="N47" s="92"/>
      <c r="O47" s="1038"/>
      <c r="P47" s="1038"/>
      <c r="Q47" s="1063"/>
      <c r="R47" s="1085"/>
    </row>
    <row r="48" spans="1:18" ht="11.1" customHeight="1" x14ac:dyDescent="0.2">
      <c r="A48" s="1085"/>
      <c r="B48" s="1038"/>
      <c r="C48" s="1038"/>
      <c r="D48" s="1063"/>
      <c r="E48" s="92"/>
      <c r="F48" s="80"/>
      <c r="G48" s="92"/>
      <c r="H48" s="45"/>
      <c r="I48" s="45"/>
      <c r="J48" s="245"/>
      <c r="K48" s="79"/>
      <c r="L48" s="91"/>
      <c r="M48" s="245"/>
      <c r="N48" s="92"/>
      <c r="O48" s="1038"/>
      <c r="P48" s="1038"/>
      <c r="Q48" s="1063"/>
      <c r="R48" s="1085"/>
    </row>
    <row r="49" spans="1:19" ht="11.1" customHeight="1" x14ac:dyDescent="0.2">
      <c r="A49" s="1085"/>
      <c r="B49" s="1038"/>
      <c r="C49" s="1038"/>
      <c r="D49" s="1063"/>
      <c r="E49" s="80"/>
      <c r="F49" s="205"/>
      <c r="G49" s="92"/>
      <c r="H49" s="45"/>
      <c r="I49" s="45"/>
      <c r="J49" s="245"/>
      <c r="K49" s="79"/>
      <c r="L49" s="91"/>
      <c r="M49" s="245"/>
      <c r="N49" s="92"/>
      <c r="O49" s="1038"/>
      <c r="P49" s="1038"/>
      <c r="Q49" s="1063"/>
      <c r="R49" s="1085"/>
    </row>
    <row r="50" spans="1:19" ht="11.1" customHeight="1" x14ac:dyDescent="0.2">
      <c r="A50" s="1085"/>
      <c r="B50" s="1038"/>
      <c r="C50" s="1038"/>
      <c r="D50" s="1063"/>
      <c r="E50" s="92"/>
      <c r="F50" s="205"/>
      <c r="G50" s="93"/>
      <c r="H50" s="45"/>
      <c r="I50" s="45"/>
      <c r="J50" s="245"/>
      <c r="K50" s="79"/>
      <c r="L50" s="91"/>
      <c r="M50" s="245"/>
      <c r="N50" s="93"/>
      <c r="O50" s="1038"/>
      <c r="P50" s="1038"/>
      <c r="Q50" s="1063"/>
      <c r="R50" s="1085"/>
    </row>
    <row r="51" spans="1:19" ht="11.1" customHeight="1" x14ac:dyDescent="0.2">
      <c r="A51" s="1085"/>
      <c r="B51" s="1038"/>
      <c r="C51" s="1038"/>
      <c r="D51" s="1063"/>
      <c r="E51" s="80"/>
      <c r="F51" s="80"/>
      <c r="G51" s="94"/>
      <c r="H51" s="69"/>
      <c r="I51" s="69"/>
      <c r="J51" s="95"/>
      <c r="K51" s="87"/>
      <c r="L51" s="95"/>
      <c r="M51" s="95"/>
      <c r="N51" s="94"/>
      <c r="O51" s="1038"/>
      <c r="P51" s="1038"/>
      <c r="Q51" s="1063"/>
      <c r="R51" s="1085"/>
    </row>
    <row r="52" spans="1:19" ht="11.1" customHeight="1" x14ac:dyDescent="0.2">
      <c r="A52" s="1085"/>
      <c r="B52" s="1038"/>
      <c r="C52" s="1038"/>
      <c r="D52" s="1063"/>
      <c r="E52" s="78"/>
      <c r="F52" s="78"/>
      <c r="G52" s="94"/>
      <c r="H52" s="69"/>
      <c r="I52" s="69"/>
      <c r="J52" s="87"/>
      <c r="K52" s="87"/>
      <c r="L52" s="95"/>
      <c r="M52" s="95"/>
      <c r="N52" s="94"/>
      <c r="O52" s="1038"/>
      <c r="P52" s="1038"/>
      <c r="Q52" s="1063"/>
      <c r="R52" s="1085"/>
    </row>
    <row r="53" spans="1:19" ht="11.1" customHeight="1" x14ac:dyDescent="0.2">
      <c r="A53" s="1085"/>
      <c r="B53" s="1038"/>
      <c r="C53" s="1038"/>
      <c r="D53" s="1063"/>
      <c r="E53" s="69"/>
      <c r="F53" s="69"/>
      <c r="G53" s="94"/>
      <c r="H53" s="69"/>
      <c r="I53" s="69"/>
      <c r="J53" s="87"/>
      <c r="K53" s="1097"/>
      <c r="L53" s="1097"/>
      <c r="M53" s="1097"/>
      <c r="N53" s="1097"/>
      <c r="O53" s="1038"/>
      <c r="P53" s="1038"/>
      <c r="Q53" s="1063"/>
      <c r="R53" s="1085"/>
    </row>
    <row r="54" spans="1:19" ht="11.1" customHeight="1" x14ac:dyDescent="0.2">
      <c r="A54" s="316"/>
      <c r="B54" s="71"/>
      <c r="C54" s="1038"/>
      <c r="D54" s="1063"/>
      <c r="E54" s="16"/>
      <c r="F54" s="71"/>
      <c r="G54" s="320"/>
      <c r="H54" s="320"/>
      <c r="I54" s="320"/>
      <c r="J54" s="320"/>
      <c r="K54" s="1097"/>
      <c r="L54" s="1097"/>
      <c r="M54" s="1097"/>
      <c r="N54" s="1097"/>
      <c r="O54" s="1038"/>
      <c r="P54" s="1038"/>
      <c r="Q54" s="1063"/>
      <c r="R54" s="1085"/>
    </row>
    <row r="55" spans="1:19" ht="13.5" customHeight="1" x14ac:dyDescent="0.2">
      <c r="A55" s="316"/>
      <c r="B55" s="71"/>
      <c r="C55" s="1038"/>
      <c r="D55" s="1063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1038"/>
      <c r="P55" s="1038"/>
      <c r="Q55" s="1063"/>
      <c r="R55" s="1085"/>
    </row>
    <row r="56" spans="1:19" ht="11.25" customHeight="1" x14ac:dyDescent="0.2">
      <c r="A56" s="69"/>
      <c r="B56" s="70"/>
      <c r="C56" s="70"/>
      <c r="D56" s="70"/>
      <c r="E56" s="45"/>
      <c r="F56" s="45"/>
      <c r="G56" s="96"/>
      <c r="H56" s="45"/>
      <c r="I56" s="45"/>
      <c r="J56" s="31"/>
      <c r="K56" s="313"/>
      <c r="L56" s="313"/>
      <c r="M56" s="313"/>
      <c r="N56" s="61"/>
      <c r="P56" s="17"/>
      <c r="Q56" s="17"/>
      <c r="R56" s="17"/>
    </row>
    <row r="57" spans="1:19" ht="11.45" customHeight="1" x14ac:dyDescent="0.2">
      <c r="A57" s="69"/>
      <c r="F57" s="45"/>
      <c r="G57" s="46"/>
      <c r="H57" s="45"/>
      <c r="I57" s="45"/>
      <c r="J57" s="31"/>
      <c r="K57" s="313"/>
      <c r="L57" s="319"/>
      <c r="M57" s="313"/>
      <c r="N57" s="16"/>
      <c r="R57" s="83"/>
      <c r="S57" s="245"/>
    </row>
    <row r="58" spans="1:19" ht="11.45" customHeight="1" x14ac:dyDescent="0.2">
      <c r="A58" s="69"/>
      <c r="F58" s="45"/>
      <c r="G58" s="17"/>
      <c r="H58" s="45"/>
    </row>
    <row r="59" spans="1:19" ht="11.45" customHeight="1" x14ac:dyDescent="0.2">
      <c r="A59" s="69"/>
      <c r="F59" s="45"/>
      <c r="G59" s="17"/>
      <c r="H59" s="46"/>
    </row>
    <row r="60" spans="1:19" ht="11.45" customHeight="1" x14ac:dyDescent="0.2">
      <c r="A60" s="69"/>
      <c r="F60" s="45"/>
      <c r="G60" s="17"/>
      <c r="H60" s="46"/>
    </row>
    <row r="61" spans="1:19" ht="11.45" customHeight="1" x14ac:dyDescent="0.2">
      <c r="A61" s="69"/>
      <c r="F61" s="45"/>
      <c r="G61" s="17"/>
      <c r="H61" s="46"/>
      <c r="I61" s="162"/>
      <c r="J61" s="162"/>
      <c r="K61" s="162"/>
      <c r="L61" s="162"/>
      <c r="M61" s="162"/>
      <c r="N61" s="162"/>
    </row>
  </sheetData>
  <mergeCells count="135">
    <mergeCell ref="E1:N1"/>
    <mergeCell ref="E2:N2"/>
    <mergeCell ref="A4:A5"/>
    <mergeCell ref="B4:B5"/>
    <mergeCell ref="C4:C5"/>
    <mergeCell ref="D4:D5"/>
    <mergeCell ref="O4:O5"/>
    <mergeCell ref="P4:P5"/>
    <mergeCell ref="Q4:Q5"/>
    <mergeCell ref="R4:R5"/>
    <mergeCell ref="A6:A7"/>
    <mergeCell ref="B6:B7"/>
    <mergeCell ref="C6:C7"/>
    <mergeCell ref="D6:D7"/>
    <mergeCell ref="O6:O7"/>
    <mergeCell ref="P6:P7"/>
    <mergeCell ref="Q6:Q7"/>
    <mergeCell ref="R6:R7"/>
    <mergeCell ref="A8:A9"/>
    <mergeCell ref="B8:B9"/>
    <mergeCell ref="C8:C9"/>
    <mergeCell ref="D8:D9"/>
    <mergeCell ref="O8:O9"/>
    <mergeCell ref="P8:P9"/>
    <mergeCell ref="Q8:Q9"/>
    <mergeCell ref="R8:R9"/>
    <mergeCell ref="A10:A11"/>
    <mergeCell ref="B10:B11"/>
    <mergeCell ref="C10:C11"/>
    <mergeCell ref="D10:D11"/>
    <mergeCell ref="O10:O11"/>
    <mergeCell ref="P10:P11"/>
    <mergeCell ref="Q10:Q11"/>
    <mergeCell ref="R10:R11"/>
    <mergeCell ref="A12:A13"/>
    <mergeCell ref="B12:B13"/>
    <mergeCell ref="C12:C13"/>
    <mergeCell ref="D12:D13"/>
    <mergeCell ref="O12:O13"/>
    <mergeCell ref="P12:P13"/>
    <mergeCell ref="Q12:Q13"/>
    <mergeCell ref="R12:R13"/>
    <mergeCell ref="Q14:Q15"/>
    <mergeCell ref="R14:R15"/>
    <mergeCell ref="A16:A17"/>
    <mergeCell ref="B16:B17"/>
    <mergeCell ref="C16:C17"/>
    <mergeCell ref="D16:D17"/>
    <mergeCell ref="O16:O17"/>
    <mergeCell ref="P16:P17"/>
    <mergeCell ref="Q16:Q17"/>
    <mergeCell ref="R16:R17"/>
    <mergeCell ref="A14:A15"/>
    <mergeCell ref="B14:B15"/>
    <mergeCell ref="C14:C15"/>
    <mergeCell ref="D14:D15"/>
    <mergeCell ref="O14:O15"/>
    <mergeCell ref="P14:P15"/>
    <mergeCell ref="C36:C37"/>
    <mergeCell ref="D36:D37"/>
    <mergeCell ref="C38:C39"/>
    <mergeCell ref="D38:D39"/>
    <mergeCell ref="R38:R39"/>
    <mergeCell ref="A40:A41"/>
    <mergeCell ref="B40:B41"/>
    <mergeCell ref="C40:C41"/>
    <mergeCell ref="D40:D41"/>
    <mergeCell ref="O40:O41"/>
    <mergeCell ref="P40:P41"/>
    <mergeCell ref="Q40:Q41"/>
    <mergeCell ref="R40:R41"/>
    <mergeCell ref="G47:J47"/>
    <mergeCell ref="A48:A49"/>
    <mergeCell ref="B48:B49"/>
    <mergeCell ref="C48:C49"/>
    <mergeCell ref="D48:D49"/>
    <mergeCell ref="O48:O49"/>
    <mergeCell ref="Q42:Q43"/>
    <mergeCell ref="R42:R43"/>
    <mergeCell ref="A45:R45"/>
    <mergeCell ref="A46:A47"/>
    <mergeCell ref="B46:B47"/>
    <mergeCell ref="C46:D47"/>
    <mergeCell ref="O46:O47"/>
    <mergeCell ref="P46:P47"/>
    <mergeCell ref="Q46:Q47"/>
    <mergeCell ref="R46:R47"/>
    <mergeCell ref="A42:A43"/>
    <mergeCell ref="B42:B43"/>
    <mergeCell ref="C42:C43"/>
    <mergeCell ref="D42:D43"/>
    <mergeCell ref="O42:O43"/>
    <mergeCell ref="P42:P43"/>
    <mergeCell ref="P48:P49"/>
    <mergeCell ref="Q48:Q49"/>
    <mergeCell ref="R48:R49"/>
    <mergeCell ref="A50:A51"/>
    <mergeCell ref="B50:B51"/>
    <mergeCell ref="C50:C51"/>
    <mergeCell ref="D50:D51"/>
    <mergeCell ref="O50:O51"/>
    <mergeCell ref="P50:P51"/>
    <mergeCell ref="Q50:Q51"/>
    <mergeCell ref="C54:C55"/>
    <mergeCell ref="D54:D55"/>
    <mergeCell ref="O54:O55"/>
    <mergeCell ref="P54:P55"/>
    <mergeCell ref="Q54:Q55"/>
    <mergeCell ref="R54:R55"/>
    <mergeCell ref="R50:R51"/>
    <mergeCell ref="A52:A53"/>
    <mergeCell ref="B52:B53"/>
    <mergeCell ref="C52:C53"/>
    <mergeCell ref="D52:D53"/>
    <mergeCell ref="O52:O53"/>
    <mergeCell ref="P52:P53"/>
    <mergeCell ref="Q52:Q53"/>
    <mergeCell ref="R52:R53"/>
    <mergeCell ref="K53:N54"/>
    <mergeCell ref="R18:R19"/>
    <mergeCell ref="R20:R21"/>
    <mergeCell ref="B18:B19"/>
    <mergeCell ref="C18:C19"/>
    <mergeCell ref="D18:D19"/>
    <mergeCell ref="B20:B21"/>
    <mergeCell ref="C20:C21"/>
    <mergeCell ref="D20:D21"/>
    <mergeCell ref="A18:A19"/>
    <mergeCell ref="A20:A21"/>
    <mergeCell ref="P18:P19"/>
    <mergeCell ref="Q18:Q19"/>
    <mergeCell ref="O18:O19"/>
    <mergeCell ref="O20:O21"/>
    <mergeCell ref="P20:P21"/>
    <mergeCell ref="Q20:Q21"/>
  </mergeCells>
  <phoneticPr fontId="4"/>
  <printOptions horizontalCentered="1"/>
  <pageMargins left="0.59055118110236227" right="0.59055118110236227" top="0.67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59"/>
  <sheetViews>
    <sheetView zoomScale="120" zoomScaleNormal="120" workbookViewId="0">
      <selection activeCell="E67" sqref="E67"/>
    </sheetView>
  </sheetViews>
  <sheetFormatPr defaultColWidth="9" defaultRowHeight="20.100000000000001" customHeight="1" x14ac:dyDescent="0.15"/>
  <cols>
    <col min="1" max="1" width="3.625" style="18" customWidth="1"/>
    <col min="2" max="2" width="3" style="18" hidden="1" customWidth="1"/>
    <col min="3" max="3" width="14.5" style="15" bestFit="1" customWidth="1"/>
    <col min="4" max="4" width="4.125" style="15" customWidth="1"/>
    <col min="5" max="5" width="4.125" style="11" customWidth="1"/>
    <col min="6" max="6" width="4.625" style="15" customWidth="1"/>
    <col min="7" max="7" width="4.125" style="15" customWidth="1"/>
    <col min="8" max="11" width="3.125" style="15" customWidth="1"/>
    <col min="12" max="12" width="4.125" style="15" customWidth="1"/>
    <col min="13" max="13" width="4.625" style="15" customWidth="1"/>
    <col min="14" max="15" width="4.125" style="15" customWidth="1"/>
    <col min="16" max="16" width="3.5" style="15" hidden="1" customWidth="1"/>
    <col min="17" max="17" width="14" style="15" customWidth="1"/>
    <col min="18" max="18" width="3.75" style="15" customWidth="1"/>
    <col min="19" max="19" width="4.125" style="15" customWidth="1"/>
    <col min="20" max="20" width="3.5" style="15" customWidth="1"/>
    <col min="21" max="21" width="5.375" style="15" customWidth="1"/>
    <col min="22" max="16384" width="9" style="15"/>
  </cols>
  <sheetData>
    <row r="1" spans="1:19" ht="16.5" customHeight="1" x14ac:dyDescent="0.2">
      <c r="A1" s="1111" t="s">
        <v>4</v>
      </c>
      <c r="B1" s="1111"/>
      <c r="C1" s="1111"/>
      <c r="D1" s="1111"/>
      <c r="E1" s="1111"/>
      <c r="F1" s="1111"/>
      <c r="G1" s="1111"/>
      <c r="H1" s="1111"/>
      <c r="I1" s="1111"/>
      <c r="J1" s="1111"/>
      <c r="K1" s="1111"/>
      <c r="L1" s="1111"/>
      <c r="M1" s="1111"/>
      <c r="N1" s="1111"/>
      <c r="O1" s="1111"/>
      <c r="P1" s="1111"/>
      <c r="Q1" s="1111"/>
      <c r="R1" s="1111"/>
    </row>
    <row r="2" spans="1:19" ht="17.25" customHeight="1" x14ac:dyDescent="0.2">
      <c r="B2" s="18" t="s">
        <v>17</v>
      </c>
      <c r="C2" s="59" t="s">
        <v>1</v>
      </c>
      <c r="D2" s="139"/>
      <c r="E2" s="100"/>
      <c r="F2" s="100"/>
      <c r="G2" s="100"/>
      <c r="H2" s="100"/>
      <c r="I2" s="100"/>
      <c r="J2" s="100"/>
      <c r="K2" s="100"/>
      <c r="L2" s="97"/>
      <c r="M2" s="97"/>
      <c r="N2" s="97"/>
      <c r="O2" s="139"/>
      <c r="P2" s="58" t="s">
        <v>17</v>
      </c>
      <c r="Q2" s="59" t="s">
        <v>1</v>
      </c>
      <c r="R2" s="58"/>
      <c r="S2" s="17"/>
    </row>
    <row r="3" spans="1:19" ht="15" customHeight="1" thickBot="1" x14ac:dyDescent="0.25">
      <c r="A3" s="1099">
        <v>1</v>
      </c>
      <c r="B3" s="1100">
        <v>1</v>
      </c>
      <c r="C3" s="1101" t="s">
        <v>219</v>
      </c>
      <c r="D3" s="427"/>
      <c r="E3" s="46"/>
      <c r="F3" s="1"/>
      <c r="G3" s="1"/>
      <c r="H3" s="1"/>
      <c r="I3" s="1054" t="s">
        <v>280</v>
      </c>
      <c r="J3" s="1054"/>
      <c r="K3" s="1"/>
      <c r="L3" s="1"/>
      <c r="M3" s="1"/>
      <c r="N3" s="46"/>
      <c r="O3" s="987">
        <v>4</v>
      </c>
      <c r="P3" s="1103">
        <v>13</v>
      </c>
      <c r="Q3" s="1101" t="s">
        <v>209</v>
      </c>
      <c r="R3" s="1030">
        <v>10</v>
      </c>
      <c r="S3" s="17"/>
    </row>
    <row r="4" spans="1:19" ht="15" customHeight="1" thickTop="1" thickBot="1" x14ac:dyDescent="0.25">
      <c r="A4" s="1099"/>
      <c r="B4" s="1100"/>
      <c r="C4" s="1101"/>
      <c r="D4" s="979"/>
      <c r="E4" s="970" t="s">
        <v>409</v>
      </c>
      <c r="F4" s="775">
        <v>5</v>
      </c>
      <c r="G4" s="8"/>
      <c r="H4" s="1029" t="s">
        <v>921</v>
      </c>
      <c r="I4" s="1029"/>
      <c r="J4" s="1029"/>
      <c r="K4" s="1029"/>
      <c r="L4" s="8"/>
      <c r="M4" s="967"/>
      <c r="N4" s="965" t="s">
        <v>405</v>
      </c>
      <c r="O4" s="985"/>
      <c r="P4" s="1103"/>
      <c r="Q4" s="1101"/>
      <c r="R4" s="1030"/>
      <c r="S4" s="17"/>
    </row>
    <row r="5" spans="1:19" ht="15" customHeight="1" thickTop="1" x14ac:dyDescent="0.2">
      <c r="A5" s="1099">
        <v>2</v>
      </c>
      <c r="B5" s="1100">
        <v>16</v>
      </c>
      <c r="C5" s="1101" t="s">
        <v>247</v>
      </c>
      <c r="D5" s="977" t="s">
        <v>826</v>
      </c>
      <c r="E5" s="394"/>
      <c r="F5" s="279">
        <v>0</v>
      </c>
      <c r="G5" s="992"/>
      <c r="H5" s="1029"/>
      <c r="I5" s="1029"/>
      <c r="J5" s="1029"/>
      <c r="K5" s="1029"/>
      <c r="L5" s="990"/>
      <c r="M5" s="419"/>
      <c r="N5" s="405"/>
      <c r="O5" s="402"/>
      <c r="P5" s="1103">
        <v>15</v>
      </c>
      <c r="Q5" s="1101" t="s">
        <v>265</v>
      </c>
      <c r="R5" s="1030">
        <v>11</v>
      </c>
      <c r="S5" s="17"/>
    </row>
    <row r="6" spans="1:19" ht="15" customHeight="1" thickBot="1" x14ac:dyDescent="0.25">
      <c r="A6" s="1099"/>
      <c r="B6" s="1100"/>
      <c r="C6" s="1101"/>
      <c r="D6" s="393" t="s">
        <v>415</v>
      </c>
      <c r="E6" s="423"/>
      <c r="F6" s="66"/>
      <c r="G6" s="992"/>
      <c r="H6" s="8"/>
      <c r="I6" s="999">
        <v>3</v>
      </c>
      <c r="J6" s="413">
        <v>1</v>
      </c>
      <c r="K6" s="8"/>
      <c r="L6" s="991">
        <v>3</v>
      </c>
      <c r="M6" s="66" t="s">
        <v>450</v>
      </c>
      <c r="N6" s="8"/>
      <c r="O6" s="404">
        <v>1</v>
      </c>
      <c r="P6" s="1103"/>
      <c r="Q6" s="1101"/>
      <c r="R6" s="1030"/>
      <c r="S6" s="17"/>
    </row>
    <row r="7" spans="1:19" ht="15" customHeight="1" thickTop="1" thickBot="1" x14ac:dyDescent="0.25">
      <c r="A7" s="1099">
        <v>3</v>
      </c>
      <c r="B7" s="1100">
        <v>17</v>
      </c>
      <c r="C7" s="1101" t="s">
        <v>244</v>
      </c>
      <c r="D7" s="975"/>
      <c r="E7" s="976"/>
      <c r="F7" s="516"/>
      <c r="G7" s="992"/>
      <c r="H7" s="8"/>
      <c r="I7" s="990"/>
      <c r="J7" s="8"/>
      <c r="K7" s="404"/>
      <c r="L7" s="404">
        <v>0</v>
      </c>
      <c r="M7" s="406"/>
      <c r="N7" s="66"/>
      <c r="O7" s="404">
        <v>5</v>
      </c>
      <c r="P7" s="1103">
        <v>2</v>
      </c>
      <c r="Q7" s="1101" t="s">
        <v>251</v>
      </c>
      <c r="R7" s="1030">
        <v>12</v>
      </c>
      <c r="S7" s="17"/>
    </row>
    <row r="8" spans="1:19" ht="15" customHeight="1" thickTop="1" thickBot="1" x14ac:dyDescent="0.25">
      <c r="A8" s="1099"/>
      <c r="B8" s="1100"/>
      <c r="C8" s="1101"/>
      <c r="D8" s="424"/>
      <c r="E8" s="35"/>
      <c r="F8" s="516" t="s">
        <v>420</v>
      </c>
      <c r="G8" s="775">
        <v>3</v>
      </c>
      <c r="H8" s="8"/>
      <c r="I8" s="990"/>
      <c r="J8" s="8"/>
      <c r="K8" s="404"/>
      <c r="L8" s="66"/>
      <c r="M8" s="986"/>
      <c r="N8" s="965" t="s">
        <v>406</v>
      </c>
      <c r="O8" s="985"/>
      <c r="P8" s="1103"/>
      <c r="Q8" s="1101"/>
      <c r="R8" s="1030"/>
      <c r="S8" s="17"/>
    </row>
    <row r="9" spans="1:19" ht="15" customHeight="1" thickTop="1" x14ac:dyDescent="0.2">
      <c r="A9" s="1099">
        <v>4</v>
      </c>
      <c r="B9" s="1100">
        <v>3</v>
      </c>
      <c r="C9" s="1101" t="s">
        <v>204</v>
      </c>
      <c r="D9" s="1116" t="s">
        <v>898</v>
      </c>
      <c r="E9" s="1117"/>
      <c r="F9" s="394"/>
      <c r="G9" s="425">
        <v>0</v>
      </c>
      <c r="H9" s="992"/>
      <c r="I9" s="990"/>
      <c r="J9" s="8"/>
      <c r="K9" s="404"/>
      <c r="L9" s="66"/>
      <c r="M9" s="70"/>
      <c r="N9" s="405"/>
      <c r="O9" s="402"/>
      <c r="P9" s="1103">
        <v>12</v>
      </c>
      <c r="Q9" s="1101" t="s">
        <v>213</v>
      </c>
      <c r="R9" s="1030">
        <v>13</v>
      </c>
      <c r="S9" s="17"/>
    </row>
    <row r="10" spans="1:19" ht="15" customHeight="1" thickBot="1" x14ac:dyDescent="0.25">
      <c r="A10" s="1099"/>
      <c r="B10" s="1100"/>
      <c r="C10" s="1101"/>
      <c r="D10" s="35"/>
      <c r="E10" s="393" t="s">
        <v>416</v>
      </c>
      <c r="F10" s="418"/>
      <c r="G10" s="66"/>
      <c r="H10" s="992"/>
      <c r="I10" s="990"/>
      <c r="J10" s="8"/>
      <c r="K10" s="404"/>
      <c r="L10" s="66"/>
      <c r="M10" s="8"/>
      <c r="N10" s="8"/>
      <c r="O10" s="404">
        <v>0</v>
      </c>
      <c r="P10" s="1103"/>
      <c r="Q10" s="1101"/>
      <c r="R10" s="1030"/>
      <c r="S10" s="17"/>
    </row>
    <row r="11" spans="1:19" ht="15" customHeight="1" thickTop="1" thickBot="1" x14ac:dyDescent="0.25">
      <c r="A11" s="1099">
        <v>5</v>
      </c>
      <c r="B11" s="1100">
        <v>7</v>
      </c>
      <c r="C11" s="1101" t="s">
        <v>226</v>
      </c>
      <c r="D11" s="854"/>
      <c r="E11" s="974"/>
      <c r="F11" s="978"/>
      <c r="G11" s="66"/>
      <c r="H11" s="775">
        <v>2</v>
      </c>
      <c r="I11" s="991"/>
      <c r="J11" s="401"/>
      <c r="K11" s="419">
        <v>1</v>
      </c>
      <c r="L11" s="66"/>
      <c r="M11" s="8"/>
      <c r="N11" s="401"/>
      <c r="O11" s="402">
        <v>1</v>
      </c>
      <c r="P11" s="1103">
        <v>14</v>
      </c>
      <c r="Q11" s="1101" t="s">
        <v>242</v>
      </c>
      <c r="R11" s="1030">
        <v>14</v>
      </c>
      <c r="S11" s="17"/>
    </row>
    <row r="12" spans="1:19" ht="15" customHeight="1" thickTop="1" thickBot="1" x14ac:dyDescent="0.25">
      <c r="A12" s="1099"/>
      <c r="B12" s="1100"/>
      <c r="C12" s="1101"/>
      <c r="D12" s="1118" t="s">
        <v>899</v>
      </c>
      <c r="E12" s="1119"/>
      <c r="F12" s="35"/>
      <c r="G12" s="404"/>
      <c r="H12" s="422">
        <v>0</v>
      </c>
      <c r="I12" s="8"/>
      <c r="J12" s="8"/>
      <c r="K12" s="984">
        <v>2</v>
      </c>
      <c r="L12" s="66"/>
      <c r="M12" s="419"/>
      <c r="N12" s="403" t="s">
        <v>407</v>
      </c>
      <c r="O12" s="404"/>
      <c r="P12" s="1103"/>
      <c r="Q12" s="1101"/>
      <c r="R12" s="1030"/>
      <c r="S12" s="17"/>
    </row>
    <row r="13" spans="1:19" ht="15" customHeight="1" thickTop="1" thickBot="1" x14ac:dyDescent="0.25">
      <c r="A13" s="1099">
        <v>6</v>
      </c>
      <c r="B13" s="1100">
        <v>8</v>
      </c>
      <c r="C13" s="1101" t="s">
        <v>225</v>
      </c>
      <c r="D13" s="516">
        <v>4</v>
      </c>
      <c r="E13" s="516"/>
      <c r="F13" s="35"/>
      <c r="G13" s="404"/>
      <c r="H13" s="8"/>
      <c r="I13" s="8"/>
      <c r="J13" s="8"/>
      <c r="K13" s="990"/>
      <c r="L13" s="66"/>
      <c r="M13" s="964"/>
      <c r="N13" s="963"/>
      <c r="O13" s="983"/>
      <c r="P13" s="1103">
        <v>4</v>
      </c>
      <c r="Q13" s="1101" t="s">
        <v>499</v>
      </c>
      <c r="R13" s="1030">
        <v>15</v>
      </c>
      <c r="S13" s="17"/>
    </row>
    <row r="14" spans="1:19" ht="15" customHeight="1" thickTop="1" thickBot="1" x14ac:dyDescent="0.25">
      <c r="A14" s="1099"/>
      <c r="B14" s="1100"/>
      <c r="C14" s="1101"/>
      <c r="D14" s="979"/>
      <c r="E14" s="970" t="s">
        <v>417</v>
      </c>
      <c r="F14" s="775"/>
      <c r="G14" s="404"/>
      <c r="H14" s="8"/>
      <c r="I14" s="8"/>
      <c r="J14" s="8"/>
      <c r="K14" s="990"/>
      <c r="L14" s="404">
        <v>1</v>
      </c>
      <c r="M14" s="406" t="s">
        <v>412</v>
      </c>
      <c r="N14" s="8"/>
      <c r="O14" s="404">
        <v>4</v>
      </c>
      <c r="P14" s="1103"/>
      <c r="Q14" s="1101"/>
      <c r="R14" s="1030"/>
      <c r="S14" s="17"/>
    </row>
    <row r="15" spans="1:19" ht="15" customHeight="1" thickTop="1" x14ac:dyDescent="0.2">
      <c r="A15" s="1099">
        <v>7</v>
      </c>
      <c r="B15" s="1100">
        <v>6</v>
      </c>
      <c r="C15" s="1101" t="s">
        <v>228</v>
      </c>
      <c r="D15" s="290"/>
      <c r="E15" s="395"/>
      <c r="F15" s="423"/>
      <c r="G15" s="404"/>
      <c r="H15" s="8"/>
      <c r="I15" s="8"/>
      <c r="J15" s="8"/>
      <c r="K15" s="8"/>
      <c r="L15" s="994">
        <v>4</v>
      </c>
      <c r="M15" s="66"/>
      <c r="N15" s="401"/>
      <c r="O15" s="982" t="s">
        <v>826</v>
      </c>
      <c r="P15" s="1103">
        <v>9</v>
      </c>
      <c r="Q15" s="1101" t="s">
        <v>526</v>
      </c>
      <c r="R15" s="1030">
        <v>16</v>
      </c>
      <c r="S15" s="17"/>
    </row>
    <row r="16" spans="1:19" ht="15" customHeight="1" thickBot="1" x14ac:dyDescent="0.25">
      <c r="A16" s="1099"/>
      <c r="B16" s="1100"/>
      <c r="C16" s="1101"/>
      <c r="D16" s="35">
        <v>1</v>
      </c>
      <c r="E16" s="35"/>
      <c r="F16" s="394" t="s">
        <v>449</v>
      </c>
      <c r="G16" s="993" t="s">
        <v>826</v>
      </c>
      <c r="H16" s="8"/>
      <c r="I16" s="8"/>
      <c r="J16" s="8"/>
      <c r="K16" s="8"/>
      <c r="L16" s="990"/>
      <c r="M16" s="419"/>
      <c r="N16" s="403" t="s">
        <v>408</v>
      </c>
      <c r="O16" s="404"/>
      <c r="P16" s="1103"/>
      <c r="Q16" s="1101"/>
      <c r="R16" s="1030"/>
      <c r="S16" s="17"/>
    </row>
    <row r="17" spans="1:20" ht="15" customHeight="1" thickTop="1" thickBot="1" x14ac:dyDescent="0.25">
      <c r="A17" s="1099">
        <v>8</v>
      </c>
      <c r="B17" s="1100">
        <v>5</v>
      </c>
      <c r="C17" s="1101" t="s">
        <v>211</v>
      </c>
      <c r="D17" s="375">
        <v>0</v>
      </c>
      <c r="E17" s="375"/>
      <c r="F17" s="66"/>
      <c r="G17" s="976"/>
      <c r="H17" s="8"/>
      <c r="I17" s="8"/>
      <c r="J17" s="8"/>
      <c r="K17" s="8"/>
      <c r="L17" s="8"/>
      <c r="M17" s="984"/>
      <c r="N17" s="963"/>
      <c r="O17" s="983"/>
      <c r="P17" s="1103">
        <v>10</v>
      </c>
      <c r="Q17" s="1101" t="s">
        <v>207</v>
      </c>
      <c r="R17" s="1030">
        <v>17</v>
      </c>
      <c r="S17" s="17"/>
    </row>
    <row r="18" spans="1:20" ht="15" customHeight="1" thickTop="1" thickBot="1" x14ac:dyDescent="0.25">
      <c r="A18" s="1099"/>
      <c r="B18" s="1100"/>
      <c r="C18" s="1101"/>
      <c r="D18" s="35"/>
      <c r="E18" s="393" t="s">
        <v>418</v>
      </c>
      <c r="F18" s="425"/>
      <c r="G18" s="992"/>
      <c r="H18" s="8"/>
      <c r="I18" s="8"/>
      <c r="J18" s="8"/>
      <c r="K18" s="8"/>
      <c r="L18" s="8"/>
      <c r="M18" s="8"/>
      <c r="N18" s="8"/>
      <c r="O18" s="404"/>
      <c r="P18" s="1102"/>
      <c r="Q18" s="1101"/>
      <c r="R18" s="1030"/>
      <c r="S18" s="17"/>
    </row>
    <row r="19" spans="1:20" ht="15" customHeight="1" thickTop="1" thickBot="1" x14ac:dyDescent="0.25">
      <c r="A19" s="1099">
        <v>9</v>
      </c>
      <c r="B19" s="1100">
        <v>11</v>
      </c>
      <c r="C19" s="1101" t="s">
        <v>223</v>
      </c>
      <c r="D19" s="980"/>
      <c r="E19" s="981"/>
      <c r="F19" s="976"/>
      <c r="G19" s="1"/>
      <c r="H19" s="1"/>
      <c r="I19" s="1"/>
      <c r="J19" s="46"/>
      <c r="K19" s="1"/>
      <c r="L19" s="1"/>
      <c r="M19" s="1"/>
      <c r="N19" s="65"/>
      <c r="O19" s="65"/>
      <c r="P19" s="1106"/>
      <c r="Q19" s="1105" t="e">
        <v>#N/A</v>
      </c>
      <c r="R19" s="1105">
        <v>18</v>
      </c>
      <c r="S19" s="17"/>
    </row>
    <row r="20" spans="1:20" ht="15" customHeight="1" thickTop="1" x14ac:dyDescent="0.2">
      <c r="A20" s="1099"/>
      <c r="B20" s="1100"/>
      <c r="C20" s="1101"/>
      <c r="D20" s="399">
        <v>4</v>
      </c>
      <c r="E20" s="399"/>
      <c r="F20"/>
      <c r="G20"/>
      <c r="H20"/>
      <c r="I20"/>
      <c r="J20"/>
      <c r="K20"/>
      <c r="L20"/>
      <c r="M20"/>
      <c r="N20" s="65"/>
      <c r="O20" s="65"/>
      <c r="P20" s="1106"/>
      <c r="Q20" s="1105"/>
      <c r="R20" s="1105"/>
      <c r="S20" s="17"/>
    </row>
    <row r="21" spans="1:20" ht="15" customHeight="1" x14ac:dyDescent="0.2">
      <c r="A21" s="60"/>
      <c r="B21" s="60"/>
      <c r="C21" s="105"/>
      <c r="D21" s="74"/>
      <c r="E21" s="74"/>
      <c r="F21" s="189"/>
      <c r="G21" s="74"/>
      <c r="H21" s="74"/>
      <c r="I21" s="74"/>
      <c r="J21" s="189"/>
      <c r="K21" s="118"/>
      <c r="L21" s="118"/>
      <c r="M21" s="118"/>
      <c r="N21" s="118"/>
      <c r="O21" s="94"/>
      <c r="P21" s="1108"/>
      <c r="Q21" s="1030"/>
      <c r="R21" s="1030"/>
      <c r="S21" s="17"/>
    </row>
    <row r="22" spans="1:20" ht="15" customHeight="1" x14ac:dyDescent="0.2">
      <c r="A22" s="60"/>
      <c r="B22" s="60"/>
      <c r="C22" s="105" t="s">
        <v>100</v>
      </c>
      <c r="D22" s="77"/>
      <c r="E22" s="397"/>
      <c r="F22" s="94"/>
      <c r="G22" s="212"/>
      <c r="H22" s="212"/>
      <c r="I22" s="74"/>
      <c r="J22" s="189"/>
      <c r="K22" s="216"/>
      <c r="L22" s="94"/>
      <c r="M22" s="94"/>
      <c r="N22" s="94"/>
      <c r="O22" s="216"/>
      <c r="P22" s="1108"/>
      <c r="Q22" s="1030"/>
      <c r="R22" s="1030"/>
      <c r="S22" s="17"/>
    </row>
    <row r="23" spans="1:20" ht="15" customHeight="1" x14ac:dyDescent="0.2">
      <c r="A23" s="1099"/>
      <c r="B23" s="1099"/>
      <c r="C23" s="1101" t="s">
        <v>902</v>
      </c>
      <c r="D23" s="341"/>
      <c r="E23" s="280"/>
      <c r="F23" s="81"/>
      <c r="G23" s="102"/>
      <c r="H23" s="102"/>
      <c r="I23" s="138"/>
      <c r="J23" s="140"/>
      <c r="K23" s="137"/>
      <c r="L23" s="137"/>
      <c r="M23" s="137"/>
      <c r="N23" s="137"/>
      <c r="O23" s="137"/>
      <c r="P23" s="1030"/>
      <c r="Q23" s="1030"/>
      <c r="R23" s="1030"/>
      <c r="S23" s="17"/>
    </row>
    <row r="24" spans="1:20" ht="15" customHeight="1" thickBot="1" x14ac:dyDescent="0.25">
      <c r="A24" s="1099"/>
      <c r="B24" s="1099"/>
      <c r="C24" s="1101"/>
      <c r="D24" s="81"/>
      <c r="E24" s="282"/>
      <c r="F24" s="65">
        <v>0</v>
      </c>
      <c r="G24" s="103"/>
      <c r="H24" s="88"/>
      <c r="I24" s="88"/>
      <c r="J24" s="88"/>
      <c r="K24" s="137"/>
      <c r="L24" s="140"/>
      <c r="M24" s="137"/>
      <c r="N24" s="137"/>
      <c r="O24" s="137"/>
      <c r="P24" s="1030"/>
      <c r="Q24" s="1030"/>
      <c r="R24" s="1030"/>
      <c r="S24" s="17"/>
    </row>
    <row r="25" spans="1:20" ht="15" customHeight="1" thickTop="1" thickBot="1" x14ac:dyDescent="0.25">
      <c r="A25" s="122"/>
      <c r="B25" s="122"/>
      <c r="C25" s="1101" t="s">
        <v>903</v>
      </c>
      <c r="D25" s="996"/>
      <c r="E25" s="997"/>
      <c r="F25" s="998">
        <v>2</v>
      </c>
      <c r="G25" s="103"/>
      <c r="H25" s="88"/>
      <c r="I25" s="88"/>
      <c r="J25" s="88"/>
      <c r="K25" s="137"/>
      <c r="L25" s="137"/>
      <c r="M25" s="137"/>
      <c r="N25" s="137"/>
      <c r="O25" s="137"/>
      <c r="P25" s="1030"/>
      <c r="Q25" s="1030"/>
      <c r="R25" s="1030"/>
      <c r="S25" s="17"/>
    </row>
    <row r="26" spans="1:20" ht="15" customHeight="1" thickTop="1" x14ac:dyDescent="0.2">
      <c r="A26" s="99"/>
      <c r="B26" s="99"/>
      <c r="C26" s="1101"/>
      <c r="D26" s="289"/>
      <c r="E26" s="281"/>
      <c r="F26" s="281"/>
      <c r="G26" s="137"/>
      <c r="H26" s="137"/>
      <c r="I26" s="137"/>
      <c r="J26" s="137"/>
      <c r="K26" s="137"/>
      <c r="L26" s="137"/>
      <c r="M26" s="140"/>
      <c r="N26" s="137"/>
      <c r="O26" s="137"/>
      <c r="P26" s="1030"/>
      <c r="Q26" s="1030"/>
      <c r="R26" s="1030"/>
      <c r="S26" s="17"/>
    </row>
    <row r="27" spans="1:20" ht="12.6" customHeight="1" x14ac:dyDescent="0.2">
      <c r="A27" s="219"/>
      <c r="B27" s="219"/>
      <c r="C27" s="217"/>
      <c r="D27" s="398"/>
      <c r="E27" s="398"/>
      <c r="F27" s="217"/>
      <c r="G27" s="217"/>
      <c r="H27" s="217"/>
      <c r="I27" s="217"/>
      <c r="J27" s="217"/>
      <c r="K27" s="217"/>
      <c r="L27" s="217"/>
      <c r="M27" s="140"/>
      <c r="N27" s="217"/>
      <c r="O27" s="217"/>
      <c r="P27" s="217"/>
      <c r="Q27" s="217"/>
      <c r="R27" s="217"/>
      <c r="S27" s="17"/>
    </row>
    <row r="28" spans="1:20" ht="12.6" customHeight="1" x14ac:dyDescent="0.2">
      <c r="A28" s="99"/>
      <c r="B28" s="99"/>
      <c r="C28" s="105"/>
      <c r="D28" s="398"/>
      <c r="E28" s="398"/>
      <c r="F28" s="67"/>
      <c r="G28" s="67"/>
      <c r="H28" s="67"/>
      <c r="I28" s="67"/>
      <c r="J28" s="67"/>
      <c r="K28" s="67"/>
      <c r="L28" s="98"/>
      <c r="M28" s="98"/>
      <c r="N28" s="98"/>
      <c r="O28" s="98"/>
      <c r="P28" s="101"/>
      <c r="Q28" s="67"/>
      <c r="R28" s="67"/>
      <c r="S28" s="17"/>
    </row>
    <row r="29" spans="1:20" ht="15" customHeight="1" x14ac:dyDescent="0.2">
      <c r="A29" s="99"/>
      <c r="B29" s="99"/>
      <c r="C29" s="67"/>
      <c r="D29" s="398"/>
      <c r="E29" s="398"/>
      <c r="F29" s="67"/>
      <c r="G29" s="67"/>
      <c r="H29" s="58"/>
      <c r="I29" s="308" t="s">
        <v>5</v>
      </c>
      <c r="J29" s="67"/>
      <c r="K29" s="104"/>
      <c r="L29" s="59"/>
      <c r="M29" s="59"/>
      <c r="N29" s="59"/>
      <c r="O29" s="59"/>
      <c r="P29" s="59"/>
      <c r="Q29" s="59"/>
      <c r="R29" s="59"/>
      <c r="S29" s="17"/>
    </row>
    <row r="30" spans="1:20" ht="15" customHeight="1" x14ac:dyDescent="0.2">
      <c r="A30" s="99"/>
      <c r="B30" s="18" t="s">
        <v>17</v>
      </c>
      <c r="C30" s="59" t="s">
        <v>1</v>
      </c>
      <c r="D30" s="398"/>
      <c r="E30" s="398"/>
      <c r="F30" s="240"/>
      <c r="G30" s="240"/>
      <c r="H30" s="240"/>
      <c r="I30" s="240"/>
      <c r="J30" s="240"/>
      <c r="K30" s="103"/>
      <c r="L30" s="140"/>
      <c r="M30" s="140"/>
      <c r="N30" s="140"/>
      <c r="O30" s="140"/>
      <c r="P30" s="100" t="s">
        <v>17</v>
      </c>
      <c r="Q30" s="59" t="s">
        <v>1</v>
      </c>
      <c r="R30" s="58"/>
      <c r="S30" s="17"/>
    </row>
    <row r="31" spans="1:20" ht="15" customHeight="1" thickBot="1" x14ac:dyDescent="0.25">
      <c r="A31" s="1029">
        <v>1</v>
      </c>
      <c r="B31" s="1093">
        <v>7</v>
      </c>
      <c r="C31" s="1101" t="s">
        <v>207</v>
      </c>
      <c r="D31" s="289"/>
      <c r="E31" s="804"/>
      <c r="F31" s="989"/>
      <c r="G31"/>
      <c r="H31"/>
      <c r="I31" s="1115" t="s">
        <v>280</v>
      </c>
      <c r="J31" s="1115"/>
      <c r="L31"/>
      <c r="M31" s="4"/>
      <c r="N31" s="4"/>
      <c r="O31" s="254">
        <v>4</v>
      </c>
      <c r="P31" s="1103">
        <v>10</v>
      </c>
      <c r="Q31" s="1101" t="s">
        <v>209</v>
      </c>
      <c r="R31" s="1030">
        <v>8</v>
      </c>
      <c r="S31" s="9"/>
      <c r="T31" s="9"/>
    </row>
    <row r="32" spans="1:20" ht="15" customHeight="1" thickTop="1" thickBot="1" x14ac:dyDescent="0.2">
      <c r="A32" s="1029"/>
      <c r="B32" s="1093"/>
      <c r="C32" s="1101"/>
      <c r="D32" s="969"/>
      <c r="E32" s="988"/>
      <c r="F32" s="970" t="s">
        <v>402</v>
      </c>
      <c r="G32" s="775">
        <v>5</v>
      </c>
      <c r="H32" s="1029" t="s">
        <v>919</v>
      </c>
      <c r="I32" s="1029"/>
      <c r="J32" s="1029"/>
      <c r="K32" s="1029"/>
      <c r="L32" s="66"/>
      <c r="M32" s="967"/>
      <c r="N32" s="965" t="s">
        <v>421</v>
      </c>
      <c r="O32" s="966"/>
      <c r="P32" s="1103"/>
      <c r="Q32" s="1101"/>
      <c r="R32" s="1107"/>
    </row>
    <row r="33" spans="1:20" ht="15" customHeight="1" thickTop="1" thickBot="1" x14ac:dyDescent="0.2">
      <c r="A33" s="1029">
        <v>2</v>
      </c>
      <c r="B33" s="1093">
        <v>3</v>
      </c>
      <c r="C33" s="1101" t="s">
        <v>880</v>
      </c>
      <c r="D33" s="1109" t="s">
        <v>881</v>
      </c>
      <c r="E33" s="1110"/>
      <c r="F33" s="394"/>
      <c r="G33" s="995">
        <v>0</v>
      </c>
      <c r="H33" s="1029"/>
      <c r="I33" s="1029"/>
      <c r="J33" s="1029"/>
      <c r="K33" s="1029"/>
      <c r="L33" s="990"/>
      <c r="M33" s="419"/>
      <c r="N33" s="401"/>
      <c r="O33" s="254"/>
      <c r="P33" s="1103">
        <v>14</v>
      </c>
      <c r="Q33" s="1101" t="s">
        <v>211</v>
      </c>
      <c r="R33" s="1030">
        <v>9</v>
      </c>
      <c r="S33" s="1113"/>
      <c r="T33" s="63"/>
    </row>
    <row r="34" spans="1:20" ht="15" customHeight="1" thickTop="1" thickBot="1" x14ac:dyDescent="0.2">
      <c r="A34" s="1029"/>
      <c r="B34" s="1093"/>
      <c r="C34" s="1101"/>
      <c r="D34" s="969"/>
      <c r="E34" s="970" t="s">
        <v>415</v>
      </c>
      <c r="F34" s="971"/>
      <c r="G34" s="990"/>
      <c r="H34" s="8"/>
      <c r="I34" s="999">
        <v>3</v>
      </c>
      <c r="J34" s="413">
        <v>1</v>
      </c>
      <c r="K34" s="8"/>
      <c r="L34" s="991">
        <v>3</v>
      </c>
      <c r="M34" s="66" t="s">
        <v>445</v>
      </c>
      <c r="N34" s="407"/>
      <c r="O34" s="377">
        <v>1</v>
      </c>
      <c r="P34" s="1103"/>
      <c r="Q34" s="1101"/>
      <c r="R34" s="1030"/>
      <c r="S34" s="1114"/>
      <c r="T34" s="49"/>
    </row>
    <row r="35" spans="1:20" ht="15" customHeight="1" thickTop="1" x14ac:dyDescent="0.15">
      <c r="A35" s="1029">
        <v>3</v>
      </c>
      <c r="B35" s="1093">
        <v>5</v>
      </c>
      <c r="C35" s="1101" t="s">
        <v>225</v>
      </c>
      <c r="D35" s="409"/>
      <c r="E35" s="395"/>
      <c r="F35" s="513"/>
      <c r="G35" s="990"/>
      <c r="H35" s="8"/>
      <c r="I35" s="990"/>
      <c r="J35" s="8"/>
      <c r="K35" s="66"/>
      <c r="L35" s="408">
        <v>0</v>
      </c>
      <c r="M35" s="66"/>
      <c r="N35" s="401"/>
      <c r="O35" s="254">
        <v>2</v>
      </c>
      <c r="P35" s="1103">
        <v>13</v>
      </c>
      <c r="Q35" s="1101" t="s">
        <v>499</v>
      </c>
      <c r="R35" s="1030">
        <v>10</v>
      </c>
      <c r="S35" s="1112"/>
      <c r="T35" s="49"/>
    </row>
    <row r="36" spans="1:20" ht="15" customHeight="1" thickBot="1" x14ac:dyDescent="0.2">
      <c r="A36" s="1029"/>
      <c r="B36" s="1093"/>
      <c r="C36" s="1101"/>
      <c r="D36" s="1072" t="s">
        <v>882</v>
      </c>
      <c r="E36" s="1065"/>
      <c r="F36" s="35"/>
      <c r="G36" s="990"/>
      <c r="H36" s="8"/>
      <c r="I36" s="990"/>
      <c r="J36" s="8"/>
      <c r="K36" s="8"/>
      <c r="L36" s="408"/>
      <c r="M36" s="968"/>
      <c r="N36" s="66" t="s">
        <v>439</v>
      </c>
      <c r="O36" s="377"/>
      <c r="P36" s="1103"/>
      <c r="Q36" s="1101"/>
      <c r="R36" s="1107"/>
      <c r="S36" s="1112"/>
      <c r="T36" s="13"/>
    </row>
    <row r="37" spans="1:20" ht="15" customHeight="1" thickTop="1" thickBot="1" x14ac:dyDescent="0.2">
      <c r="A37" s="1029">
        <v>4</v>
      </c>
      <c r="B37" s="1093">
        <v>4</v>
      </c>
      <c r="C37" s="1101" t="s">
        <v>226</v>
      </c>
      <c r="D37" s="420">
        <v>3</v>
      </c>
      <c r="E37" s="516"/>
      <c r="F37" s="35"/>
      <c r="G37" s="990"/>
      <c r="H37" s="775">
        <v>2</v>
      </c>
      <c r="I37" s="991"/>
      <c r="J37" s="401"/>
      <c r="K37" s="419">
        <v>0</v>
      </c>
      <c r="L37" s="406"/>
      <c r="M37" s="118"/>
      <c r="N37" s="963"/>
      <c r="O37" s="937"/>
      <c r="P37" s="1103">
        <v>2</v>
      </c>
      <c r="Q37" s="1101" t="s">
        <v>247</v>
      </c>
      <c r="R37" s="1030">
        <v>11</v>
      </c>
      <c r="S37" s="1112"/>
      <c r="T37" s="13"/>
    </row>
    <row r="38" spans="1:20" ht="15" customHeight="1" thickTop="1" thickBot="1" x14ac:dyDescent="0.2">
      <c r="A38" s="1029"/>
      <c r="B38" s="1093"/>
      <c r="C38" s="1101"/>
      <c r="D38" s="969"/>
      <c r="E38" s="970" t="s">
        <v>400</v>
      </c>
      <c r="F38" s="775"/>
      <c r="G38" s="404"/>
      <c r="H38" s="425">
        <v>0</v>
      </c>
      <c r="I38" s="8"/>
      <c r="J38" s="8"/>
      <c r="K38" s="984">
        <v>2</v>
      </c>
      <c r="L38" s="66"/>
      <c r="M38" s="8"/>
      <c r="N38" s="66"/>
      <c r="O38" s="254">
        <v>3</v>
      </c>
      <c r="P38" s="1103"/>
      <c r="Q38" s="1101"/>
      <c r="R38" s="1030"/>
      <c r="S38" s="1112"/>
      <c r="T38" s="13"/>
    </row>
    <row r="39" spans="1:20" ht="15" customHeight="1" thickTop="1" x14ac:dyDescent="0.15">
      <c r="A39" s="1029">
        <v>5</v>
      </c>
      <c r="B39" s="1093">
        <v>6</v>
      </c>
      <c r="C39" s="1101" t="s">
        <v>215</v>
      </c>
      <c r="D39" s="409"/>
      <c r="E39" s="395"/>
      <c r="F39" s="423"/>
      <c r="G39" s="404"/>
      <c r="H39" s="8"/>
      <c r="I39" s="8"/>
      <c r="J39" s="8"/>
      <c r="K39" s="990"/>
      <c r="L39" s="66"/>
      <c r="M39" s="66"/>
      <c r="N39" s="401"/>
      <c r="O39" s="430">
        <v>0</v>
      </c>
      <c r="P39" s="1103">
        <v>11</v>
      </c>
      <c r="Q39" s="1101" t="s">
        <v>265</v>
      </c>
      <c r="R39" s="1030">
        <v>12</v>
      </c>
      <c r="S39" s="329"/>
      <c r="T39" s="13"/>
    </row>
    <row r="40" spans="1:20" ht="15" customHeight="1" thickBot="1" x14ac:dyDescent="0.2">
      <c r="A40" s="1029"/>
      <c r="B40" s="1093"/>
      <c r="C40" s="1101"/>
      <c r="D40" s="74">
        <v>2</v>
      </c>
      <c r="E40" s="397"/>
      <c r="F40" s="394" t="s">
        <v>419</v>
      </c>
      <c r="G40" s="425">
        <v>0</v>
      </c>
      <c r="H40" s="406"/>
      <c r="I40" s="8"/>
      <c r="J40" s="8"/>
      <c r="K40" s="990"/>
      <c r="L40" s="66"/>
      <c r="M40" s="421"/>
      <c r="N40" s="403" t="s">
        <v>407</v>
      </c>
      <c r="O40" s="254"/>
      <c r="P40" s="1103"/>
      <c r="Q40" s="1101"/>
      <c r="R40" s="1107"/>
      <c r="S40" s="329"/>
      <c r="T40" s="13"/>
    </row>
    <row r="41" spans="1:20" ht="15" customHeight="1" thickTop="1" thickBot="1" x14ac:dyDescent="0.2">
      <c r="A41" s="1029">
        <v>6</v>
      </c>
      <c r="B41" s="1093">
        <v>9</v>
      </c>
      <c r="C41" s="1101" t="s">
        <v>213</v>
      </c>
      <c r="D41" s="409">
        <v>2</v>
      </c>
      <c r="E41" s="375"/>
      <c r="F41" s="66"/>
      <c r="G41" s="976">
        <v>3</v>
      </c>
      <c r="H41" s="8"/>
      <c r="I41" s="8"/>
      <c r="J41" s="8"/>
      <c r="K41" s="990"/>
      <c r="L41" s="404"/>
      <c r="M41" s="972"/>
      <c r="N41" s="963"/>
      <c r="O41" s="937"/>
      <c r="P41" s="1102">
        <v>12</v>
      </c>
      <c r="Q41" s="1101" t="s">
        <v>221</v>
      </c>
      <c r="R41" s="1030">
        <v>13</v>
      </c>
      <c r="S41" s="329"/>
      <c r="T41" s="13"/>
    </row>
    <row r="42" spans="1:20" ht="15" customHeight="1" thickTop="1" thickBot="1" x14ac:dyDescent="0.2">
      <c r="A42" s="1029"/>
      <c r="B42" s="1093"/>
      <c r="C42" s="1101"/>
      <c r="D42" s="74"/>
      <c r="E42" s="393" t="s">
        <v>433</v>
      </c>
      <c r="F42" s="768"/>
      <c r="G42" s="992"/>
      <c r="H42" s="8"/>
      <c r="I42" s="8"/>
      <c r="J42" s="8"/>
      <c r="K42" s="990"/>
      <c r="L42" s="419">
        <v>2</v>
      </c>
      <c r="M42" s="66" t="s">
        <v>440</v>
      </c>
      <c r="N42" s="8"/>
      <c r="O42" s="254">
        <v>4</v>
      </c>
      <c r="P42" s="1102"/>
      <c r="Q42" s="1101"/>
      <c r="R42" s="1030"/>
      <c r="S42" s="329"/>
      <c r="T42" s="13"/>
    </row>
    <row r="43" spans="1:20" ht="15" customHeight="1" thickTop="1" thickBot="1" x14ac:dyDescent="0.2">
      <c r="A43" s="1029">
        <v>7</v>
      </c>
      <c r="B43" s="1093">
        <v>8</v>
      </c>
      <c r="C43" s="1101" t="s">
        <v>223</v>
      </c>
      <c r="D43" s="973"/>
      <c r="E43" s="974"/>
      <c r="F43" s="514"/>
      <c r="G43" s="8"/>
      <c r="H43" s="8"/>
      <c r="I43" s="8"/>
      <c r="J43" s="8"/>
      <c r="K43" s="8"/>
      <c r="L43" s="984">
        <v>3</v>
      </c>
      <c r="M43" s="775"/>
      <c r="N43" s="950"/>
      <c r="O43" s="937"/>
      <c r="P43" s="1102">
        <v>1</v>
      </c>
      <c r="Q43" s="1101" t="s">
        <v>219</v>
      </c>
      <c r="R43" s="1030">
        <v>14</v>
      </c>
      <c r="S43" s="1112"/>
      <c r="T43" s="13"/>
    </row>
    <row r="44" spans="1:20" ht="15" customHeight="1" thickTop="1" x14ac:dyDescent="0.15">
      <c r="A44" s="1029"/>
      <c r="B44" s="1093"/>
      <c r="C44" s="1101"/>
      <c r="D44" s="74">
        <v>3</v>
      </c>
      <c r="E44" s="8"/>
      <c r="F44" s="8"/>
      <c r="G44" s="8"/>
      <c r="H44" s="8"/>
      <c r="I44" s="8"/>
      <c r="J44" s="8"/>
      <c r="K44" s="8"/>
      <c r="L44" s="8"/>
      <c r="M44" s="189"/>
      <c r="N44" s="189"/>
      <c r="O44" s="254"/>
      <c r="P44" s="1102"/>
      <c r="Q44" s="1101"/>
      <c r="R44" s="1107"/>
      <c r="S44" s="1112"/>
      <c r="T44" s="13"/>
    </row>
    <row r="45" spans="1:20" ht="15" customHeight="1" x14ac:dyDescent="0.15">
      <c r="A45" s="301">
        <v>6</v>
      </c>
      <c r="B45" s="297">
        <v>11</v>
      </c>
      <c r="C45" s="300" t="s">
        <v>265</v>
      </c>
      <c r="D45" s="269"/>
      <c r="E45" s="270"/>
      <c r="F45" s="271"/>
      <c r="G45" s="271"/>
      <c r="H45" s="271"/>
      <c r="I45" s="272"/>
      <c r="J45" s="272"/>
      <c r="K45" s="272"/>
      <c r="L45" s="271"/>
      <c r="M45" s="273"/>
      <c r="N45" s="271"/>
      <c r="O45" s="271"/>
      <c r="P45" s="303">
        <v>9</v>
      </c>
      <c r="Q45" s="300" t="s">
        <v>213</v>
      </c>
      <c r="R45" s="300">
        <v>12</v>
      </c>
      <c r="S45" s="50"/>
      <c r="T45" s="13"/>
    </row>
    <row r="46" spans="1:20" ht="15" customHeight="1" x14ac:dyDescent="0.15">
      <c r="A46" s="224"/>
      <c r="B46" s="224"/>
      <c r="C46" s="105" t="s">
        <v>100</v>
      </c>
      <c r="D46" s="77"/>
      <c r="E46" s="296"/>
      <c r="F46" s="94"/>
      <c r="G46" s="72"/>
      <c r="H46" s="24"/>
      <c r="I46" s="81"/>
      <c r="J46" s="65"/>
      <c r="N46" s="14"/>
      <c r="O46" s="60"/>
      <c r="P46" s="62"/>
      <c r="Q46" s="12"/>
      <c r="R46" s="50"/>
      <c r="S46" s="54"/>
      <c r="T46" s="63"/>
    </row>
    <row r="47" spans="1:20" ht="15" customHeight="1" x14ac:dyDescent="0.15">
      <c r="A47" s="62"/>
      <c r="B47" s="62"/>
      <c r="C47" s="1101" t="s">
        <v>902</v>
      </c>
      <c r="D47" s="281"/>
      <c r="E47" s="280"/>
      <c r="F47" s="81"/>
      <c r="G47" s="72"/>
      <c r="H47" s="24"/>
      <c r="I47" s="81"/>
      <c r="J47" s="65"/>
      <c r="N47" s="14"/>
      <c r="O47" s="60"/>
      <c r="P47" s="62"/>
      <c r="Q47" s="12"/>
      <c r="R47" s="50"/>
      <c r="S47" s="54"/>
      <c r="T47" s="63"/>
    </row>
    <row r="48" spans="1:20" ht="15" customHeight="1" thickBot="1" x14ac:dyDescent="0.2">
      <c r="A48" s="62"/>
      <c r="B48" s="62"/>
      <c r="C48" s="1101"/>
      <c r="D48" s="283"/>
      <c r="E48" s="282"/>
      <c r="F48" s="279">
        <v>0</v>
      </c>
      <c r="G48" s="13"/>
      <c r="K48" s="2"/>
      <c r="L48" s="2"/>
      <c r="M48" s="2"/>
      <c r="N48" s="14"/>
      <c r="O48" s="60"/>
      <c r="P48" s="62"/>
      <c r="Q48" s="12"/>
      <c r="R48" s="50"/>
      <c r="S48" s="54"/>
      <c r="T48" s="63"/>
    </row>
    <row r="49" spans="1:20" ht="15" customHeight="1" thickTop="1" thickBot="1" x14ac:dyDescent="0.2">
      <c r="A49" s="62"/>
      <c r="B49" s="62"/>
      <c r="C49" s="1101" t="s">
        <v>903</v>
      </c>
      <c r="D49" s="996"/>
      <c r="E49" s="997"/>
      <c r="F49" s="998">
        <v>3</v>
      </c>
      <c r="G49" s="13"/>
      <c r="H49" s="13"/>
      <c r="I49" s="13"/>
      <c r="J49" s="13"/>
      <c r="K49" s="3"/>
      <c r="L49" s="3"/>
      <c r="M49" s="2"/>
      <c r="N49" s="14"/>
      <c r="O49" s="60"/>
      <c r="P49" s="62"/>
      <c r="Q49" s="12"/>
      <c r="R49" s="50"/>
      <c r="S49" s="54"/>
      <c r="T49" s="63"/>
    </row>
    <row r="50" spans="1:20" ht="15" customHeight="1" thickTop="1" x14ac:dyDescent="0.15">
      <c r="A50" s="62"/>
      <c r="B50" s="62"/>
      <c r="C50" s="1101"/>
      <c r="D50" s="289"/>
      <c r="E50" s="81"/>
      <c r="F50" s="281"/>
      <c r="G50" s="3"/>
      <c r="H50" s="3"/>
      <c r="I50" s="3"/>
      <c r="J50" s="3"/>
      <c r="K50" s="60"/>
      <c r="L50" s="22"/>
      <c r="M50" s="60"/>
      <c r="N50" s="14"/>
      <c r="O50" s="60"/>
      <c r="P50" s="62"/>
      <c r="Q50" s="12"/>
      <c r="R50" s="50"/>
      <c r="S50" s="54"/>
      <c r="T50" s="63"/>
    </row>
    <row r="51" spans="1:20" ht="15" customHeight="1" x14ac:dyDescent="0.15">
      <c r="A51" s="218"/>
      <c r="B51" s="218"/>
      <c r="C51" s="295"/>
      <c r="D51" s="281"/>
      <c r="E51" s="281"/>
      <c r="F51" s="281"/>
      <c r="G51" s="3"/>
      <c r="H51" s="3"/>
      <c r="I51" s="3"/>
      <c r="J51" s="3"/>
      <c r="K51" s="60"/>
      <c r="L51" s="22"/>
      <c r="M51" s="60"/>
      <c r="N51" s="14"/>
      <c r="O51" s="60"/>
      <c r="P51" s="218"/>
      <c r="Q51" s="302"/>
      <c r="R51" s="299"/>
      <c r="S51" s="54"/>
      <c r="T51" s="63"/>
    </row>
    <row r="52" spans="1:20" ht="11.25" customHeight="1" x14ac:dyDescent="0.2">
      <c r="A52" s="62"/>
      <c r="B52" s="62"/>
      <c r="C52" s="12"/>
      <c r="D52" s="53"/>
      <c r="E52" s="48"/>
      <c r="F52" s="12"/>
      <c r="G52" s="72"/>
      <c r="H52" s="49"/>
      <c r="I52" s="81"/>
      <c r="J52" s="65"/>
      <c r="K52" s="60"/>
      <c r="L52" s="22"/>
      <c r="M52" s="60"/>
      <c r="N52" s="14"/>
      <c r="O52" s="60"/>
      <c r="P52" s="62"/>
      <c r="Q52" s="12"/>
      <c r="R52" s="50"/>
      <c r="S52" s="54"/>
      <c r="T52" s="63"/>
    </row>
    <row r="53" spans="1:20" ht="11.25" customHeight="1" x14ac:dyDescent="0.2">
      <c r="A53" s="62"/>
      <c r="B53" s="62"/>
      <c r="C53" s="12"/>
      <c r="D53" s="53"/>
      <c r="E53" s="48"/>
      <c r="F53" s="1104" t="s">
        <v>71</v>
      </c>
      <c r="G53" s="1104"/>
      <c r="H53" s="1104"/>
      <c r="I53" s="1104"/>
      <c r="J53" s="1104"/>
      <c r="K53" s="1104"/>
      <c r="L53" s="1104"/>
      <c r="M53" s="1104"/>
      <c r="N53" s="1104"/>
      <c r="O53" s="1104"/>
      <c r="P53" s="1104"/>
    </row>
    <row r="54" spans="1:20" ht="11.25" customHeight="1" x14ac:dyDescent="0.2">
      <c r="A54" s="62"/>
      <c r="B54" s="62"/>
      <c r="C54" s="12"/>
      <c r="D54" s="53"/>
      <c r="E54" s="48"/>
      <c r="F54" s="1104"/>
      <c r="G54" s="1104"/>
      <c r="H54" s="1104"/>
      <c r="I54" s="1104"/>
      <c r="J54" s="1104"/>
      <c r="K54" s="1104"/>
      <c r="L54" s="1104"/>
      <c r="M54" s="1104"/>
      <c r="N54" s="1104"/>
      <c r="O54" s="1104"/>
      <c r="P54" s="1104"/>
    </row>
    <row r="55" spans="1:20" ht="15" customHeight="1" x14ac:dyDescent="0.15">
      <c r="A55" s="218"/>
      <c r="B55" s="218"/>
      <c r="C55" s="220"/>
      <c r="D55" s="13"/>
      <c r="E55" s="48"/>
      <c r="F55" s="1104"/>
      <c r="G55" s="1104"/>
      <c r="H55" s="1104"/>
      <c r="I55" s="1104"/>
      <c r="J55" s="1104"/>
      <c r="K55" s="1104"/>
      <c r="L55" s="1104"/>
      <c r="M55" s="1104"/>
      <c r="N55" s="1104"/>
      <c r="O55" s="1104"/>
      <c r="P55" s="1104"/>
    </row>
    <row r="56" spans="1:20" ht="19.5" customHeight="1" x14ac:dyDescent="0.15">
      <c r="A56" s="62"/>
      <c r="C56" s="12"/>
      <c r="F56" s="55"/>
      <c r="G56" s="23"/>
      <c r="H56" s="24"/>
      <c r="I56" s="49"/>
      <c r="J56" s="49"/>
      <c r="K56" s="6"/>
      <c r="L56" s="6"/>
      <c r="M56" s="6"/>
      <c r="N56" s="6"/>
      <c r="O56" s="6"/>
      <c r="P56" s="6"/>
      <c r="Q56" s="6"/>
      <c r="R56" s="12"/>
    </row>
    <row r="57" spans="1:20" ht="19.5" customHeight="1" x14ac:dyDescent="0.15">
      <c r="A57" s="62"/>
      <c r="C57" s="12"/>
      <c r="F57" s="55"/>
      <c r="G57" s="23"/>
      <c r="H57" s="89"/>
      <c r="I57" s="90"/>
      <c r="J57" s="89"/>
      <c r="K57" s="6"/>
      <c r="L57" s="6"/>
      <c r="M57" s="6"/>
      <c r="N57" s="6"/>
      <c r="O57" s="6"/>
      <c r="P57" s="6"/>
      <c r="Q57" s="6"/>
      <c r="R57" s="12"/>
    </row>
    <row r="58" spans="1:20" ht="19.5" customHeight="1" x14ac:dyDescent="0.15">
      <c r="A58" s="62"/>
      <c r="C58" s="12"/>
      <c r="F58" s="55"/>
      <c r="G58" s="23"/>
      <c r="H58" s="23"/>
      <c r="I58" s="23"/>
      <c r="J58" s="6"/>
      <c r="K58" s="6"/>
      <c r="L58" s="6"/>
      <c r="M58" s="6"/>
      <c r="N58" s="6"/>
      <c r="O58" s="6"/>
      <c r="P58" s="6"/>
      <c r="Q58" s="6"/>
      <c r="R58" s="12"/>
    </row>
    <row r="59" spans="1:20" ht="19.5" customHeight="1" x14ac:dyDescent="0.15">
      <c r="A59" s="62"/>
      <c r="C59" s="12"/>
      <c r="F59" s="55"/>
      <c r="G59" s="23"/>
      <c r="H59" s="23"/>
      <c r="I59" s="23"/>
      <c r="J59" s="6"/>
      <c r="K59" s="6"/>
      <c r="L59" s="6"/>
      <c r="M59" s="6"/>
      <c r="N59" s="6"/>
      <c r="O59" s="6"/>
      <c r="P59" s="6"/>
      <c r="Q59" s="6"/>
      <c r="R59" s="12"/>
    </row>
  </sheetData>
  <mergeCells count="125">
    <mergeCell ref="D9:E9"/>
    <mergeCell ref="D12:E12"/>
    <mergeCell ref="P7:P8"/>
    <mergeCell ref="Q7:Q8"/>
    <mergeCell ref="R7:R8"/>
    <mergeCell ref="Q9:Q10"/>
    <mergeCell ref="P9:P10"/>
    <mergeCell ref="Q17:Q18"/>
    <mergeCell ref="R17:R18"/>
    <mergeCell ref="P11:P12"/>
    <mergeCell ref="Q11:Q12"/>
    <mergeCell ref="R9:R10"/>
    <mergeCell ref="Q13:Q14"/>
    <mergeCell ref="Q15:Q16"/>
    <mergeCell ref="P15:P16"/>
    <mergeCell ref="P17:P18"/>
    <mergeCell ref="R15:R16"/>
    <mergeCell ref="R11:R12"/>
    <mergeCell ref="P13:P14"/>
    <mergeCell ref="R13:R14"/>
    <mergeCell ref="S43:S44"/>
    <mergeCell ref="S37:S38"/>
    <mergeCell ref="R43:R44"/>
    <mergeCell ref="P25:P26"/>
    <mergeCell ref="C31:C32"/>
    <mergeCell ref="P33:P34"/>
    <mergeCell ref="Q35:Q36"/>
    <mergeCell ref="R35:R36"/>
    <mergeCell ref="S35:S36"/>
    <mergeCell ref="S33:S34"/>
    <mergeCell ref="Q43:Q44"/>
    <mergeCell ref="C33:C34"/>
    <mergeCell ref="Q33:Q34"/>
    <mergeCell ref="R33:R34"/>
    <mergeCell ref="C35:C36"/>
    <mergeCell ref="R37:R38"/>
    <mergeCell ref="Q25:Q26"/>
    <mergeCell ref="R25:R26"/>
    <mergeCell ref="P31:P32"/>
    <mergeCell ref="Q31:Q32"/>
    <mergeCell ref="R31:R32"/>
    <mergeCell ref="C39:C40"/>
    <mergeCell ref="R41:R42"/>
    <mergeCell ref="I31:J31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A5:A6"/>
    <mergeCell ref="C5:C6"/>
    <mergeCell ref="B5:B6"/>
    <mergeCell ref="H4:K5"/>
    <mergeCell ref="I3:J3"/>
    <mergeCell ref="B7:B8"/>
    <mergeCell ref="A7:A8"/>
    <mergeCell ref="C7:C8"/>
    <mergeCell ref="A11:A12"/>
    <mergeCell ref="C11:C12"/>
    <mergeCell ref="A9:A10"/>
    <mergeCell ref="C9:C10"/>
    <mergeCell ref="B9:B10"/>
    <mergeCell ref="B11:B12"/>
    <mergeCell ref="F53:P55"/>
    <mergeCell ref="B35:B36"/>
    <mergeCell ref="C47:C48"/>
    <mergeCell ref="C49:C50"/>
    <mergeCell ref="Q23:Q24"/>
    <mergeCell ref="P23:P24"/>
    <mergeCell ref="R23:R24"/>
    <mergeCell ref="Q19:Q20"/>
    <mergeCell ref="R19:R20"/>
    <mergeCell ref="P19:P20"/>
    <mergeCell ref="B39:B40"/>
    <mergeCell ref="B41:B42"/>
    <mergeCell ref="C41:C42"/>
    <mergeCell ref="P39:P40"/>
    <mergeCell ref="Q39:Q40"/>
    <mergeCell ref="P41:P42"/>
    <mergeCell ref="Q41:Q42"/>
    <mergeCell ref="R39:R40"/>
    <mergeCell ref="R21:R22"/>
    <mergeCell ref="Q21:Q22"/>
    <mergeCell ref="P21:P22"/>
    <mergeCell ref="H32:K33"/>
    <mergeCell ref="D33:E33"/>
    <mergeCell ref="D36:E36"/>
    <mergeCell ref="A37:A38"/>
    <mergeCell ref="B37:B38"/>
    <mergeCell ref="P43:P44"/>
    <mergeCell ref="P35:P36"/>
    <mergeCell ref="Q37:Q38"/>
    <mergeCell ref="A43:A44"/>
    <mergeCell ref="B43:B44"/>
    <mergeCell ref="A35:A36"/>
    <mergeCell ref="C43:C44"/>
    <mergeCell ref="P37:P38"/>
    <mergeCell ref="C37:C38"/>
    <mergeCell ref="A39:A40"/>
    <mergeCell ref="A41:A42"/>
    <mergeCell ref="A33:A34"/>
    <mergeCell ref="B33:B34"/>
    <mergeCell ref="A13:A14"/>
    <mergeCell ref="B13:B14"/>
    <mergeCell ref="C13:C14"/>
    <mergeCell ref="C15:C16"/>
    <mergeCell ref="A15:A16"/>
    <mergeCell ref="A31:A32"/>
    <mergeCell ref="B31:B32"/>
    <mergeCell ref="A23:A24"/>
    <mergeCell ref="A19:A20"/>
    <mergeCell ref="B19:B20"/>
    <mergeCell ref="A17:A18"/>
    <mergeCell ref="C19:C20"/>
    <mergeCell ref="B17:B18"/>
    <mergeCell ref="C17:C18"/>
    <mergeCell ref="B15:B16"/>
    <mergeCell ref="B23:B24"/>
    <mergeCell ref="C23:C24"/>
    <mergeCell ref="C25:C26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errors="blank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9"/>
  <sheetViews>
    <sheetView zoomScale="120" zoomScaleNormal="120" workbookViewId="0">
      <selection activeCell="C47" sqref="C47"/>
    </sheetView>
  </sheetViews>
  <sheetFormatPr defaultRowHeight="13.5" x14ac:dyDescent="0.15"/>
  <cols>
    <col min="6" max="6" width="3.75" customWidth="1"/>
  </cols>
  <sheetData>
    <row r="1" spans="1:11" ht="10.5" customHeight="1" x14ac:dyDescent="0.15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25" x14ac:dyDescent="0.15">
      <c r="A2" s="518" t="s">
        <v>548</v>
      </c>
      <c r="B2" s="517"/>
      <c r="C2" s="519"/>
      <c r="D2" s="519"/>
      <c r="E2" s="519"/>
      <c r="F2" s="519"/>
      <c r="G2" s="517"/>
      <c r="H2" s="517" t="s">
        <v>549</v>
      </c>
      <c r="I2" s="517"/>
      <c r="J2" s="517"/>
      <c r="K2" s="517"/>
    </row>
    <row r="3" spans="1:11" ht="8.25" customHeight="1" x14ac:dyDescent="0.15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1" x14ac:dyDescent="0.15">
      <c r="A4" s="517" t="s">
        <v>550</v>
      </c>
      <c r="B4" s="517"/>
      <c r="C4" s="517"/>
      <c r="D4" s="517"/>
      <c r="E4" s="517"/>
      <c r="F4" s="517"/>
      <c r="G4" s="517" t="s">
        <v>551</v>
      </c>
      <c r="H4" s="517"/>
      <c r="I4" s="517"/>
      <c r="J4" s="517"/>
      <c r="K4" s="517"/>
    </row>
    <row r="5" spans="1:11" ht="8.25" customHeight="1" x14ac:dyDescent="0.15">
      <c r="A5" s="517"/>
      <c r="B5" s="517"/>
      <c r="C5" s="517"/>
      <c r="D5" s="517"/>
      <c r="E5" s="517"/>
      <c r="F5" s="517"/>
      <c r="G5" s="517"/>
      <c r="H5" s="517"/>
      <c r="I5" s="517"/>
      <c r="J5" s="517"/>
      <c r="K5" s="517"/>
    </row>
    <row r="6" spans="1:11" x14ac:dyDescent="0.15">
      <c r="A6" s="517" t="s">
        <v>552</v>
      </c>
      <c r="B6" s="517"/>
      <c r="C6" s="517"/>
      <c r="D6" s="517"/>
      <c r="E6" s="517"/>
      <c r="F6" s="517"/>
      <c r="G6" s="517" t="s">
        <v>552</v>
      </c>
      <c r="H6" s="517"/>
      <c r="I6" s="517"/>
      <c r="J6" s="517"/>
      <c r="K6" s="517"/>
    </row>
    <row r="7" spans="1:11" ht="12.75" customHeight="1" x14ac:dyDescent="0.15">
      <c r="A7" s="520"/>
      <c r="B7" s="520" t="s">
        <v>553</v>
      </c>
      <c r="C7" s="520" t="s">
        <v>554</v>
      </c>
      <c r="D7" s="520" t="s">
        <v>555</v>
      </c>
      <c r="E7" s="521"/>
      <c r="F7" s="517"/>
      <c r="G7" s="522"/>
      <c r="H7" s="522" t="s">
        <v>553</v>
      </c>
      <c r="I7" s="522" t="s">
        <v>554</v>
      </c>
      <c r="J7" s="522" t="s">
        <v>555</v>
      </c>
      <c r="K7" s="521"/>
    </row>
    <row r="8" spans="1:11" ht="12.75" customHeight="1" x14ac:dyDescent="0.15">
      <c r="A8" s="523" t="s">
        <v>556</v>
      </c>
      <c r="B8" s="524" t="s">
        <v>781</v>
      </c>
      <c r="C8" s="524" t="s">
        <v>737</v>
      </c>
      <c r="D8" s="525" t="s">
        <v>317</v>
      </c>
      <c r="E8" s="525" t="s">
        <v>557</v>
      </c>
      <c r="F8" s="517"/>
      <c r="G8" s="525" t="s">
        <v>556</v>
      </c>
      <c r="H8" s="525" t="s">
        <v>782</v>
      </c>
      <c r="I8" s="525" t="s">
        <v>783</v>
      </c>
      <c r="J8" s="525" t="s">
        <v>784</v>
      </c>
      <c r="K8" s="525" t="s">
        <v>557</v>
      </c>
    </row>
    <row r="9" spans="1:11" ht="12.75" customHeight="1" x14ac:dyDescent="0.15">
      <c r="A9" s="526" t="s">
        <v>1</v>
      </c>
      <c r="B9" s="952" t="s">
        <v>612</v>
      </c>
      <c r="C9" s="952" t="s">
        <v>643</v>
      </c>
      <c r="D9" s="953" t="s">
        <v>612</v>
      </c>
      <c r="E9" s="529"/>
      <c r="F9" s="517"/>
      <c r="G9" s="529" t="s">
        <v>1</v>
      </c>
      <c r="H9" s="528" t="s">
        <v>648</v>
      </c>
      <c r="I9" s="528" t="s">
        <v>785</v>
      </c>
      <c r="J9" s="528" t="s">
        <v>785</v>
      </c>
      <c r="K9" s="528"/>
    </row>
    <row r="10" spans="1:11" ht="12.75" customHeight="1" x14ac:dyDescent="0.15">
      <c r="A10" s="520" t="s">
        <v>558</v>
      </c>
      <c r="B10" s="1123"/>
      <c r="C10" s="530" t="s">
        <v>559</v>
      </c>
      <c r="D10" s="530" t="s">
        <v>560</v>
      </c>
      <c r="E10" s="531"/>
      <c r="F10" s="517"/>
      <c r="G10" s="522" t="s">
        <v>561</v>
      </c>
      <c r="H10" s="1120"/>
      <c r="I10" s="532" t="s">
        <v>559</v>
      </c>
      <c r="J10" s="532" t="s">
        <v>560</v>
      </c>
      <c r="K10" s="531"/>
    </row>
    <row r="11" spans="1:11" ht="12.75" customHeight="1" x14ac:dyDescent="0.15">
      <c r="A11" s="524" t="s">
        <v>781</v>
      </c>
      <c r="B11" s="1124"/>
      <c r="C11" s="533" t="s">
        <v>787</v>
      </c>
      <c r="D11" s="533" t="s">
        <v>788</v>
      </c>
      <c r="E11" s="534" t="s">
        <v>794</v>
      </c>
      <c r="F11" s="517"/>
      <c r="G11" s="525" t="s">
        <v>782</v>
      </c>
      <c r="H11" s="1121"/>
      <c r="I11" s="534" t="s">
        <v>796</v>
      </c>
      <c r="J11" s="534" t="s">
        <v>800</v>
      </c>
      <c r="K11" s="534" t="s">
        <v>795</v>
      </c>
    </row>
    <row r="12" spans="1:11" ht="12.75" customHeight="1" x14ac:dyDescent="0.15">
      <c r="A12" s="527" t="s">
        <v>612</v>
      </c>
      <c r="B12" s="1125"/>
      <c r="C12" s="535"/>
      <c r="D12" s="535"/>
      <c r="E12" s="528"/>
      <c r="F12" s="517"/>
      <c r="G12" s="528" t="s">
        <v>648</v>
      </c>
      <c r="H12" s="1122"/>
      <c r="I12" s="528"/>
      <c r="J12" s="536"/>
      <c r="K12" s="528"/>
    </row>
    <row r="13" spans="1:11" ht="12.75" customHeight="1" x14ac:dyDescent="0.15">
      <c r="A13" s="520" t="s">
        <v>49</v>
      </c>
      <c r="B13" s="530" t="s">
        <v>559</v>
      </c>
      <c r="C13" s="1123"/>
      <c r="D13" s="530" t="s">
        <v>562</v>
      </c>
      <c r="E13" s="531"/>
      <c r="F13" s="517"/>
      <c r="G13" s="522" t="s">
        <v>49</v>
      </c>
      <c r="H13" s="532" t="s">
        <v>559</v>
      </c>
      <c r="I13" s="1120"/>
      <c r="J13" s="532" t="s">
        <v>562</v>
      </c>
      <c r="K13" s="531"/>
    </row>
    <row r="14" spans="1:11" ht="12.75" customHeight="1" x14ac:dyDescent="0.15">
      <c r="A14" s="524" t="s">
        <v>737</v>
      </c>
      <c r="B14" s="534" t="s">
        <v>789</v>
      </c>
      <c r="C14" s="1124"/>
      <c r="D14" s="534" t="s">
        <v>790</v>
      </c>
      <c r="E14" s="534" t="s">
        <v>795</v>
      </c>
      <c r="F14" s="517"/>
      <c r="G14" s="525" t="s">
        <v>783</v>
      </c>
      <c r="H14" s="534" t="s">
        <v>797</v>
      </c>
      <c r="I14" s="1121"/>
      <c r="J14" s="534" t="s">
        <v>798</v>
      </c>
      <c r="K14" s="534" t="s">
        <v>794</v>
      </c>
    </row>
    <row r="15" spans="1:11" ht="12.75" customHeight="1" x14ac:dyDescent="0.15">
      <c r="A15" s="527" t="s">
        <v>643</v>
      </c>
      <c r="B15" s="535"/>
      <c r="C15" s="1125"/>
      <c r="D15" s="537"/>
      <c r="E15" s="528"/>
      <c r="F15" s="517"/>
      <c r="G15" s="528" t="s">
        <v>785</v>
      </c>
      <c r="H15" s="528"/>
      <c r="I15" s="1122"/>
      <c r="J15" s="536"/>
      <c r="K15" s="528"/>
    </row>
    <row r="16" spans="1:11" ht="12.75" customHeight="1" x14ac:dyDescent="0.15">
      <c r="A16" s="520" t="s">
        <v>563</v>
      </c>
      <c r="B16" s="530" t="s">
        <v>564</v>
      </c>
      <c r="C16" s="538" t="s">
        <v>565</v>
      </c>
      <c r="D16" s="1123"/>
      <c r="E16" s="531"/>
      <c r="F16" s="517"/>
      <c r="G16" s="522" t="s">
        <v>563</v>
      </c>
      <c r="H16" s="532" t="s">
        <v>564</v>
      </c>
      <c r="I16" s="539" t="s">
        <v>565</v>
      </c>
      <c r="J16" s="1120"/>
      <c r="K16" s="531"/>
    </row>
    <row r="17" spans="1:11" ht="12.6" customHeight="1" x14ac:dyDescent="0.15">
      <c r="A17" s="525" t="s">
        <v>317</v>
      </c>
      <c r="B17" s="533" t="s">
        <v>791</v>
      </c>
      <c r="C17" s="533" t="s">
        <v>792</v>
      </c>
      <c r="D17" s="1124"/>
      <c r="E17" s="534" t="s">
        <v>793</v>
      </c>
      <c r="F17" s="517"/>
      <c r="G17" s="525" t="s">
        <v>784</v>
      </c>
      <c r="H17" s="534" t="s">
        <v>801</v>
      </c>
      <c r="I17" s="534" t="s">
        <v>799</v>
      </c>
      <c r="J17" s="1121"/>
      <c r="K17" s="534" t="s">
        <v>793</v>
      </c>
    </row>
    <row r="18" spans="1:11" ht="12.75" customHeight="1" x14ac:dyDescent="0.15">
      <c r="A18" s="528" t="s">
        <v>612</v>
      </c>
      <c r="B18" s="535"/>
      <c r="C18" s="537"/>
      <c r="D18" s="1125"/>
      <c r="E18" s="528"/>
      <c r="F18" s="517"/>
      <c r="G18" s="528" t="s">
        <v>785</v>
      </c>
      <c r="H18" s="536"/>
      <c r="I18" s="536"/>
      <c r="J18" s="1122"/>
      <c r="K18" s="528"/>
    </row>
    <row r="19" spans="1:11" ht="12" customHeight="1" x14ac:dyDescent="0.15">
      <c r="A19" s="517"/>
      <c r="B19" s="517"/>
      <c r="C19" s="517"/>
      <c r="D19" s="517"/>
      <c r="E19" s="540"/>
      <c r="F19" s="517"/>
      <c r="G19" s="517"/>
      <c r="H19" s="517"/>
      <c r="I19" s="517"/>
      <c r="J19" s="517"/>
      <c r="K19" s="541"/>
    </row>
  </sheetData>
  <mergeCells count="6">
    <mergeCell ref="J16:J18"/>
    <mergeCell ref="B10:B12"/>
    <mergeCell ref="H10:H12"/>
    <mergeCell ref="C13:C15"/>
    <mergeCell ref="I13:I15"/>
    <mergeCell ref="D16:D18"/>
  </mergeCells>
  <phoneticPr fontId="4"/>
  <pageMargins left="0.38" right="0.26" top="0.75" bottom="0.75" header="0.3" footer="0.3"/>
  <pageSetup paperSize="9" orientation="portrait" horizontalDpi="4294967293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zoomScale="120" zoomScaleNormal="120" workbookViewId="0">
      <selection activeCell="B90" sqref="B90"/>
    </sheetView>
  </sheetViews>
  <sheetFormatPr defaultColWidth="9" defaultRowHeight="13.5" x14ac:dyDescent="0.15"/>
  <cols>
    <col min="1" max="10" width="10" style="37" customWidth="1"/>
    <col min="11" max="12" width="9" style="214"/>
    <col min="13" max="16384" width="9" style="37"/>
  </cols>
  <sheetData>
    <row r="1" spans="1:19" ht="17.25" x14ac:dyDescent="0.15">
      <c r="A1" s="1128" t="s">
        <v>566</v>
      </c>
      <c r="B1" s="1114"/>
      <c r="C1" s="1114"/>
      <c r="D1" s="1114"/>
      <c r="E1" s="1114"/>
      <c r="F1" s="1114"/>
      <c r="G1" s="1114"/>
      <c r="H1" s="1114"/>
      <c r="I1" s="1114"/>
      <c r="J1" s="37" t="s">
        <v>567</v>
      </c>
    </row>
    <row r="2" spans="1:19" x14ac:dyDescent="0.15">
      <c r="A2" s="1129" t="s">
        <v>568</v>
      </c>
      <c r="B2" s="1129"/>
      <c r="C2" s="1129"/>
      <c r="D2" s="1129"/>
      <c r="E2" s="1129"/>
      <c r="F2" s="1129"/>
      <c r="G2" s="1129"/>
      <c r="H2" s="1129"/>
      <c r="I2" s="1129"/>
      <c r="J2" s="37" t="s">
        <v>567</v>
      </c>
    </row>
    <row r="3" spans="1:19" x14ac:dyDescent="0.15">
      <c r="A3" s="1129" t="s">
        <v>76</v>
      </c>
      <c r="B3" s="1129"/>
      <c r="C3" s="1129"/>
      <c r="D3" s="1129"/>
      <c r="E3" s="1129"/>
      <c r="F3" s="1129"/>
      <c r="G3" s="1129"/>
      <c r="H3" s="1129"/>
      <c r="I3" s="1129"/>
      <c r="J3" s="37" t="s">
        <v>567</v>
      </c>
    </row>
    <row r="4" spans="1:19" s="777" customFormat="1" x14ac:dyDescent="0.15">
      <c r="A4" s="776" t="s">
        <v>551</v>
      </c>
      <c r="J4" s="777" t="s">
        <v>569</v>
      </c>
      <c r="K4" s="778"/>
      <c r="L4" s="778"/>
    </row>
    <row r="5" spans="1:19" s="777" customFormat="1" ht="11.25" customHeight="1" x14ac:dyDescent="0.15">
      <c r="A5" s="779"/>
      <c r="J5" s="777" t="s">
        <v>569</v>
      </c>
      <c r="K5" s="778"/>
      <c r="L5" s="778"/>
    </row>
    <row r="6" spans="1:19" s="777" customFormat="1" x14ac:dyDescent="0.15">
      <c r="A6" s="780" t="s">
        <v>570</v>
      </c>
      <c r="J6" s="777" t="s">
        <v>569</v>
      </c>
      <c r="K6" s="778"/>
      <c r="L6" s="778"/>
    </row>
    <row r="7" spans="1:19" s="779" customFormat="1" x14ac:dyDescent="0.15">
      <c r="A7" s="781" t="s">
        <v>3</v>
      </c>
      <c r="B7" s="782" t="s">
        <v>571</v>
      </c>
      <c r="C7" s="782" t="s">
        <v>572</v>
      </c>
      <c r="D7" s="782" t="s">
        <v>573</v>
      </c>
      <c r="E7" s="664" t="s">
        <v>574</v>
      </c>
      <c r="F7" s="782" t="s">
        <v>575</v>
      </c>
      <c r="G7" s="782" t="s">
        <v>575</v>
      </c>
      <c r="H7" s="782" t="s">
        <v>575</v>
      </c>
      <c r="I7" s="782" t="s">
        <v>575</v>
      </c>
      <c r="J7" s="779" t="s">
        <v>569</v>
      </c>
      <c r="K7" s="778"/>
      <c r="L7" s="778"/>
    </row>
    <row r="8" spans="1:19" s="779" customFormat="1" x14ac:dyDescent="0.15">
      <c r="A8" s="781" t="s">
        <v>0</v>
      </c>
      <c r="B8" s="496" t="s">
        <v>900</v>
      </c>
      <c r="C8" s="496" t="s">
        <v>757</v>
      </c>
      <c r="D8" s="496" t="s">
        <v>761</v>
      </c>
      <c r="E8" s="496" t="s">
        <v>755</v>
      </c>
      <c r="F8" s="783" t="s">
        <v>758</v>
      </c>
      <c r="G8" s="496" t="s">
        <v>759</v>
      </c>
      <c r="H8" s="496" t="s">
        <v>756</v>
      </c>
      <c r="I8" s="496" t="s">
        <v>760</v>
      </c>
      <c r="K8" s="778"/>
      <c r="L8" s="778"/>
    </row>
    <row r="9" spans="1:19" s="779" customFormat="1" ht="14.25" x14ac:dyDescent="0.15">
      <c r="A9" s="781" t="s">
        <v>1</v>
      </c>
      <c r="B9" s="551" t="s">
        <v>219</v>
      </c>
      <c r="C9" s="551" t="s">
        <v>207</v>
      </c>
      <c r="D9" s="551" t="s">
        <v>265</v>
      </c>
      <c r="E9" s="551" t="s">
        <v>219</v>
      </c>
      <c r="F9" s="784" t="s">
        <v>251</v>
      </c>
      <c r="G9" s="784" t="s">
        <v>251</v>
      </c>
      <c r="H9" s="784" t="s">
        <v>219</v>
      </c>
      <c r="I9" s="551" t="s">
        <v>265</v>
      </c>
      <c r="K9" s="785"/>
      <c r="L9" s="785"/>
      <c r="M9" s="786"/>
      <c r="N9" s="787"/>
      <c r="O9" s="672"/>
      <c r="P9" s="672"/>
      <c r="Q9" s="788"/>
      <c r="R9" s="672"/>
      <c r="S9" s="672"/>
    </row>
    <row r="10" spans="1:19" s="659" customFormat="1" ht="14.25" x14ac:dyDescent="0.15">
      <c r="A10" s="789" t="s">
        <v>577</v>
      </c>
      <c r="B10" s="551" t="s">
        <v>740</v>
      </c>
      <c r="C10" s="551" t="s">
        <v>742</v>
      </c>
      <c r="D10" s="551" t="s">
        <v>752</v>
      </c>
      <c r="E10" s="551" t="s">
        <v>753</v>
      </c>
      <c r="F10" s="664" t="s">
        <v>729</v>
      </c>
      <c r="G10" s="551" t="s">
        <v>754</v>
      </c>
      <c r="H10" s="551" t="s">
        <v>742</v>
      </c>
      <c r="I10" s="551" t="s">
        <v>740</v>
      </c>
      <c r="J10" s="779" t="s">
        <v>576</v>
      </c>
      <c r="K10" s="785"/>
      <c r="L10" s="785"/>
      <c r="M10" s="786"/>
      <c r="N10" s="787"/>
      <c r="O10" s="672"/>
      <c r="P10" s="672"/>
      <c r="Q10" s="788"/>
      <c r="R10" s="672"/>
      <c r="S10" s="672"/>
    </row>
    <row r="11" spans="1:19" s="779" customFormat="1" x14ac:dyDescent="0.15">
      <c r="A11" s="675"/>
      <c r="B11" s="715"/>
      <c r="C11" s="790"/>
      <c r="D11" s="790"/>
      <c r="E11" s="790"/>
      <c r="F11" s="790"/>
      <c r="K11" s="778"/>
      <c r="L11" s="778"/>
    </row>
    <row r="12" spans="1:19" s="779" customFormat="1" x14ac:dyDescent="0.15">
      <c r="A12" s="791" t="s">
        <v>578</v>
      </c>
      <c r="B12" s="792" t="s">
        <v>579</v>
      </c>
      <c r="J12" s="779" t="s">
        <v>576</v>
      </c>
      <c r="K12" s="778"/>
      <c r="L12" s="778"/>
    </row>
    <row r="13" spans="1:19" s="779" customFormat="1" x14ac:dyDescent="0.15">
      <c r="A13" s="776" t="s">
        <v>3</v>
      </c>
      <c r="B13" s="782" t="s">
        <v>571</v>
      </c>
      <c r="C13" s="782" t="s">
        <v>572</v>
      </c>
      <c r="D13" s="782" t="s">
        <v>573</v>
      </c>
      <c r="E13" s="664" t="s">
        <v>574</v>
      </c>
      <c r="F13" s="782" t="s">
        <v>575</v>
      </c>
      <c r="G13" s="782" t="s">
        <v>575</v>
      </c>
      <c r="H13" s="782" t="s">
        <v>575</v>
      </c>
      <c r="I13" s="782" t="s">
        <v>575</v>
      </c>
      <c r="J13" s="779" t="s">
        <v>576</v>
      </c>
      <c r="K13" s="778"/>
      <c r="L13" s="778"/>
    </row>
    <row r="14" spans="1:19" s="779" customFormat="1" x14ac:dyDescent="0.15">
      <c r="A14" s="776" t="s">
        <v>0</v>
      </c>
      <c r="B14" s="496" t="s">
        <v>852</v>
      </c>
      <c r="C14" s="496" t="s">
        <v>862</v>
      </c>
      <c r="D14" s="496" t="s">
        <v>853</v>
      </c>
      <c r="E14" s="496" t="s">
        <v>866</v>
      </c>
      <c r="F14" s="496" t="s">
        <v>867</v>
      </c>
      <c r="G14" s="496" t="s">
        <v>901</v>
      </c>
      <c r="H14" s="496" t="s">
        <v>868</v>
      </c>
      <c r="I14" s="496" t="s">
        <v>854</v>
      </c>
      <c r="J14" s="779" t="s">
        <v>576</v>
      </c>
      <c r="K14" s="778"/>
      <c r="L14" s="778"/>
    </row>
    <row r="15" spans="1:19" s="779" customFormat="1" x14ac:dyDescent="0.15">
      <c r="A15" s="776" t="s">
        <v>1</v>
      </c>
      <c r="B15" s="551" t="s">
        <v>802</v>
      </c>
      <c r="C15" s="551" t="s">
        <v>803</v>
      </c>
      <c r="D15" s="551" t="s">
        <v>804</v>
      </c>
      <c r="E15" s="551" t="s">
        <v>805</v>
      </c>
      <c r="F15" s="551" t="s">
        <v>805</v>
      </c>
      <c r="G15" s="551" t="s">
        <v>806</v>
      </c>
      <c r="H15" s="551" t="s">
        <v>807</v>
      </c>
      <c r="I15" s="551" t="s">
        <v>808</v>
      </c>
      <c r="J15" s="779" t="s">
        <v>576</v>
      </c>
      <c r="K15" s="778"/>
      <c r="L15" s="778"/>
    </row>
    <row r="16" spans="1:19" s="779" customFormat="1" x14ac:dyDescent="0.15">
      <c r="A16" s="793"/>
      <c r="B16" s="557"/>
      <c r="C16" s="557"/>
      <c r="D16" s="557"/>
      <c r="E16" s="557"/>
      <c r="F16" s="557"/>
      <c r="G16" s="557"/>
      <c r="H16" s="557"/>
      <c r="I16" s="557"/>
      <c r="K16" s="778"/>
      <c r="L16" s="778"/>
    </row>
    <row r="17" spans="1:12" s="779" customFormat="1" x14ac:dyDescent="0.15">
      <c r="A17" s="791" t="s">
        <v>578</v>
      </c>
      <c r="B17" s="792" t="s">
        <v>580</v>
      </c>
      <c r="K17" s="778"/>
      <c r="L17" s="778"/>
    </row>
    <row r="18" spans="1:12" s="779" customFormat="1" x14ac:dyDescent="0.15">
      <c r="A18" s="776" t="s">
        <v>3</v>
      </c>
      <c r="B18" s="782" t="s">
        <v>571</v>
      </c>
      <c r="C18" s="782" t="s">
        <v>572</v>
      </c>
      <c r="D18" s="782" t="s">
        <v>573</v>
      </c>
      <c r="E18" s="664" t="s">
        <v>574</v>
      </c>
      <c r="F18" s="782" t="s">
        <v>575</v>
      </c>
      <c r="G18" s="782" t="s">
        <v>575</v>
      </c>
      <c r="H18" s="782" t="s">
        <v>575</v>
      </c>
      <c r="I18" s="782" t="s">
        <v>575</v>
      </c>
      <c r="K18" s="778"/>
      <c r="L18" s="778"/>
    </row>
    <row r="19" spans="1:12" s="779" customFormat="1" x14ac:dyDescent="0.15">
      <c r="A19" s="776" t="s">
        <v>0</v>
      </c>
      <c r="B19" s="496" t="s">
        <v>855</v>
      </c>
      <c r="C19" s="496" t="s">
        <v>922</v>
      </c>
      <c r="D19" s="496" t="s">
        <v>858</v>
      </c>
      <c r="E19" s="496" t="s">
        <v>859</v>
      </c>
      <c r="F19" s="496" t="s">
        <v>869</v>
      </c>
      <c r="G19" s="496" t="s">
        <v>870</v>
      </c>
      <c r="H19" s="496" t="s">
        <v>873</v>
      </c>
      <c r="I19" s="496" t="s">
        <v>865</v>
      </c>
      <c r="K19" s="778"/>
      <c r="L19" s="778"/>
    </row>
    <row r="20" spans="1:12" s="779" customFormat="1" x14ac:dyDescent="0.15">
      <c r="A20" s="776" t="s">
        <v>1</v>
      </c>
      <c r="B20" s="551" t="s">
        <v>802</v>
      </c>
      <c r="C20" s="551" t="s">
        <v>611</v>
      </c>
      <c r="D20" s="551" t="s">
        <v>817</v>
      </c>
      <c r="E20" s="551" t="s">
        <v>817</v>
      </c>
      <c r="F20" s="551" t="s">
        <v>818</v>
      </c>
      <c r="G20" s="551" t="s">
        <v>819</v>
      </c>
      <c r="H20" s="551" t="s">
        <v>805</v>
      </c>
      <c r="I20" s="551" t="s">
        <v>820</v>
      </c>
      <c r="K20" s="778"/>
      <c r="L20" s="778"/>
    </row>
    <row r="21" spans="1:12" s="779" customFormat="1" x14ac:dyDescent="0.15">
      <c r="A21" s="793"/>
      <c r="B21" s="557"/>
      <c r="C21" s="557"/>
      <c r="D21" s="557"/>
      <c r="E21" s="557"/>
      <c r="F21" s="557"/>
      <c r="G21" s="557"/>
      <c r="H21" s="557"/>
      <c r="I21" s="557"/>
      <c r="K21" s="778"/>
      <c r="L21" s="778"/>
    </row>
    <row r="22" spans="1:12" s="779" customFormat="1" x14ac:dyDescent="0.15">
      <c r="A22" s="791" t="s">
        <v>578</v>
      </c>
      <c r="B22" s="792" t="s">
        <v>581</v>
      </c>
      <c r="K22" s="778"/>
      <c r="L22" s="778"/>
    </row>
    <row r="23" spans="1:12" s="779" customFormat="1" x14ac:dyDescent="0.15">
      <c r="A23" s="776" t="s">
        <v>3</v>
      </c>
      <c r="B23" s="782" t="s">
        <v>571</v>
      </c>
      <c r="C23" s="782" t="s">
        <v>572</v>
      </c>
      <c r="D23" s="782" t="s">
        <v>573</v>
      </c>
      <c r="E23" s="664" t="s">
        <v>574</v>
      </c>
      <c r="F23" s="782" t="s">
        <v>575</v>
      </c>
      <c r="G23" s="782" t="s">
        <v>575</v>
      </c>
      <c r="H23" s="782" t="s">
        <v>575</v>
      </c>
      <c r="I23" s="782" t="s">
        <v>575</v>
      </c>
      <c r="K23" s="778"/>
      <c r="L23" s="778"/>
    </row>
    <row r="24" spans="1:12" s="779" customFormat="1" x14ac:dyDescent="0.15">
      <c r="A24" s="776" t="s">
        <v>0</v>
      </c>
      <c r="B24" s="496" t="s">
        <v>856</v>
      </c>
      <c r="C24" s="496" t="s">
        <v>860</v>
      </c>
      <c r="D24" s="496" t="s">
        <v>857</v>
      </c>
      <c r="E24" s="496" t="s">
        <v>861</v>
      </c>
      <c r="F24" s="496" t="s">
        <v>863</v>
      </c>
      <c r="G24" s="496" t="s">
        <v>864</v>
      </c>
      <c r="H24" s="496" t="s">
        <v>871</v>
      </c>
      <c r="I24" s="496" t="s">
        <v>872</v>
      </c>
      <c r="K24" s="778"/>
      <c r="L24" s="778"/>
    </row>
    <row r="25" spans="1:12" s="779" customFormat="1" x14ac:dyDescent="0.15">
      <c r="A25" s="776" t="s">
        <v>1</v>
      </c>
      <c r="B25" s="551" t="s">
        <v>802</v>
      </c>
      <c r="C25" s="551" t="s">
        <v>817</v>
      </c>
      <c r="D25" s="551" t="s">
        <v>802</v>
      </c>
      <c r="E25" s="551" t="s">
        <v>817</v>
      </c>
      <c r="F25" s="551" t="s">
        <v>803</v>
      </c>
      <c r="G25" s="551" t="s">
        <v>803</v>
      </c>
      <c r="H25" s="551" t="s">
        <v>821</v>
      </c>
      <c r="I25" s="551" t="s">
        <v>806</v>
      </c>
      <c r="K25" s="778"/>
      <c r="L25" s="778"/>
    </row>
    <row r="26" spans="1:12" s="779" customFormat="1" x14ac:dyDescent="0.15">
      <c r="A26" s="793"/>
      <c r="B26" s="557"/>
      <c r="C26" s="557"/>
      <c r="D26" s="557"/>
      <c r="E26" s="557"/>
      <c r="F26" s="557"/>
      <c r="G26" s="557"/>
      <c r="H26" s="557"/>
      <c r="I26" s="557"/>
      <c r="K26" s="778"/>
      <c r="L26" s="778"/>
    </row>
    <row r="27" spans="1:12" s="779" customFormat="1" x14ac:dyDescent="0.15">
      <c r="A27" s="1127" t="s">
        <v>582</v>
      </c>
      <c r="B27" s="1127"/>
      <c r="C27" s="1127"/>
      <c r="D27" s="1127"/>
      <c r="E27" s="1127"/>
      <c r="F27" s="1127"/>
      <c r="G27" s="1127"/>
      <c r="H27" s="557"/>
      <c r="I27" s="557"/>
      <c r="K27" s="778"/>
      <c r="L27" s="778"/>
    </row>
    <row r="28" spans="1:12" s="779" customFormat="1" x14ac:dyDescent="0.15">
      <c r="A28" s="776" t="s">
        <v>3</v>
      </c>
      <c r="B28" s="782">
        <v>1</v>
      </c>
      <c r="C28" s="782">
        <v>2</v>
      </c>
      <c r="D28" s="782">
        <v>3</v>
      </c>
      <c r="E28" s="782">
        <v>4</v>
      </c>
      <c r="F28" s="782">
        <v>4</v>
      </c>
      <c r="G28" s="782">
        <v>4</v>
      </c>
      <c r="H28" s="782">
        <v>7</v>
      </c>
      <c r="I28" s="782">
        <v>7</v>
      </c>
      <c r="J28" s="782">
        <v>7</v>
      </c>
      <c r="K28" s="778"/>
      <c r="L28" s="778"/>
    </row>
    <row r="29" spans="1:12" s="779" customFormat="1" x14ac:dyDescent="0.15">
      <c r="A29" s="776" t="s">
        <v>0</v>
      </c>
      <c r="B29" s="515" t="s">
        <v>856</v>
      </c>
      <c r="C29" s="515" t="s">
        <v>855</v>
      </c>
      <c r="D29" s="515" t="s">
        <v>852</v>
      </c>
      <c r="E29" s="515" t="s">
        <v>860</v>
      </c>
      <c r="F29" s="961" t="s">
        <v>922</v>
      </c>
      <c r="G29" s="515" t="s">
        <v>862</v>
      </c>
      <c r="H29" s="515" t="s">
        <v>857</v>
      </c>
      <c r="I29" s="515" t="s">
        <v>858</v>
      </c>
      <c r="J29" s="515" t="s">
        <v>853</v>
      </c>
      <c r="K29" s="778"/>
      <c r="L29" s="778"/>
    </row>
    <row r="30" spans="1:12" s="779" customFormat="1" x14ac:dyDescent="0.15">
      <c r="A30" s="776" t="s">
        <v>1</v>
      </c>
      <c r="B30" s="551" t="s">
        <v>804</v>
      </c>
      <c r="C30" s="551" t="s">
        <v>804</v>
      </c>
      <c r="D30" s="551" t="s">
        <v>804</v>
      </c>
      <c r="E30" s="551" t="s">
        <v>817</v>
      </c>
      <c r="F30" s="551" t="s">
        <v>611</v>
      </c>
      <c r="G30" s="551" t="s">
        <v>803</v>
      </c>
      <c r="H30" s="551" t="s">
        <v>802</v>
      </c>
      <c r="I30" s="551" t="s">
        <v>817</v>
      </c>
      <c r="J30" s="551" t="s">
        <v>802</v>
      </c>
      <c r="K30" s="778"/>
      <c r="L30" s="778"/>
    </row>
    <row r="31" spans="1:12" s="779" customFormat="1" x14ac:dyDescent="0.15">
      <c r="A31" s="793"/>
      <c r="B31" s="669"/>
      <c r="C31" s="669"/>
      <c r="D31" s="669"/>
      <c r="E31" s="669"/>
      <c r="F31" s="669"/>
      <c r="G31" s="669"/>
      <c r="H31" s="669"/>
      <c r="I31" s="673"/>
      <c r="K31" s="778"/>
      <c r="L31" s="778"/>
    </row>
    <row r="32" spans="1:12" s="794" customFormat="1" ht="15" customHeight="1" x14ac:dyDescent="0.15">
      <c r="A32" s="791" t="s">
        <v>583</v>
      </c>
      <c r="B32" s="659"/>
      <c r="C32" s="659"/>
      <c r="D32" s="659"/>
      <c r="E32" s="659"/>
      <c r="F32" s="659"/>
      <c r="G32" s="659"/>
      <c r="H32" s="659"/>
      <c r="I32" s="557"/>
    </row>
    <row r="33" spans="1:18" s="794" customFormat="1" ht="15" customHeight="1" x14ac:dyDescent="0.15">
      <c r="A33" s="781" t="s">
        <v>3</v>
      </c>
      <c r="B33" s="782" t="s">
        <v>571</v>
      </c>
      <c r="C33" s="795" t="s">
        <v>572</v>
      </c>
      <c r="D33" s="782" t="s">
        <v>573</v>
      </c>
      <c r="E33" s="782" t="s">
        <v>574</v>
      </c>
      <c r="F33" s="782" t="s">
        <v>575</v>
      </c>
      <c r="G33" s="782" t="s">
        <v>575</v>
      </c>
      <c r="H33" s="782" t="s">
        <v>575</v>
      </c>
      <c r="I33" s="782" t="s">
        <v>575</v>
      </c>
      <c r="J33" s="796"/>
    </row>
    <row r="34" spans="1:18" s="794" customFormat="1" ht="15" customHeight="1" x14ac:dyDescent="0.15">
      <c r="A34" s="781" t="s">
        <v>1</v>
      </c>
      <c r="B34" s="496" t="s">
        <v>804</v>
      </c>
      <c r="C34" s="797" t="s">
        <v>806</v>
      </c>
      <c r="D34" s="496" t="s">
        <v>817</v>
      </c>
      <c r="E34" s="496" t="s">
        <v>819</v>
      </c>
      <c r="F34" s="783" t="s">
        <v>835</v>
      </c>
      <c r="G34" s="496" t="s">
        <v>807</v>
      </c>
      <c r="H34" s="496" t="s">
        <v>836</v>
      </c>
      <c r="I34" s="496" t="s">
        <v>837</v>
      </c>
      <c r="J34" s="671"/>
    </row>
    <row r="35" spans="1:18" s="794" customFormat="1" ht="15" customHeight="1" x14ac:dyDescent="0.15">
      <c r="A35" s="789" t="s">
        <v>577</v>
      </c>
      <c r="B35" s="551" t="s">
        <v>832</v>
      </c>
      <c r="C35" s="664" t="s">
        <v>729</v>
      </c>
      <c r="D35" s="551" t="s">
        <v>833</v>
      </c>
      <c r="E35" s="551" t="s">
        <v>834</v>
      </c>
      <c r="F35" s="551" t="s">
        <v>831</v>
      </c>
      <c r="G35" s="551" t="s">
        <v>831</v>
      </c>
      <c r="H35" s="551" t="s">
        <v>831</v>
      </c>
      <c r="I35" s="551" t="s">
        <v>831</v>
      </c>
      <c r="J35" s="798"/>
    </row>
    <row r="36" spans="1:18" s="794" customFormat="1" ht="15" customHeight="1" x14ac:dyDescent="0.15">
      <c r="A36" s="793"/>
      <c r="B36" s="675"/>
      <c r="C36" s="675"/>
      <c r="D36" s="675"/>
      <c r="E36" s="675"/>
      <c r="F36" s="675"/>
      <c r="G36" s="675"/>
      <c r="H36" s="675"/>
      <c r="I36" s="675"/>
    </row>
    <row r="37" spans="1:18" s="779" customFormat="1" x14ac:dyDescent="0.15">
      <c r="A37" s="791" t="s">
        <v>587</v>
      </c>
      <c r="B37" s="659"/>
      <c r="C37" s="659"/>
      <c r="D37" s="659"/>
      <c r="E37" s="659"/>
      <c r="F37" s="659"/>
      <c r="G37" s="659"/>
      <c r="H37" s="659"/>
      <c r="I37" s="659"/>
      <c r="K37" s="778"/>
      <c r="L37" s="778"/>
    </row>
    <row r="38" spans="1:18" s="779" customFormat="1" x14ac:dyDescent="0.15">
      <c r="A38" s="781" t="s">
        <v>3</v>
      </c>
      <c r="B38" s="782" t="s">
        <v>571</v>
      </c>
      <c r="C38" s="795" t="s">
        <v>572</v>
      </c>
      <c r="D38" s="782" t="s">
        <v>573</v>
      </c>
      <c r="E38" s="664" t="s">
        <v>574</v>
      </c>
      <c r="F38" s="782" t="s">
        <v>575</v>
      </c>
      <c r="G38" s="782" t="s">
        <v>575</v>
      </c>
      <c r="H38" s="782" t="s">
        <v>575</v>
      </c>
      <c r="I38" s="782" t="s">
        <v>575</v>
      </c>
      <c r="J38" s="779" t="s">
        <v>576</v>
      </c>
      <c r="K38" s="778"/>
      <c r="L38" s="778"/>
      <c r="M38" s="659"/>
      <c r="N38" s="659"/>
      <c r="O38" s="659"/>
      <c r="P38" s="659"/>
      <c r="Q38" s="659"/>
      <c r="R38" s="659"/>
    </row>
    <row r="39" spans="1:18" s="779" customFormat="1" x14ac:dyDescent="0.15">
      <c r="A39" s="781" t="s">
        <v>1</v>
      </c>
      <c r="B39" s="496" t="s">
        <v>920</v>
      </c>
      <c r="C39" s="496" t="s">
        <v>917</v>
      </c>
      <c r="D39" s="496" t="s">
        <v>911</v>
      </c>
      <c r="E39" s="496" t="s">
        <v>912</v>
      </c>
      <c r="F39" s="496" t="s">
        <v>904</v>
      </c>
      <c r="G39" s="496" t="s">
        <v>905</v>
      </c>
      <c r="H39" s="496" t="s">
        <v>906</v>
      </c>
      <c r="I39" s="496" t="s">
        <v>907</v>
      </c>
      <c r="K39" s="778"/>
      <c r="L39" s="778"/>
    </row>
    <row r="40" spans="1:18" s="779" customFormat="1" x14ac:dyDescent="0.15">
      <c r="A40" s="793"/>
      <c r="B40" s="669"/>
      <c r="C40" s="669"/>
      <c r="D40" s="669"/>
      <c r="E40" s="669"/>
      <c r="F40" s="669"/>
      <c r="G40" s="669"/>
      <c r="H40" s="498"/>
      <c r="I40" s="498"/>
      <c r="K40" s="778"/>
      <c r="L40" s="778"/>
    </row>
    <row r="41" spans="1:18" s="779" customFormat="1" x14ac:dyDescent="0.15">
      <c r="A41" s="793"/>
      <c r="B41" s="669"/>
      <c r="C41" s="669"/>
      <c r="E41" s="669"/>
      <c r="K41" s="778"/>
      <c r="L41" s="778"/>
    </row>
    <row r="42" spans="1:18" s="794" customFormat="1" ht="15" customHeight="1" x14ac:dyDescent="0.15">
      <c r="B42" s="498"/>
      <c r="C42" s="498"/>
      <c r="D42" s="498"/>
      <c r="E42" s="498"/>
      <c r="J42" s="794" t="s">
        <v>576</v>
      </c>
    </row>
    <row r="43" spans="1:18" s="779" customFormat="1" x14ac:dyDescent="0.15">
      <c r="A43" s="793"/>
      <c r="B43" s="498"/>
      <c r="C43" s="498"/>
      <c r="D43" s="498"/>
      <c r="E43" s="498"/>
      <c r="F43" s="498"/>
      <c r="G43" s="498"/>
      <c r="H43" s="498"/>
      <c r="I43" s="498"/>
      <c r="K43" s="778"/>
      <c r="L43" s="778"/>
    </row>
    <row r="44" spans="1:18" s="794" customFormat="1" ht="15" customHeight="1" x14ac:dyDescent="0.15">
      <c r="A44" s="557"/>
      <c r="J44" s="794" t="s">
        <v>576</v>
      </c>
    </row>
    <row r="45" spans="1:18" x14ac:dyDescent="0.15">
      <c r="A45" s="561" t="s">
        <v>2</v>
      </c>
      <c r="B45" s="561" t="s">
        <v>280</v>
      </c>
      <c r="C45" s="561" t="s">
        <v>588</v>
      </c>
      <c r="D45" s="561" t="s">
        <v>589</v>
      </c>
      <c r="E45" s="561" t="s">
        <v>590</v>
      </c>
      <c r="J45" s="37" t="s">
        <v>576</v>
      </c>
      <c r="M45" s="543"/>
      <c r="O45" s="543"/>
      <c r="Q45" s="543"/>
    </row>
    <row r="46" spans="1:18" x14ac:dyDescent="0.15">
      <c r="A46" s="561" t="s">
        <v>591</v>
      </c>
      <c r="B46" s="561" t="s">
        <v>592</v>
      </c>
      <c r="C46" s="561" t="s">
        <v>593</v>
      </c>
      <c r="D46" s="561" t="s">
        <v>594</v>
      </c>
      <c r="E46" s="561" t="s">
        <v>595</v>
      </c>
      <c r="M46" s="543"/>
      <c r="O46" s="543"/>
      <c r="Q46" s="543"/>
    </row>
    <row r="47" spans="1:18" x14ac:dyDescent="0.15">
      <c r="A47" s="562" t="s">
        <v>596</v>
      </c>
      <c r="B47" s="562" t="s">
        <v>594</v>
      </c>
      <c r="C47" s="562" t="s">
        <v>595</v>
      </c>
      <c r="D47" s="562" t="s">
        <v>597</v>
      </c>
      <c r="E47" s="562" t="s">
        <v>598</v>
      </c>
      <c r="M47" s="543"/>
      <c r="O47" s="543"/>
      <c r="Q47" s="543"/>
    </row>
    <row r="49" spans="1:14" x14ac:dyDescent="0.15">
      <c r="A49" s="563" t="s">
        <v>623</v>
      </c>
      <c r="B49" s="564"/>
      <c r="C49" s="1065" t="s">
        <v>913</v>
      </c>
      <c r="D49" s="1065"/>
      <c r="E49" s="565">
        <v>62</v>
      </c>
      <c r="F49" s="566" t="s">
        <v>599</v>
      </c>
      <c r="G49" s="677"/>
      <c r="H49" s="567"/>
      <c r="I49" s="568"/>
      <c r="J49" s="569"/>
      <c r="K49" s="567"/>
      <c r="L49" s="37"/>
      <c r="M49" s="214"/>
      <c r="N49" s="214"/>
    </row>
    <row r="50" spans="1:14" x14ac:dyDescent="0.15">
      <c r="A50" s="570" t="s">
        <v>621</v>
      </c>
      <c r="B50" s="568"/>
      <c r="C50" s="1038" t="s">
        <v>914</v>
      </c>
      <c r="D50" s="1038"/>
      <c r="E50" s="569">
        <v>21</v>
      </c>
      <c r="F50" s="571" t="s">
        <v>599</v>
      </c>
      <c r="G50" s="678"/>
      <c r="H50" s="567"/>
      <c r="I50" s="568"/>
      <c r="J50" s="569"/>
      <c r="K50" s="567"/>
      <c r="L50" s="37"/>
      <c r="M50" s="214"/>
      <c r="N50" s="214"/>
    </row>
    <row r="51" spans="1:14" x14ac:dyDescent="0.15">
      <c r="A51" s="573" t="s">
        <v>619</v>
      </c>
      <c r="B51" s="574"/>
      <c r="C51" s="1126" t="s">
        <v>915</v>
      </c>
      <c r="D51" s="1126"/>
      <c r="E51" s="575">
        <v>15</v>
      </c>
      <c r="F51" s="576" t="s">
        <v>599</v>
      </c>
      <c r="G51" s="678"/>
      <c r="H51" s="567"/>
      <c r="I51" s="568"/>
      <c r="J51" s="569"/>
      <c r="K51" s="567"/>
      <c r="L51" s="37"/>
      <c r="M51" s="214"/>
      <c r="N51" s="214"/>
    </row>
  </sheetData>
  <mergeCells count="7">
    <mergeCell ref="C51:D51"/>
    <mergeCell ref="A27:G27"/>
    <mergeCell ref="A1:I1"/>
    <mergeCell ref="A2:I2"/>
    <mergeCell ref="A3:I3"/>
    <mergeCell ref="C49:D49"/>
    <mergeCell ref="C50:D50"/>
  </mergeCells>
  <phoneticPr fontId="4"/>
  <conditionalFormatting sqref="B10:I10">
    <cfRule type="cellIs" dxfId="32" priority="10" stopIfTrue="1" operator="equal">
      <formula>0</formula>
    </cfRule>
  </conditionalFormatting>
  <conditionalFormatting sqref="B35 D35:H35">
    <cfRule type="cellIs" dxfId="31" priority="9" stopIfTrue="1" operator="equal">
      <formula>0</formula>
    </cfRule>
  </conditionalFormatting>
  <conditionalFormatting sqref="B10:D10 F10:I10">
    <cfRule type="cellIs" dxfId="30" priority="8" stopIfTrue="1" operator="equal">
      <formula>0</formula>
    </cfRule>
  </conditionalFormatting>
  <conditionalFormatting sqref="B35 D35:H35">
    <cfRule type="cellIs" dxfId="29" priority="7" stopIfTrue="1" operator="equal">
      <formula>0</formula>
    </cfRule>
  </conditionalFormatting>
  <conditionalFormatting sqref="E10">
    <cfRule type="cellIs" dxfId="28" priority="6" stopIfTrue="1" operator="equal">
      <formula>0</formula>
    </cfRule>
  </conditionalFormatting>
  <conditionalFormatting sqref="I32">
    <cfRule type="cellIs" dxfId="27" priority="5" stopIfTrue="1" operator="equal">
      <formula>0</formula>
    </cfRule>
  </conditionalFormatting>
  <conditionalFormatting sqref="I32">
    <cfRule type="cellIs" dxfId="26" priority="4" stopIfTrue="1" operator="equal">
      <formula>0</formula>
    </cfRule>
  </conditionalFormatting>
  <conditionalFormatting sqref="E10">
    <cfRule type="cellIs" dxfId="25" priority="3" stopIfTrue="1" operator="equal">
      <formula>0</formula>
    </cfRule>
  </conditionalFormatting>
  <conditionalFormatting sqref="C35">
    <cfRule type="cellIs" dxfId="24" priority="2" stopIfTrue="1" operator="equal">
      <formula>0</formula>
    </cfRule>
  </conditionalFormatting>
  <conditionalFormatting sqref="C35">
    <cfRule type="cellIs" dxfId="23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="120" zoomScaleNormal="120" workbookViewId="0">
      <selection activeCell="B75" sqref="B75"/>
    </sheetView>
  </sheetViews>
  <sheetFormatPr defaultColWidth="9" defaultRowHeight="13.5" x14ac:dyDescent="0.15"/>
  <cols>
    <col min="1" max="9" width="10" style="37" customWidth="1"/>
    <col min="10" max="10" width="10.625" style="37" customWidth="1"/>
    <col min="11" max="12" width="9" style="214"/>
    <col min="13" max="16384" width="9" style="37"/>
  </cols>
  <sheetData>
    <row r="1" spans="1:19" ht="17.25" x14ac:dyDescent="0.15">
      <c r="A1" s="1128" t="s">
        <v>600</v>
      </c>
      <c r="B1" s="1114"/>
      <c r="C1" s="1114"/>
      <c r="D1" s="1114"/>
      <c r="E1" s="1114"/>
      <c r="F1" s="1114"/>
      <c r="G1" s="1114"/>
      <c r="H1" s="1114"/>
      <c r="I1" s="1114"/>
      <c r="J1" s="37" t="s">
        <v>567</v>
      </c>
    </row>
    <row r="2" spans="1:19" x14ac:dyDescent="0.15">
      <c r="A2" s="1129" t="s">
        <v>568</v>
      </c>
      <c r="B2" s="1129"/>
      <c r="C2" s="1129"/>
      <c r="D2" s="1129"/>
      <c r="E2" s="1129"/>
      <c r="F2" s="1129"/>
      <c r="G2" s="1129"/>
      <c r="H2" s="1129"/>
      <c r="I2" s="1129"/>
      <c r="J2" s="37" t="s">
        <v>567</v>
      </c>
    </row>
    <row r="3" spans="1:19" x14ac:dyDescent="0.15">
      <c r="A3" s="1129" t="s">
        <v>76</v>
      </c>
      <c r="B3" s="1129"/>
      <c r="C3" s="1129"/>
      <c r="D3" s="1129"/>
      <c r="E3" s="1129"/>
      <c r="F3" s="1129"/>
      <c r="G3" s="1129"/>
      <c r="H3" s="1129"/>
      <c r="I3" s="1129"/>
      <c r="J3" s="37" t="s">
        <v>567</v>
      </c>
    </row>
    <row r="4" spans="1:19" x14ac:dyDescent="0.15">
      <c r="A4" s="577" t="s">
        <v>550</v>
      </c>
      <c r="J4" s="37" t="s">
        <v>601</v>
      </c>
    </row>
    <row r="5" spans="1:19" ht="11.25" customHeight="1" x14ac:dyDescent="0.15">
      <c r="A5" s="543"/>
      <c r="J5" s="37" t="s">
        <v>601</v>
      </c>
    </row>
    <row r="6" spans="1:19" x14ac:dyDescent="0.15">
      <c r="A6" s="544" t="s">
        <v>570</v>
      </c>
      <c r="J6" s="37" t="s">
        <v>601</v>
      </c>
    </row>
    <row r="7" spans="1:19" s="543" customFormat="1" x14ac:dyDescent="0.15">
      <c r="A7" s="545" t="s">
        <v>3</v>
      </c>
      <c r="B7" s="546" t="s">
        <v>571</v>
      </c>
      <c r="C7" s="546" t="s">
        <v>572</v>
      </c>
      <c r="D7" s="546" t="s">
        <v>573</v>
      </c>
      <c r="E7" s="508" t="s">
        <v>574</v>
      </c>
      <c r="F7" s="546" t="s">
        <v>575</v>
      </c>
      <c r="G7" s="508" t="s">
        <v>584</v>
      </c>
      <c r="H7" s="508" t="s">
        <v>584</v>
      </c>
      <c r="I7" s="508" t="s">
        <v>584</v>
      </c>
      <c r="J7" s="508" t="s">
        <v>584</v>
      </c>
      <c r="K7" s="214"/>
      <c r="L7" s="214"/>
    </row>
    <row r="8" spans="1:19" s="543" customFormat="1" x14ac:dyDescent="0.15">
      <c r="A8" s="545" t="s">
        <v>0</v>
      </c>
      <c r="B8" s="494" t="s">
        <v>743</v>
      </c>
      <c r="C8" s="494" t="s">
        <v>744</v>
      </c>
      <c r="D8" s="494" t="s">
        <v>745</v>
      </c>
      <c r="E8" s="494" t="s">
        <v>738</v>
      </c>
      <c r="F8" s="547" t="s">
        <v>296</v>
      </c>
      <c r="G8" s="494" t="s">
        <v>750</v>
      </c>
      <c r="H8" s="494" t="s">
        <v>748</v>
      </c>
      <c r="I8" s="494" t="s">
        <v>746</v>
      </c>
      <c r="J8" s="496" t="s">
        <v>749</v>
      </c>
      <c r="K8" s="214"/>
      <c r="L8" s="214"/>
    </row>
    <row r="9" spans="1:19" s="543" customFormat="1" ht="14.25" x14ac:dyDescent="0.15">
      <c r="A9" s="545" t="s">
        <v>1</v>
      </c>
      <c r="B9" s="195" t="s">
        <v>643</v>
      </c>
      <c r="C9" s="195" t="s">
        <v>643</v>
      </c>
      <c r="D9" s="195" t="s">
        <v>648</v>
      </c>
      <c r="E9" s="195" t="s">
        <v>612</v>
      </c>
      <c r="F9" s="548" t="s">
        <v>643</v>
      </c>
      <c r="G9" s="548" t="s">
        <v>213</v>
      </c>
      <c r="H9" s="548" t="s">
        <v>747</v>
      </c>
      <c r="I9" s="195" t="s">
        <v>219</v>
      </c>
      <c r="J9" s="195" t="s">
        <v>221</v>
      </c>
      <c r="K9" s="337"/>
      <c r="L9" s="337"/>
      <c r="M9" s="60"/>
      <c r="N9" s="507"/>
      <c r="O9" s="490"/>
      <c r="P9" s="490"/>
      <c r="Q9" s="549"/>
      <c r="R9" s="490"/>
      <c r="S9" s="490"/>
    </row>
    <row r="10" spans="1:19" s="126" customFormat="1" ht="14.25" x14ac:dyDescent="0.15">
      <c r="A10" s="550" t="s">
        <v>577</v>
      </c>
      <c r="B10" s="551" t="s">
        <v>739</v>
      </c>
      <c r="C10" s="551" t="s">
        <v>729</v>
      </c>
      <c r="D10" s="551" t="s">
        <v>729</v>
      </c>
      <c r="E10" s="551" t="s">
        <v>734</v>
      </c>
      <c r="F10" s="551" t="s">
        <v>734</v>
      </c>
      <c r="G10" s="551" t="s">
        <v>740</v>
      </c>
      <c r="H10" s="551" t="s">
        <v>741</v>
      </c>
      <c r="I10" s="551" t="s">
        <v>742</v>
      </c>
      <c r="J10" s="551" t="s">
        <v>742</v>
      </c>
      <c r="K10" s="337"/>
      <c r="L10" s="337"/>
      <c r="M10" s="60"/>
      <c r="N10" s="507"/>
      <c r="O10" s="490"/>
      <c r="P10" s="490"/>
      <c r="Q10" s="549"/>
      <c r="R10" s="490"/>
      <c r="S10" s="490"/>
    </row>
    <row r="11" spans="1:19" s="543" customFormat="1" x14ac:dyDescent="0.15">
      <c r="A11" s="241"/>
      <c r="B11" s="552"/>
      <c r="C11" s="553"/>
      <c r="D11" s="553"/>
      <c r="E11" s="553"/>
      <c r="F11" s="553"/>
      <c r="K11" s="214"/>
      <c r="L11" s="214"/>
    </row>
    <row r="12" spans="1:19" s="543" customFormat="1" x14ac:dyDescent="0.15">
      <c r="A12" s="554" t="s">
        <v>578</v>
      </c>
      <c r="B12" s="555" t="s">
        <v>602</v>
      </c>
      <c r="J12" s="543" t="s">
        <v>576</v>
      </c>
      <c r="K12" s="214"/>
      <c r="L12" s="214"/>
    </row>
    <row r="13" spans="1:19" s="543" customFormat="1" x14ac:dyDescent="0.15">
      <c r="A13" s="542" t="s">
        <v>3</v>
      </c>
      <c r="B13" s="546" t="s">
        <v>571</v>
      </c>
      <c r="C13" s="546" t="s">
        <v>572</v>
      </c>
      <c r="D13" s="546" t="s">
        <v>573</v>
      </c>
      <c r="E13" s="508" t="s">
        <v>574</v>
      </c>
      <c r="F13" s="508" t="s">
        <v>574</v>
      </c>
      <c r="G13" s="546" t="s">
        <v>584</v>
      </c>
      <c r="H13" s="546" t="s">
        <v>584</v>
      </c>
      <c r="I13" s="546" t="s">
        <v>584</v>
      </c>
      <c r="J13" s="546" t="s">
        <v>584</v>
      </c>
      <c r="K13" s="214"/>
      <c r="L13" s="214"/>
    </row>
    <row r="14" spans="1:19" s="543" customFormat="1" x14ac:dyDescent="0.15">
      <c r="A14" s="542" t="s">
        <v>0</v>
      </c>
      <c r="B14" s="195" t="s">
        <v>296</v>
      </c>
      <c r="C14" s="512" t="s">
        <v>744</v>
      </c>
      <c r="D14" s="494" t="s">
        <v>874</v>
      </c>
      <c r="E14" s="494" t="s">
        <v>883</v>
      </c>
      <c r="F14" s="494" t="s">
        <v>884</v>
      </c>
      <c r="G14" s="494" t="s">
        <v>895</v>
      </c>
      <c r="H14" s="195" t="s">
        <v>896</v>
      </c>
      <c r="I14" s="494" t="s">
        <v>893</v>
      </c>
      <c r="J14" s="512" t="s">
        <v>748</v>
      </c>
      <c r="K14" s="214"/>
      <c r="L14" s="214"/>
    </row>
    <row r="15" spans="1:19" s="543" customFormat="1" x14ac:dyDescent="0.15">
      <c r="A15" s="542" t="s">
        <v>1</v>
      </c>
      <c r="B15" s="195" t="s">
        <v>612</v>
      </c>
      <c r="C15" s="195" t="s">
        <v>612</v>
      </c>
      <c r="D15" s="195" t="s">
        <v>221</v>
      </c>
      <c r="E15" s="195" t="s">
        <v>219</v>
      </c>
      <c r="F15" s="195" t="s">
        <v>219</v>
      </c>
      <c r="G15" s="195" t="s">
        <v>223</v>
      </c>
      <c r="H15" s="195" t="s">
        <v>223</v>
      </c>
      <c r="I15" s="195" t="s">
        <v>265</v>
      </c>
      <c r="J15" s="195" t="s">
        <v>221</v>
      </c>
      <c r="K15" s="214"/>
      <c r="L15" s="214"/>
    </row>
    <row r="16" spans="1:19" s="543" customFormat="1" x14ac:dyDescent="0.15">
      <c r="A16" s="556"/>
      <c r="B16" s="244"/>
      <c r="C16" s="244"/>
      <c r="D16" s="244"/>
      <c r="E16" s="244"/>
      <c r="F16" s="244"/>
      <c r="G16" s="244"/>
      <c r="H16" s="244"/>
      <c r="I16" s="244"/>
      <c r="K16" s="214"/>
      <c r="L16" s="214"/>
    </row>
    <row r="17" spans="1:12" s="543" customFormat="1" x14ac:dyDescent="0.15">
      <c r="A17" s="554" t="s">
        <v>578</v>
      </c>
      <c r="B17" s="555" t="s">
        <v>603</v>
      </c>
      <c r="K17" s="214"/>
      <c r="L17" s="214"/>
    </row>
    <row r="18" spans="1:12" s="543" customFormat="1" x14ac:dyDescent="0.15">
      <c r="A18" s="542" t="s">
        <v>3</v>
      </c>
      <c r="B18" s="546" t="s">
        <v>571</v>
      </c>
      <c r="C18" s="546" t="s">
        <v>572</v>
      </c>
      <c r="D18" s="546" t="s">
        <v>573</v>
      </c>
      <c r="E18" s="508" t="s">
        <v>574</v>
      </c>
      <c r="F18" s="546" t="s">
        <v>575</v>
      </c>
      <c r="G18" s="546" t="s">
        <v>575</v>
      </c>
      <c r="H18" s="546" t="s">
        <v>575</v>
      </c>
      <c r="I18" s="546" t="s">
        <v>575</v>
      </c>
      <c r="K18" s="214"/>
      <c r="L18" s="214"/>
    </row>
    <row r="19" spans="1:12" s="543" customFormat="1" x14ac:dyDescent="0.15">
      <c r="A19" s="542" t="s">
        <v>0</v>
      </c>
      <c r="B19" s="494" t="s">
        <v>879</v>
      </c>
      <c r="C19" s="494" t="s">
        <v>890</v>
      </c>
      <c r="D19" s="494" t="s">
        <v>885</v>
      </c>
      <c r="E19" s="494" t="s">
        <v>886</v>
      </c>
      <c r="F19" s="494" t="s">
        <v>897</v>
      </c>
      <c r="G19" s="195" t="s">
        <v>891</v>
      </c>
      <c r="H19" s="494" t="s">
        <v>892</v>
      </c>
      <c r="I19" s="494" t="s">
        <v>889</v>
      </c>
      <c r="K19" s="214"/>
      <c r="L19" s="214"/>
    </row>
    <row r="20" spans="1:12" s="543" customFormat="1" x14ac:dyDescent="0.15">
      <c r="A20" s="542" t="s">
        <v>1</v>
      </c>
      <c r="B20" s="195" t="s">
        <v>207</v>
      </c>
      <c r="C20" s="195" t="s">
        <v>223</v>
      </c>
      <c r="D20" s="195" t="s">
        <v>219</v>
      </c>
      <c r="E20" s="195" t="s">
        <v>219</v>
      </c>
      <c r="F20" s="195" t="s">
        <v>223</v>
      </c>
      <c r="G20" s="195" t="s">
        <v>215</v>
      </c>
      <c r="H20" s="195" t="s">
        <v>213</v>
      </c>
      <c r="I20" s="195" t="s">
        <v>499</v>
      </c>
      <c r="K20" s="214"/>
      <c r="L20" s="214"/>
    </row>
    <row r="21" spans="1:12" s="543" customFormat="1" x14ac:dyDescent="0.15">
      <c r="A21" s="556"/>
      <c r="B21" s="244"/>
      <c r="C21" s="244"/>
      <c r="D21" s="244"/>
      <c r="E21" s="244"/>
      <c r="F21" s="244"/>
      <c r="G21" s="244"/>
      <c r="H21" s="244"/>
      <c r="I21" s="244"/>
      <c r="K21" s="214"/>
      <c r="L21" s="214"/>
    </row>
    <row r="22" spans="1:12" s="543" customFormat="1" x14ac:dyDescent="0.15">
      <c r="A22" s="554" t="s">
        <v>578</v>
      </c>
      <c r="B22" s="555" t="s">
        <v>604</v>
      </c>
      <c r="K22" s="214"/>
      <c r="L22" s="214"/>
    </row>
    <row r="23" spans="1:12" s="543" customFormat="1" x14ac:dyDescent="0.15">
      <c r="A23" s="542" t="s">
        <v>3</v>
      </c>
      <c r="B23" s="546" t="s">
        <v>571</v>
      </c>
      <c r="C23" s="546" t="s">
        <v>572</v>
      </c>
      <c r="D23" s="546" t="s">
        <v>573</v>
      </c>
      <c r="E23" s="508" t="s">
        <v>574</v>
      </c>
      <c r="F23" s="508" t="s">
        <v>575</v>
      </c>
      <c r="G23" s="546" t="s">
        <v>575</v>
      </c>
      <c r="H23" s="546" t="s">
        <v>575</v>
      </c>
      <c r="I23" s="546" t="s">
        <v>575</v>
      </c>
      <c r="J23" s="578"/>
      <c r="K23" s="214"/>
      <c r="L23" s="214"/>
    </row>
    <row r="24" spans="1:12" s="543" customFormat="1" x14ac:dyDescent="0.15">
      <c r="A24" s="542" t="s">
        <v>0</v>
      </c>
      <c r="B24" s="494" t="s">
        <v>877</v>
      </c>
      <c r="C24" s="195" t="s">
        <v>888</v>
      </c>
      <c r="D24" s="494" t="s">
        <v>887</v>
      </c>
      <c r="E24" s="1000" t="s">
        <v>894</v>
      </c>
      <c r="F24" s="494"/>
      <c r="G24" s="494"/>
      <c r="H24" s="494"/>
      <c r="I24" s="494"/>
      <c r="J24" s="495"/>
      <c r="K24" s="214"/>
      <c r="L24" s="214"/>
    </row>
    <row r="25" spans="1:12" s="543" customFormat="1" x14ac:dyDescent="0.15">
      <c r="A25" s="542" t="s">
        <v>1</v>
      </c>
      <c r="B25" s="195" t="s">
        <v>612</v>
      </c>
      <c r="C25" s="195" t="s">
        <v>609</v>
      </c>
      <c r="D25" s="195" t="s">
        <v>219</v>
      </c>
      <c r="E25" s="195" t="s">
        <v>204</v>
      </c>
      <c r="F25" s="195"/>
      <c r="G25" s="195"/>
      <c r="H25" s="195"/>
      <c r="I25" s="195"/>
      <c r="J25" s="560"/>
      <c r="K25" s="214"/>
      <c r="L25" s="214"/>
    </row>
    <row r="26" spans="1:12" s="543" customFormat="1" x14ac:dyDescent="0.15">
      <c r="A26" s="556"/>
      <c r="B26" s="244"/>
      <c r="C26" s="244"/>
      <c r="D26" s="244"/>
      <c r="E26" s="244"/>
      <c r="F26" s="244"/>
      <c r="G26" s="244"/>
      <c r="H26" s="244"/>
      <c r="I26" s="244"/>
      <c r="J26" s="244"/>
      <c r="K26" s="214"/>
      <c r="L26" s="214"/>
    </row>
    <row r="27" spans="1:12" s="543" customFormat="1" x14ac:dyDescent="0.15">
      <c r="A27" s="105" t="s">
        <v>582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14"/>
      <c r="L27" s="214"/>
    </row>
    <row r="28" spans="1:12" s="543" customFormat="1" x14ac:dyDescent="0.15">
      <c r="A28" s="542" t="s">
        <v>3</v>
      </c>
      <c r="B28" s="546">
        <v>1</v>
      </c>
      <c r="C28" s="546">
        <v>2</v>
      </c>
      <c r="D28" s="546">
        <v>3</v>
      </c>
      <c r="E28" s="546">
        <v>4</v>
      </c>
      <c r="F28" s="546">
        <v>4</v>
      </c>
      <c r="G28" s="546">
        <v>4</v>
      </c>
      <c r="H28" s="546">
        <v>7</v>
      </c>
      <c r="I28" s="546">
        <v>7</v>
      </c>
      <c r="J28" s="546">
        <v>7</v>
      </c>
      <c r="K28" s="214"/>
      <c r="L28" s="214"/>
    </row>
    <row r="29" spans="1:12" s="543" customFormat="1" x14ac:dyDescent="0.15">
      <c r="A29" s="542" t="s">
        <v>0</v>
      </c>
      <c r="B29" s="494" t="s">
        <v>875</v>
      </c>
      <c r="C29" s="512" t="s">
        <v>879</v>
      </c>
      <c r="D29" s="494" t="s">
        <v>878</v>
      </c>
      <c r="E29" s="512" t="s">
        <v>744</v>
      </c>
      <c r="F29" s="512" t="s">
        <v>890</v>
      </c>
      <c r="G29" s="195" t="s">
        <v>888</v>
      </c>
      <c r="H29" s="494" t="s">
        <v>876</v>
      </c>
      <c r="I29" s="512" t="s">
        <v>885</v>
      </c>
      <c r="J29" s="512" t="s">
        <v>887</v>
      </c>
      <c r="K29" s="214"/>
      <c r="L29" s="214"/>
    </row>
    <row r="30" spans="1:12" s="543" customFormat="1" x14ac:dyDescent="0.15">
      <c r="A30" s="542" t="s">
        <v>1</v>
      </c>
      <c r="B30" s="195" t="s">
        <v>817</v>
      </c>
      <c r="C30" s="195" t="s">
        <v>817</v>
      </c>
      <c r="D30" s="195" t="s">
        <v>817</v>
      </c>
      <c r="E30" s="195" t="s">
        <v>817</v>
      </c>
      <c r="F30" s="195" t="s">
        <v>819</v>
      </c>
      <c r="G30" s="195" t="s">
        <v>803</v>
      </c>
      <c r="H30" s="195" t="s">
        <v>820</v>
      </c>
      <c r="I30" s="195" t="s">
        <v>802</v>
      </c>
      <c r="J30" s="195" t="s">
        <v>802</v>
      </c>
      <c r="K30" s="214"/>
      <c r="L30" s="214"/>
    </row>
    <row r="31" spans="1:12" s="543" customFormat="1" x14ac:dyDescent="0.15">
      <c r="A31" s="556"/>
      <c r="B31" s="503"/>
      <c r="C31" s="503"/>
      <c r="D31" s="503"/>
      <c r="E31" s="503"/>
      <c r="F31" s="503"/>
      <c r="G31" s="503"/>
      <c r="H31" s="503"/>
      <c r="I31" s="505"/>
      <c r="K31" s="214"/>
      <c r="L31" s="214"/>
    </row>
    <row r="32" spans="1:12" s="42" customFormat="1" ht="15" customHeight="1" x14ac:dyDescent="0.15">
      <c r="A32" s="554" t="s">
        <v>583</v>
      </c>
      <c r="B32" s="126"/>
      <c r="C32" s="126"/>
      <c r="D32" s="126"/>
      <c r="E32" s="126"/>
      <c r="F32" s="126"/>
      <c r="G32" s="126"/>
      <c r="H32" s="126"/>
      <c r="I32" s="557"/>
    </row>
    <row r="33" spans="1:18" s="42" customFormat="1" ht="15" customHeight="1" x14ac:dyDescent="0.15">
      <c r="A33" s="545" t="s">
        <v>3</v>
      </c>
      <c r="B33" s="546" t="s">
        <v>571</v>
      </c>
      <c r="C33" s="558" t="s">
        <v>572</v>
      </c>
      <c r="D33" s="546" t="s">
        <v>573</v>
      </c>
      <c r="E33" s="546" t="s">
        <v>574</v>
      </c>
      <c r="F33" s="546" t="s">
        <v>575</v>
      </c>
      <c r="G33" s="546" t="s">
        <v>584</v>
      </c>
      <c r="H33" s="546" t="s">
        <v>585</v>
      </c>
      <c r="I33" s="508" t="s">
        <v>586</v>
      </c>
    </row>
    <row r="34" spans="1:18" s="42" customFormat="1" ht="15" customHeight="1" x14ac:dyDescent="0.15">
      <c r="A34" s="545" t="s">
        <v>1</v>
      </c>
      <c r="B34" s="494" t="s">
        <v>843</v>
      </c>
      <c r="C34" s="559" t="s">
        <v>802</v>
      </c>
      <c r="D34" s="494" t="s">
        <v>820</v>
      </c>
      <c r="E34" s="494" t="s">
        <v>819</v>
      </c>
      <c r="F34" s="547" t="s">
        <v>805</v>
      </c>
      <c r="G34" s="494" t="s">
        <v>844</v>
      </c>
      <c r="H34" s="494" t="s">
        <v>836</v>
      </c>
      <c r="I34" s="494" t="s">
        <v>845</v>
      </c>
    </row>
    <row r="35" spans="1:18" s="42" customFormat="1" ht="15" customHeight="1" x14ac:dyDescent="0.15">
      <c r="A35" s="550" t="s">
        <v>577</v>
      </c>
      <c r="B35" s="551" t="s">
        <v>833</v>
      </c>
      <c r="C35" s="551" t="s">
        <v>846</v>
      </c>
      <c r="D35" s="551" t="s">
        <v>847</v>
      </c>
      <c r="E35" s="551" t="s">
        <v>848</v>
      </c>
      <c r="F35" s="551" t="s">
        <v>849</v>
      </c>
      <c r="G35" s="551" t="s">
        <v>850</v>
      </c>
      <c r="H35" s="551" t="s">
        <v>848</v>
      </c>
      <c r="I35" s="551" t="s">
        <v>851</v>
      </c>
    </row>
    <row r="36" spans="1:18" s="42" customFormat="1" ht="15" customHeight="1" x14ac:dyDescent="0.15">
      <c r="A36" s="556"/>
      <c r="B36" s="241"/>
      <c r="C36" s="241"/>
      <c r="D36" s="241"/>
      <c r="E36" s="241"/>
      <c r="F36" s="241"/>
      <c r="G36" s="241"/>
      <c r="H36" s="241"/>
      <c r="I36" s="241"/>
    </row>
    <row r="37" spans="1:18" s="543" customFormat="1" x14ac:dyDescent="0.15">
      <c r="A37" s="554" t="s">
        <v>587</v>
      </c>
      <c r="B37" s="126"/>
      <c r="C37" s="126"/>
      <c r="D37" s="126"/>
      <c r="E37" s="126"/>
      <c r="F37" s="126"/>
      <c r="G37" s="126"/>
      <c r="H37" s="126"/>
      <c r="I37" s="126"/>
      <c r="K37" s="214"/>
      <c r="L37" s="214"/>
    </row>
    <row r="38" spans="1:18" s="543" customFormat="1" x14ac:dyDescent="0.15">
      <c r="A38" s="545" t="s">
        <v>3</v>
      </c>
      <c r="B38" s="546" t="s">
        <v>571</v>
      </c>
      <c r="C38" s="558" t="s">
        <v>572</v>
      </c>
      <c r="D38" s="546" t="s">
        <v>573</v>
      </c>
      <c r="E38" s="508" t="s">
        <v>574</v>
      </c>
      <c r="F38" s="546" t="s">
        <v>575</v>
      </c>
      <c r="G38" s="546" t="s">
        <v>575</v>
      </c>
      <c r="H38" s="546" t="s">
        <v>575</v>
      </c>
      <c r="I38" s="546" t="s">
        <v>575</v>
      </c>
      <c r="J38" s="543" t="s">
        <v>576</v>
      </c>
      <c r="K38" s="214"/>
      <c r="L38" s="214"/>
      <c r="M38" s="126"/>
      <c r="N38" s="126"/>
      <c r="O38" s="126"/>
      <c r="P38" s="126"/>
      <c r="Q38" s="126"/>
      <c r="R38" s="126"/>
    </row>
    <row r="39" spans="1:18" s="543" customFormat="1" x14ac:dyDescent="0.15">
      <c r="A39" s="545" t="s">
        <v>1</v>
      </c>
      <c r="B39" s="494" t="s">
        <v>917</v>
      </c>
      <c r="C39" s="494" t="s">
        <v>918</v>
      </c>
      <c r="D39" s="494" t="s">
        <v>911</v>
      </c>
      <c r="E39" s="494" t="s">
        <v>912</v>
      </c>
      <c r="F39" s="494" t="s">
        <v>908</v>
      </c>
      <c r="G39" s="494" t="s">
        <v>909</v>
      </c>
      <c r="H39" s="494" t="s">
        <v>910</v>
      </c>
      <c r="I39" s="494" t="s">
        <v>904</v>
      </c>
      <c r="K39" s="214"/>
      <c r="L39" s="214"/>
    </row>
    <row r="40" spans="1:18" s="543" customFormat="1" x14ac:dyDescent="0.15">
      <c r="A40" s="556"/>
      <c r="B40" s="503"/>
      <c r="C40" s="503"/>
      <c r="D40" s="503"/>
      <c r="E40" s="503"/>
      <c r="F40" s="503"/>
      <c r="G40" s="503"/>
      <c r="H40" s="491"/>
      <c r="I40" s="491"/>
      <c r="K40" s="214"/>
      <c r="L40" s="214"/>
    </row>
    <row r="41" spans="1:18" s="543" customFormat="1" x14ac:dyDescent="0.15">
      <c r="A41" s="556"/>
      <c r="B41" s="503"/>
      <c r="C41" s="503"/>
      <c r="E41" s="503"/>
      <c r="K41" s="214"/>
      <c r="L41" s="214"/>
    </row>
    <row r="42" spans="1:18" s="42" customFormat="1" ht="15" customHeight="1" x14ac:dyDescent="0.15">
      <c r="B42" s="491"/>
      <c r="C42" s="491"/>
      <c r="D42" s="491"/>
      <c r="E42" s="491"/>
      <c r="J42" s="42" t="s">
        <v>576</v>
      </c>
    </row>
    <row r="43" spans="1:18" s="543" customFormat="1" x14ac:dyDescent="0.15">
      <c r="A43" s="556"/>
      <c r="B43" s="491"/>
      <c r="C43" s="491"/>
      <c r="D43" s="491"/>
      <c r="E43" s="491"/>
      <c r="F43" s="491"/>
      <c r="G43" s="491"/>
      <c r="H43" s="491"/>
      <c r="I43" s="491"/>
      <c r="K43" s="214"/>
      <c r="L43" s="214"/>
    </row>
    <row r="44" spans="1:18" s="42" customFormat="1" ht="15" customHeight="1" x14ac:dyDescent="0.15">
      <c r="A44" s="244"/>
      <c r="J44" s="42" t="s">
        <v>576</v>
      </c>
    </row>
    <row r="45" spans="1:18" x14ac:dyDescent="0.15">
      <c r="A45" s="561" t="s">
        <v>2</v>
      </c>
      <c r="B45" s="561" t="s">
        <v>280</v>
      </c>
      <c r="C45" s="561" t="s">
        <v>588</v>
      </c>
      <c r="D45" s="561" t="s">
        <v>589</v>
      </c>
      <c r="E45" s="561" t="s">
        <v>590</v>
      </c>
      <c r="J45" s="37" t="s">
        <v>576</v>
      </c>
      <c r="M45" s="543"/>
      <c r="O45" s="543"/>
      <c r="Q45" s="543"/>
    </row>
    <row r="46" spans="1:18" x14ac:dyDescent="0.15">
      <c r="A46" s="561" t="s">
        <v>591</v>
      </c>
      <c r="B46" s="561" t="s">
        <v>592</v>
      </c>
      <c r="C46" s="561" t="s">
        <v>593</v>
      </c>
      <c r="D46" s="561" t="s">
        <v>594</v>
      </c>
      <c r="E46" s="561" t="s">
        <v>595</v>
      </c>
      <c r="M46" s="543"/>
      <c r="O46" s="543"/>
      <c r="Q46" s="543"/>
    </row>
    <row r="47" spans="1:18" x14ac:dyDescent="0.15">
      <c r="A47" s="562" t="s">
        <v>596</v>
      </c>
      <c r="B47" s="562" t="s">
        <v>594</v>
      </c>
      <c r="C47" s="562" t="s">
        <v>595</v>
      </c>
      <c r="D47" s="562" t="s">
        <v>597</v>
      </c>
      <c r="E47" s="562" t="s">
        <v>598</v>
      </c>
      <c r="M47" s="543"/>
      <c r="O47" s="543"/>
      <c r="Q47" s="543"/>
    </row>
    <row r="49" spans="1:14" x14ac:dyDescent="0.15">
      <c r="A49" s="563" t="s">
        <v>622</v>
      </c>
      <c r="B49" s="564"/>
      <c r="C49" s="1065" t="s">
        <v>914</v>
      </c>
      <c r="D49" s="1065"/>
      <c r="E49" s="565">
        <v>63</v>
      </c>
      <c r="F49" s="566" t="s">
        <v>599</v>
      </c>
      <c r="H49" s="567"/>
      <c r="I49" s="568"/>
      <c r="J49" s="569"/>
      <c r="K49" s="567"/>
      <c r="L49" s="37"/>
      <c r="M49" s="214"/>
      <c r="N49" s="214"/>
    </row>
    <row r="50" spans="1:14" x14ac:dyDescent="0.15">
      <c r="A50" s="570" t="s">
        <v>719</v>
      </c>
      <c r="B50" s="568"/>
      <c r="C50" s="1038" t="s">
        <v>913</v>
      </c>
      <c r="D50" s="1038"/>
      <c r="E50" s="569">
        <v>25</v>
      </c>
      <c r="F50" s="571" t="s">
        <v>599</v>
      </c>
      <c r="G50" s="572"/>
      <c r="H50" s="567"/>
      <c r="I50" s="568"/>
      <c r="J50" s="569"/>
      <c r="K50" s="567"/>
      <c r="L50" s="37"/>
      <c r="M50" s="214"/>
      <c r="N50" s="214"/>
    </row>
    <row r="51" spans="1:14" x14ac:dyDescent="0.15">
      <c r="A51" s="573" t="s">
        <v>619</v>
      </c>
      <c r="B51" s="574"/>
      <c r="C51" s="1126" t="s">
        <v>916</v>
      </c>
      <c r="D51" s="1126"/>
      <c r="E51" s="575">
        <v>12</v>
      </c>
      <c r="F51" s="576" t="s">
        <v>599</v>
      </c>
      <c r="G51" s="572"/>
      <c r="H51" s="567"/>
      <c r="I51" s="568"/>
      <c r="J51" s="569"/>
      <c r="K51" s="567"/>
      <c r="L51" s="37"/>
      <c r="M51" s="214"/>
      <c r="N51" s="214"/>
    </row>
  </sheetData>
  <mergeCells count="6">
    <mergeCell ref="C51:D51"/>
    <mergeCell ref="A1:I1"/>
    <mergeCell ref="A2:I2"/>
    <mergeCell ref="A3:I3"/>
    <mergeCell ref="C49:D49"/>
    <mergeCell ref="C50:D50"/>
  </mergeCells>
  <phoneticPr fontId="4"/>
  <conditionalFormatting sqref="B10:C10 E10:J10">
    <cfRule type="cellIs" dxfId="22" priority="8" stopIfTrue="1" operator="equal">
      <formula>0</formula>
    </cfRule>
  </conditionalFormatting>
  <conditionalFormatting sqref="B35:I35">
    <cfRule type="cellIs" dxfId="21" priority="7" stopIfTrue="1" operator="equal">
      <formula>0</formula>
    </cfRule>
  </conditionalFormatting>
  <conditionalFormatting sqref="B10:C10 F10:J10">
    <cfRule type="cellIs" dxfId="20" priority="6" stopIfTrue="1" operator="equal">
      <formula>0</formula>
    </cfRule>
  </conditionalFormatting>
  <conditionalFormatting sqref="B35:I35">
    <cfRule type="cellIs" dxfId="19" priority="5" stopIfTrue="1" operator="equal">
      <formula>0</formula>
    </cfRule>
  </conditionalFormatting>
  <conditionalFormatting sqref="E10">
    <cfRule type="cellIs" dxfId="18" priority="4" stopIfTrue="1" operator="equal">
      <formula>0</formula>
    </cfRule>
  </conditionalFormatting>
  <conditionalFormatting sqref="I32">
    <cfRule type="cellIs" dxfId="17" priority="3" stopIfTrue="1" operator="equal">
      <formula>0</formula>
    </cfRule>
  </conditionalFormatting>
  <conditionalFormatting sqref="I32">
    <cfRule type="cellIs" dxfId="16" priority="2" stopIfTrue="1" operator="equal">
      <formula>0</formula>
    </cfRule>
  </conditionalFormatting>
  <conditionalFormatting sqref="E10">
    <cfRule type="cellIs" dxfId="15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>
      <selection sqref="A1:I1"/>
    </sheetView>
  </sheetViews>
  <sheetFormatPr defaultRowHeight="13.15" customHeight="1" x14ac:dyDescent="0.15"/>
  <cols>
    <col min="2" max="3" width="8.875" style="510"/>
    <col min="4" max="5" width="10.75" style="510" customWidth="1"/>
    <col min="6" max="10" width="8.875" style="510"/>
    <col min="14" max="14" width="12.25" customWidth="1"/>
  </cols>
  <sheetData>
    <row r="1" spans="1:20" ht="13.15" customHeight="1" x14ac:dyDescent="0.2">
      <c r="A1" s="1111"/>
      <c r="B1" s="1115"/>
      <c r="C1" s="1115"/>
      <c r="D1" s="1115"/>
      <c r="E1" s="1115"/>
      <c r="F1" s="1115"/>
      <c r="G1" s="1115"/>
      <c r="H1" s="1115"/>
      <c r="I1" s="1115"/>
      <c r="J1" s="511"/>
      <c r="K1" s="511"/>
    </row>
    <row r="2" spans="1:20" ht="13.15" customHeight="1" x14ac:dyDescent="0.15">
      <c r="A2" s="1130"/>
      <c r="B2" s="1130"/>
      <c r="C2" s="1130"/>
      <c r="D2" s="1130"/>
      <c r="E2" s="1130"/>
      <c r="F2" s="1130"/>
      <c r="G2" s="1130"/>
      <c r="H2" s="1130"/>
      <c r="I2" s="1130"/>
      <c r="J2" s="399"/>
      <c r="K2" s="399"/>
    </row>
    <row r="3" spans="1:20" ht="13.15" customHeight="1" x14ac:dyDescent="0.15">
      <c r="A3" s="1130"/>
      <c r="B3" s="1130"/>
      <c r="C3" s="1130"/>
      <c r="D3" s="1130"/>
      <c r="E3" s="1130"/>
      <c r="F3" s="1130"/>
      <c r="G3" s="1130"/>
      <c r="H3" s="1130"/>
      <c r="I3" s="1130"/>
      <c r="J3" s="399"/>
      <c r="K3" s="399"/>
    </row>
    <row r="4" spans="1:20" ht="13.15" customHeight="1" x14ac:dyDescent="0.15">
      <c r="A4" s="634" t="s">
        <v>551</v>
      </c>
    </row>
    <row r="5" spans="1:20" ht="13.15" customHeight="1" x14ac:dyDescent="0.15">
      <c r="A5" s="7"/>
    </row>
    <row r="6" spans="1:20" ht="13.15" customHeight="1" x14ac:dyDescent="0.15">
      <c r="A6" s="623" t="s">
        <v>570</v>
      </c>
      <c r="B6" s="126"/>
      <c r="C6" s="126"/>
      <c r="D6" s="126"/>
      <c r="E6" s="126"/>
      <c r="F6" s="126"/>
      <c r="G6" s="126"/>
      <c r="H6" s="126"/>
      <c r="I6" s="126"/>
      <c r="J6" s="126"/>
      <c r="K6" s="7"/>
      <c r="N6" s="494" t="s">
        <v>551</v>
      </c>
      <c r="O6" s="494" t="s">
        <v>570</v>
      </c>
      <c r="P6" s="494" t="s">
        <v>645</v>
      </c>
      <c r="Q6" s="494" t="s">
        <v>646</v>
      </c>
      <c r="R6" s="494"/>
      <c r="S6" s="494" t="s">
        <v>647</v>
      </c>
      <c r="T6" s="494" t="s">
        <v>3</v>
      </c>
    </row>
    <row r="7" spans="1:20" ht="13.15" customHeight="1" x14ac:dyDescent="0.15">
      <c r="A7" s="632" t="s">
        <v>3</v>
      </c>
      <c r="B7" s="546" t="s">
        <v>571</v>
      </c>
      <c r="C7" s="620" t="s">
        <v>572</v>
      </c>
      <c r="D7" s="546" t="s">
        <v>573</v>
      </c>
      <c r="E7" s="508" t="s">
        <v>573</v>
      </c>
      <c r="F7" s="633" t="s">
        <v>575</v>
      </c>
      <c r="G7" s="561" t="s">
        <v>575</v>
      </c>
      <c r="H7" s="561" t="s">
        <v>575</v>
      </c>
      <c r="I7" s="561" t="s">
        <v>575</v>
      </c>
      <c r="J7" s="503"/>
      <c r="K7" s="628"/>
      <c r="L7" s="7"/>
      <c r="N7" s="577" t="s">
        <v>648</v>
      </c>
      <c r="O7" s="504">
        <f>SUMIF($B$9:$I$9,$M7,$B$11:$I$11)</f>
        <v>0</v>
      </c>
      <c r="P7" s="504">
        <f t="shared" ref="P7:P25" si="0">SUMIF($B$15:$I$15,$M7,$B$16:$I$16)</f>
        <v>0</v>
      </c>
      <c r="Q7" s="504">
        <f t="shared" ref="Q7:Q25" si="1">SUMIF($B$19:$I$19,$M7,$B$20:$I$20)</f>
        <v>0</v>
      </c>
      <c r="R7" s="504"/>
      <c r="S7" s="635">
        <f>SUM(O7:Q7)</f>
        <v>0</v>
      </c>
      <c r="T7" s="635">
        <f t="shared" ref="T7:T25" si="2">RANK(S7,$Q$7:$Q$25)</f>
        <v>1</v>
      </c>
    </row>
    <row r="8" spans="1:20" ht="13.15" customHeight="1" x14ac:dyDescent="0.15">
      <c r="A8" s="632" t="s">
        <v>0</v>
      </c>
      <c r="B8" s="638" t="str">
        <f>'ﾍﾞｽﾄ8（男子）'!B8</f>
        <v>髙橋　飛羽</v>
      </c>
      <c r="C8" s="638" t="str">
        <f>'ﾍﾞｽﾄ8（男子）'!C8</f>
        <v>桑野　寛太</v>
      </c>
      <c r="D8" s="638" t="str">
        <f>'ﾍﾞｽﾄ8（男子）'!D8</f>
        <v>島村　立也</v>
      </c>
      <c r="E8" s="638" t="str">
        <f>'ﾍﾞｽﾄ8（男子）'!E8</f>
        <v>地曳　光生</v>
      </c>
      <c r="F8" s="641" t="str">
        <f>'ﾍﾞｽﾄ8（男子）'!F8</f>
        <v>須賀田　蓮大</v>
      </c>
      <c r="G8" s="638" t="str">
        <f>'ﾍﾞｽﾄ8（男子）'!G8</f>
        <v>林　大雅</v>
      </c>
      <c r="H8" s="638" t="str">
        <f>'ﾍﾞｽﾄ8（男子）'!H8</f>
        <v>大杉　優樹</v>
      </c>
      <c r="I8" s="638" t="str">
        <f>'ﾍﾞｽﾄ8（男子）'!I8</f>
        <v>皆川　貴彦</v>
      </c>
      <c r="J8" s="642"/>
      <c r="K8" s="622"/>
      <c r="L8" s="7"/>
      <c r="N8" s="577" t="s">
        <v>642</v>
      </c>
      <c r="O8" s="504">
        <f t="shared" ref="O8:O25" si="3">SUMIF($B$9:$I$9,N8,$B$11:$I$11)</f>
        <v>0</v>
      </c>
      <c r="P8" s="504">
        <f t="shared" si="0"/>
        <v>0</v>
      </c>
      <c r="Q8" s="504">
        <f t="shared" si="1"/>
        <v>0</v>
      </c>
      <c r="R8" s="504"/>
      <c r="S8" s="635">
        <f t="shared" ref="S8:S42" si="4">SUM(O8:Q8)</f>
        <v>0</v>
      </c>
      <c r="T8" s="635">
        <f t="shared" si="2"/>
        <v>1</v>
      </c>
    </row>
    <row r="9" spans="1:20" ht="13.15" customHeight="1" x14ac:dyDescent="0.15">
      <c r="A9" s="632" t="s">
        <v>1</v>
      </c>
      <c r="B9" s="639" t="str">
        <f>'ﾍﾞｽﾄ8（男子）'!B9</f>
        <v>拓大紅陵</v>
      </c>
      <c r="C9" s="639" t="str">
        <f>'ﾍﾞｽﾄ8（男子）'!C9</f>
        <v>秀明八千代</v>
      </c>
      <c r="D9" s="639" t="str">
        <f>'ﾍﾞｽﾄ8（男子）'!D9</f>
        <v>麗澤</v>
      </c>
      <c r="E9" s="639" t="str">
        <f>'ﾍﾞｽﾄ8（男子）'!E9</f>
        <v>拓大紅陵</v>
      </c>
      <c r="F9" s="640" t="str">
        <f>'ﾍﾞｽﾄ8（男子）'!F9</f>
        <v>木更津総合</v>
      </c>
      <c r="G9" s="640" t="str">
        <f>'ﾍﾞｽﾄ8（男子）'!G9</f>
        <v>木更津総合</v>
      </c>
      <c r="H9" s="640" t="str">
        <f>'ﾍﾞｽﾄ8（男子）'!H9</f>
        <v>拓大紅陵</v>
      </c>
      <c r="I9" s="639" t="str">
        <f>'ﾍﾞｽﾄ8（男子）'!I9</f>
        <v>麗澤</v>
      </c>
      <c r="J9" s="643"/>
      <c r="K9" s="631"/>
      <c r="L9" s="100">
        <f>SUM(B10:I10)</f>
        <v>16</v>
      </c>
      <c r="N9" s="577" t="s">
        <v>649</v>
      </c>
      <c r="O9" s="504">
        <f t="shared" si="3"/>
        <v>0</v>
      </c>
      <c r="P9" s="504">
        <f t="shared" si="0"/>
        <v>0</v>
      </c>
      <c r="Q9" s="504">
        <f t="shared" si="1"/>
        <v>0</v>
      </c>
      <c r="R9" s="504"/>
      <c r="S9" s="635">
        <f t="shared" si="4"/>
        <v>0</v>
      </c>
      <c r="T9" s="635">
        <f t="shared" si="2"/>
        <v>1</v>
      </c>
    </row>
    <row r="10" spans="1:20" ht="13.15" customHeight="1" x14ac:dyDescent="0.15">
      <c r="A10" s="630" t="s">
        <v>577</v>
      </c>
      <c r="B10" s="126">
        <v>5</v>
      </c>
      <c r="C10" s="126">
        <v>3</v>
      </c>
      <c r="D10" s="126">
        <v>2</v>
      </c>
      <c r="E10" s="509">
        <v>2</v>
      </c>
      <c r="F10" s="509">
        <v>1</v>
      </c>
      <c r="G10" s="509">
        <v>1</v>
      </c>
      <c r="H10" s="509">
        <v>1</v>
      </c>
      <c r="I10" s="509">
        <v>1</v>
      </c>
      <c r="J10" s="509"/>
      <c r="K10" s="621"/>
      <c r="L10" s="615"/>
      <c r="N10" s="577" t="s">
        <v>650</v>
      </c>
      <c r="O10" s="504">
        <f t="shared" si="3"/>
        <v>0</v>
      </c>
      <c r="P10" s="504">
        <f t="shared" si="0"/>
        <v>0</v>
      </c>
      <c r="Q10" s="504">
        <f t="shared" si="1"/>
        <v>0</v>
      </c>
      <c r="R10" s="504"/>
      <c r="S10" s="635">
        <f t="shared" si="4"/>
        <v>0</v>
      </c>
      <c r="T10" s="635">
        <f t="shared" si="2"/>
        <v>1</v>
      </c>
    </row>
    <row r="11" spans="1:20" ht="13.15" customHeight="1" x14ac:dyDescent="0.15">
      <c r="A11" s="44"/>
      <c r="K11" s="621"/>
      <c r="L11" s="615"/>
      <c r="N11" s="577" t="s">
        <v>628</v>
      </c>
      <c r="O11" s="504">
        <f t="shared" si="3"/>
        <v>0</v>
      </c>
      <c r="P11" s="504">
        <f t="shared" si="0"/>
        <v>0</v>
      </c>
      <c r="Q11" s="504">
        <f t="shared" si="1"/>
        <v>0</v>
      </c>
      <c r="R11" s="504"/>
      <c r="S11" s="635">
        <f t="shared" si="4"/>
        <v>0</v>
      </c>
      <c r="T11" s="635">
        <f t="shared" si="2"/>
        <v>1</v>
      </c>
    </row>
    <row r="12" spans="1:20" ht="13.15" customHeight="1" x14ac:dyDescent="0.15">
      <c r="A12" s="607" t="s">
        <v>578</v>
      </c>
      <c r="B12" s="613" t="s">
        <v>637</v>
      </c>
      <c r="C12" s="612"/>
      <c r="D12" s="126"/>
      <c r="E12" s="126"/>
      <c r="F12" s="126"/>
      <c r="G12" s="126"/>
      <c r="H12" s="126"/>
      <c r="I12" s="126"/>
      <c r="J12" s="126"/>
      <c r="K12" s="626"/>
      <c r="L12" s="615"/>
      <c r="N12" s="577" t="s">
        <v>651</v>
      </c>
      <c r="O12" s="504">
        <f t="shared" si="3"/>
        <v>0</v>
      </c>
      <c r="P12" s="504">
        <f t="shared" si="0"/>
        <v>0</v>
      </c>
      <c r="Q12" s="504">
        <f t="shared" si="1"/>
        <v>0</v>
      </c>
      <c r="R12" s="504"/>
      <c r="S12" s="635">
        <f t="shared" si="4"/>
        <v>0</v>
      </c>
      <c r="T12" s="635">
        <f t="shared" si="2"/>
        <v>1</v>
      </c>
    </row>
    <row r="13" spans="1:20" ht="13.15" customHeight="1" x14ac:dyDescent="0.15">
      <c r="A13" s="545" t="s">
        <v>3</v>
      </c>
      <c r="B13" s="508" t="s">
        <v>636</v>
      </c>
      <c r="C13" s="508" t="s">
        <v>635</v>
      </c>
      <c r="D13" s="508" t="s">
        <v>634</v>
      </c>
      <c r="E13" s="508" t="s">
        <v>633</v>
      </c>
      <c r="F13" s="508" t="s">
        <v>632</v>
      </c>
      <c r="G13" s="508" t="s">
        <v>631</v>
      </c>
      <c r="H13" s="508" t="s">
        <v>630</v>
      </c>
      <c r="I13" s="508" t="s">
        <v>629</v>
      </c>
      <c r="J13" s="505"/>
      <c r="K13" s="629" t="s">
        <v>576</v>
      </c>
      <c r="L13" s="100"/>
      <c r="N13" s="577" t="s">
        <v>614</v>
      </c>
      <c r="O13" s="504">
        <f t="shared" si="3"/>
        <v>0</v>
      </c>
      <c r="P13" s="504">
        <f t="shared" si="0"/>
        <v>0</v>
      </c>
      <c r="Q13" s="504">
        <f t="shared" si="1"/>
        <v>0</v>
      </c>
      <c r="R13" s="504"/>
      <c r="S13" s="635">
        <f t="shared" si="4"/>
        <v>0</v>
      </c>
      <c r="T13" s="635">
        <f t="shared" si="2"/>
        <v>1</v>
      </c>
    </row>
    <row r="14" spans="1:20" ht="13.15" customHeight="1" x14ac:dyDescent="0.15">
      <c r="A14" s="545" t="s">
        <v>0</v>
      </c>
      <c r="B14" s="494" t="str">
        <f>'ﾍﾞｽﾄ8（男子）'!B29</f>
        <v>松崎　大将</v>
      </c>
      <c r="C14" s="494" t="str">
        <f>'ﾍﾞｽﾄ8（男子）'!C29</f>
        <v>市瀬　慶斗</v>
      </c>
      <c r="D14" s="494" t="str">
        <f>'ﾍﾞｽﾄ8（男子）'!D29</f>
        <v>村井　慶太郎</v>
      </c>
      <c r="E14" s="494" t="str">
        <f>'ﾍﾞｽﾄ8（男子）'!E29</f>
        <v>山口　健斗</v>
      </c>
      <c r="F14" s="547" t="str">
        <f>'ﾍﾞｽﾄ8（男子）'!F29</f>
        <v>須藤　陽斗</v>
      </c>
      <c r="G14" s="494" t="str">
        <f>'ﾍﾞｽﾄ8（男子）'!G29</f>
        <v>舩津　一大</v>
      </c>
      <c r="H14" s="494" t="str">
        <f>'ﾍﾞｽﾄ8（男子）'!H29</f>
        <v>牧野　望</v>
      </c>
      <c r="I14" s="494" t="str">
        <f>'ﾍﾞｽﾄ8（男子）'!I29</f>
        <v>熊川　遼</v>
      </c>
      <c r="J14" s="491"/>
      <c r="K14" s="629" t="s">
        <v>644</v>
      </c>
      <c r="L14" s="100"/>
      <c r="N14" s="577" t="s">
        <v>652</v>
      </c>
      <c r="O14" s="504">
        <f t="shared" si="3"/>
        <v>0</v>
      </c>
      <c r="P14" s="504">
        <f t="shared" si="0"/>
        <v>0</v>
      </c>
      <c r="Q14" s="504">
        <f t="shared" si="1"/>
        <v>0</v>
      </c>
      <c r="R14" s="504"/>
      <c r="S14" s="635">
        <f t="shared" si="4"/>
        <v>0</v>
      </c>
      <c r="T14" s="635">
        <f t="shared" si="2"/>
        <v>1</v>
      </c>
    </row>
    <row r="15" spans="1:20" ht="13.15" customHeight="1" x14ac:dyDescent="0.15">
      <c r="A15" s="545" t="s">
        <v>1</v>
      </c>
      <c r="B15" s="585" t="str">
        <f>'ﾍﾞｽﾄ8（男子）'!B30</f>
        <v>拓大紅陵</v>
      </c>
      <c r="C15" s="585" t="str">
        <f>'ﾍﾞｽﾄ8（男子）'!C30</f>
        <v>拓大紅陵</v>
      </c>
      <c r="D15" s="585" t="str">
        <f>'ﾍﾞｽﾄ8（男子）'!D30</f>
        <v>拓大紅陵</v>
      </c>
      <c r="E15" s="585" t="str">
        <f>'ﾍﾞｽﾄ8（男子）'!E30</f>
        <v>秀明八千代</v>
      </c>
      <c r="F15" s="586" t="str">
        <f>'ﾍﾞｽﾄ8（男子）'!F30</f>
        <v>拓大紅陵</v>
      </c>
      <c r="G15" s="586" t="str">
        <f>'ﾍﾞｽﾄ8（男子）'!G30</f>
        <v>日体大柏</v>
      </c>
      <c r="H15" s="586" t="str">
        <f>'ﾍﾞｽﾄ8（男子）'!H30</f>
        <v>拓大紅陵</v>
      </c>
      <c r="I15" s="585" t="str">
        <f>'ﾍﾞｽﾄ8（男子）'!I30</f>
        <v>秀明八千代</v>
      </c>
      <c r="J15" s="644"/>
      <c r="K15" s="629" t="s">
        <v>644</v>
      </c>
      <c r="L15" s="617">
        <f>SUM(B16:I16)</f>
        <v>16</v>
      </c>
      <c r="N15" s="577" t="s">
        <v>640</v>
      </c>
      <c r="O15" s="504">
        <f t="shared" si="3"/>
        <v>0</v>
      </c>
      <c r="P15" s="504">
        <f t="shared" si="0"/>
        <v>0</v>
      </c>
      <c r="Q15" s="504">
        <f t="shared" si="1"/>
        <v>0</v>
      </c>
      <c r="R15" s="504"/>
      <c r="S15" s="635">
        <f t="shared" si="4"/>
        <v>0</v>
      </c>
      <c r="T15" s="635">
        <f t="shared" si="2"/>
        <v>1</v>
      </c>
    </row>
    <row r="16" spans="1:20" ht="13.15" customHeight="1" x14ac:dyDescent="0.15">
      <c r="A16" s="609"/>
      <c r="B16" s="126">
        <v>5</v>
      </c>
      <c r="C16" s="126">
        <v>3</v>
      </c>
      <c r="D16" s="126">
        <v>2</v>
      </c>
      <c r="E16" s="509">
        <v>2</v>
      </c>
      <c r="F16" s="509">
        <v>1</v>
      </c>
      <c r="G16" s="509">
        <v>1</v>
      </c>
      <c r="H16" s="509">
        <v>1</v>
      </c>
      <c r="I16" s="509">
        <v>1</v>
      </c>
      <c r="J16" s="509"/>
      <c r="K16" s="621"/>
      <c r="L16" s="615"/>
      <c r="N16" s="577" t="s">
        <v>607</v>
      </c>
      <c r="O16" s="504">
        <f t="shared" si="3"/>
        <v>0</v>
      </c>
      <c r="P16" s="504">
        <f t="shared" si="0"/>
        <v>0</v>
      </c>
      <c r="Q16" s="504">
        <f t="shared" si="1"/>
        <v>0</v>
      </c>
      <c r="R16" s="504"/>
      <c r="S16" s="635">
        <f t="shared" si="4"/>
        <v>0</v>
      </c>
      <c r="T16" s="635">
        <f t="shared" si="2"/>
        <v>1</v>
      </c>
    </row>
    <row r="17" spans="1:20" ht="13.15" customHeight="1" x14ac:dyDescent="0.15">
      <c r="A17" s="607" t="s">
        <v>583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626"/>
      <c r="L17" s="7"/>
      <c r="N17" s="577" t="s">
        <v>653</v>
      </c>
      <c r="O17" s="504">
        <f t="shared" si="3"/>
        <v>0</v>
      </c>
      <c r="P17" s="504">
        <f t="shared" si="0"/>
        <v>0</v>
      </c>
      <c r="Q17" s="504">
        <f t="shared" si="1"/>
        <v>0</v>
      </c>
      <c r="R17" s="504"/>
      <c r="S17" s="635">
        <f t="shared" si="4"/>
        <v>0</v>
      </c>
      <c r="T17" s="635">
        <f t="shared" si="2"/>
        <v>1</v>
      </c>
    </row>
    <row r="18" spans="1:20" ht="13.15" customHeight="1" x14ac:dyDescent="0.15">
      <c r="A18" s="545" t="s">
        <v>3</v>
      </c>
      <c r="B18" s="546" t="s">
        <v>571</v>
      </c>
      <c r="C18" s="558" t="s">
        <v>572</v>
      </c>
      <c r="D18" s="546" t="s">
        <v>573</v>
      </c>
      <c r="E18" s="546" t="s">
        <v>574</v>
      </c>
      <c r="F18" s="546" t="s">
        <v>575</v>
      </c>
      <c r="G18" s="546" t="s">
        <v>584</v>
      </c>
      <c r="H18" s="546" t="s">
        <v>585</v>
      </c>
      <c r="I18" s="546" t="s">
        <v>586</v>
      </c>
      <c r="J18" s="241"/>
      <c r="K18" s="628"/>
      <c r="L18" s="100"/>
      <c r="N18" s="577" t="s">
        <v>638</v>
      </c>
      <c r="O18" s="504">
        <f t="shared" si="3"/>
        <v>0</v>
      </c>
      <c r="P18" s="504">
        <f t="shared" si="0"/>
        <v>0</v>
      </c>
      <c r="Q18" s="504">
        <f t="shared" si="1"/>
        <v>0</v>
      </c>
      <c r="R18" s="504"/>
      <c r="S18" s="635">
        <f t="shared" si="4"/>
        <v>0</v>
      </c>
      <c r="T18" s="635">
        <f t="shared" si="2"/>
        <v>1</v>
      </c>
    </row>
    <row r="19" spans="1:20" ht="13.15" customHeight="1" x14ac:dyDescent="0.15">
      <c r="A19" s="545" t="s">
        <v>1</v>
      </c>
      <c r="B19" s="582" t="str">
        <f>'ﾍﾞｽﾄ8（男子）'!B34</f>
        <v>拓大紅陵</v>
      </c>
      <c r="C19" s="584" t="str">
        <f>'ﾍﾞｽﾄ8（男子）'!C34</f>
        <v>木更津総合</v>
      </c>
      <c r="D19" s="582" t="str">
        <f>'ﾍﾞｽﾄ8（男子）'!D34</f>
        <v>秀明八千代</v>
      </c>
      <c r="E19" s="582" t="str">
        <f>'ﾍﾞｽﾄ8（男子）'!E34</f>
        <v>敬愛学園</v>
      </c>
      <c r="F19" s="583" t="str">
        <f>'ﾍﾞｽﾄ8（男子）'!F34</f>
        <v>清水</v>
      </c>
      <c r="G19" s="582" t="str">
        <f>'ﾍﾞｽﾄ8（男子）'!G34</f>
        <v>成東</v>
      </c>
      <c r="H19" s="582" t="str">
        <f>'ﾍﾞｽﾄ8（男子）'!H34</f>
        <v>千葉南</v>
      </c>
      <c r="I19" s="582" t="str">
        <f>'ﾍﾞｽﾄ8（男子）'!I34</f>
        <v>東金</v>
      </c>
      <c r="J19" s="645"/>
      <c r="K19" s="622" t="s">
        <v>639</v>
      </c>
      <c r="L19" s="7"/>
      <c r="N19" s="577" t="s">
        <v>608</v>
      </c>
      <c r="O19" s="504">
        <f t="shared" si="3"/>
        <v>0</v>
      </c>
      <c r="P19" s="504">
        <f t="shared" si="0"/>
        <v>0</v>
      </c>
      <c r="Q19" s="504">
        <f t="shared" si="1"/>
        <v>0</v>
      </c>
      <c r="R19" s="504"/>
      <c r="S19" s="635">
        <f t="shared" si="4"/>
        <v>0</v>
      </c>
      <c r="T19" s="635">
        <f t="shared" si="2"/>
        <v>1</v>
      </c>
    </row>
    <row r="20" spans="1:20" ht="13.15" customHeight="1" x14ac:dyDescent="0.15">
      <c r="A20" s="608"/>
      <c r="B20" s="503">
        <v>20</v>
      </c>
      <c r="C20" s="503">
        <v>10</v>
      </c>
      <c r="D20" s="503">
        <v>5</v>
      </c>
      <c r="E20" s="503">
        <v>5</v>
      </c>
      <c r="F20" s="241">
        <v>3</v>
      </c>
      <c r="G20" s="241">
        <v>3</v>
      </c>
      <c r="H20" s="241">
        <v>3</v>
      </c>
      <c r="I20" s="241">
        <v>3</v>
      </c>
      <c r="J20" s="241"/>
      <c r="K20" s="621">
        <v>3</v>
      </c>
      <c r="L20" s="609">
        <f>SUM(B20:K20)</f>
        <v>55</v>
      </c>
      <c r="N20" s="577" t="s">
        <v>639</v>
      </c>
      <c r="O20" s="504">
        <f t="shared" si="3"/>
        <v>0</v>
      </c>
      <c r="P20" s="504">
        <f t="shared" si="0"/>
        <v>0</v>
      </c>
      <c r="Q20" s="504">
        <f t="shared" si="1"/>
        <v>0</v>
      </c>
      <c r="R20" s="504"/>
      <c r="S20" s="635">
        <f t="shared" si="4"/>
        <v>0</v>
      </c>
      <c r="T20" s="635">
        <f t="shared" si="2"/>
        <v>1</v>
      </c>
    </row>
    <row r="21" spans="1:20" ht="13.15" customHeight="1" x14ac:dyDescent="0.15">
      <c r="A21" s="607" t="s">
        <v>587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627"/>
      <c r="L21" s="7"/>
      <c r="N21" s="577" t="s">
        <v>654</v>
      </c>
      <c r="O21" s="504">
        <f t="shared" si="3"/>
        <v>0</v>
      </c>
      <c r="P21" s="504">
        <f t="shared" si="0"/>
        <v>0</v>
      </c>
      <c r="Q21" s="504">
        <f t="shared" si="1"/>
        <v>0</v>
      </c>
      <c r="R21" s="504"/>
      <c r="S21" s="635">
        <f t="shared" si="4"/>
        <v>0</v>
      </c>
      <c r="T21" s="635">
        <f t="shared" si="2"/>
        <v>1</v>
      </c>
    </row>
    <row r="22" spans="1:20" ht="13.15" customHeight="1" x14ac:dyDescent="0.15">
      <c r="A22" s="545" t="s">
        <v>3</v>
      </c>
      <c r="B22" s="546" t="s">
        <v>571</v>
      </c>
      <c r="C22" s="558" t="s">
        <v>572</v>
      </c>
      <c r="D22" s="546" t="s">
        <v>573</v>
      </c>
      <c r="E22" s="546" t="s">
        <v>573</v>
      </c>
      <c r="F22" s="546" t="s">
        <v>575</v>
      </c>
      <c r="G22" s="546" t="s">
        <v>575</v>
      </c>
      <c r="H22" s="546" t="s">
        <v>575</v>
      </c>
      <c r="I22" s="546" t="s">
        <v>575</v>
      </c>
      <c r="J22" s="241"/>
      <c r="K22" s="621"/>
      <c r="L22" s="7"/>
      <c r="N22" s="577" t="s">
        <v>655</v>
      </c>
      <c r="O22" s="504">
        <f t="shared" si="3"/>
        <v>0</v>
      </c>
      <c r="P22" s="504">
        <f t="shared" si="0"/>
        <v>0</v>
      </c>
      <c r="Q22" s="504">
        <f t="shared" si="1"/>
        <v>0</v>
      </c>
      <c r="R22" s="504"/>
      <c r="S22" s="635">
        <f t="shared" si="4"/>
        <v>0</v>
      </c>
      <c r="T22" s="635">
        <f t="shared" si="2"/>
        <v>1</v>
      </c>
    </row>
    <row r="23" spans="1:20" ht="13.15" customHeight="1" x14ac:dyDescent="0.15">
      <c r="A23" s="545" t="s">
        <v>1</v>
      </c>
      <c r="B23" s="494" t="str">
        <f>'ﾍﾞｽﾄ8（男子）'!B39</f>
        <v>拓大紅陵</v>
      </c>
      <c r="C23" s="559" t="str">
        <f>'ﾍﾞｽﾄ8（男子）'!C39</f>
        <v>秀明八千代</v>
      </c>
      <c r="D23" s="494" t="str">
        <f>'ﾍﾞｽﾄ8（男子）'!D39</f>
        <v>日体大柏</v>
      </c>
      <c r="E23" s="494" t="str">
        <f>'ﾍﾞｽﾄ8（男子）'!E39</f>
        <v>敬愛学園</v>
      </c>
      <c r="F23" s="547" t="str">
        <f>'ﾍﾞｽﾄ8（男子）'!F39</f>
        <v>成田</v>
      </c>
      <c r="G23" s="494" t="str">
        <f>'ﾍﾞｽﾄ8（男子）'!G39</f>
        <v>昭和学院</v>
      </c>
      <c r="H23" s="494" t="str">
        <f>'ﾍﾞｽﾄ8（男子）'!H39</f>
        <v>木更津総合</v>
      </c>
      <c r="I23" s="494" t="str">
        <f>'ﾍﾞｽﾄ8（男子）'!I39</f>
        <v>市立銚子</v>
      </c>
      <c r="J23" s="491"/>
      <c r="K23" s="626"/>
      <c r="L23" s="7"/>
      <c r="N23" s="577" t="s">
        <v>606</v>
      </c>
      <c r="O23" s="504">
        <f t="shared" si="3"/>
        <v>0</v>
      </c>
      <c r="P23" s="504">
        <f t="shared" si="0"/>
        <v>0</v>
      </c>
      <c r="Q23" s="504">
        <f t="shared" si="1"/>
        <v>0</v>
      </c>
      <c r="R23" s="504"/>
      <c r="S23" s="635">
        <f t="shared" si="4"/>
        <v>0</v>
      </c>
      <c r="T23" s="635">
        <f t="shared" si="2"/>
        <v>1</v>
      </c>
    </row>
    <row r="24" spans="1:20" ht="13.15" customHeight="1" x14ac:dyDescent="0.15">
      <c r="A24" s="609"/>
      <c r="B24" s="503">
        <v>20</v>
      </c>
      <c r="C24" s="503">
        <v>10</v>
      </c>
      <c r="D24" s="503">
        <v>5</v>
      </c>
      <c r="E24" s="503">
        <v>5</v>
      </c>
      <c r="F24" s="241">
        <v>3</v>
      </c>
      <c r="G24" s="241">
        <v>3</v>
      </c>
      <c r="H24" s="241">
        <v>3</v>
      </c>
      <c r="I24" s="581">
        <v>3</v>
      </c>
      <c r="J24" s="241"/>
      <c r="K24" s="621"/>
      <c r="L24" s="7">
        <f>SUM(B24:K24)</f>
        <v>52</v>
      </c>
      <c r="N24" s="577" t="s">
        <v>610</v>
      </c>
      <c r="O24" s="504">
        <f t="shared" si="3"/>
        <v>0</v>
      </c>
      <c r="P24" s="504">
        <f t="shared" si="0"/>
        <v>0</v>
      </c>
      <c r="Q24" s="504">
        <f t="shared" si="1"/>
        <v>0</v>
      </c>
      <c r="R24" s="504"/>
      <c r="S24" s="635">
        <f t="shared" si="4"/>
        <v>0</v>
      </c>
      <c r="T24" s="635">
        <f t="shared" si="2"/>
        <v>1</v>
      </c>
    </row>
    <row r="25" spans="1:20" ht="13.15" customHeight="1" x14ac:dyDescent="0.15">
      <c r="A25" s="609"/>
      <c r="B25" s="503"/>
      <c r="C25" s="503"/>
      <c r="D25" s="503"/>
      <c r="E25" s="503"/>
      <c r="F25" s="241"/>
      <c r="G25" s="241"/>
      <c r="H25" s="241"/>
      <c r="I25" s="241"/>
      <c r="J25" s="241"/>
      <c r="K25" s="241"/>
      <c r="L25" s="7">
        <f>SUM(L7:L24)</f>
        <v>139</v>
      </c>
      <c r="N25" s="577" t="s">
        <v>656</v>
      </c>
      <c r="O25" s="504">
        <f t="shared" si="3"/>
        <v>0</v>
      </c>
      <c r="P25" s="504">
        <f t="shared" si="0"/>
        <v>0</v>
      </c>
      <c r="Q25" s="504">
        <f t="shared" si="1"/>
        <v>0</v>
      </c>
      <c r="R25" s="504"/>
      <c r="S25" s="635">
        <f t="shared" si="4"/>
        <v>0</v>
      </c>
      <c r="T25" s="635">
        <f t="shared" si="2"/>
        <v>1</v>
      </c>
    </row>
    <row r="26" spans="1:20" ht="13.15" customHeight="1" x14ac:dyDescent="0.15">
      <c r="A26" s="609"/>
      <c r="B26" s="503"/>
      <c r="C26" s="503"/>
      <c r="D26" s="503"/>
      <c r="E26" s="503"/>
      <c r="F26" s="241"/>
      <c r="G26" s="241"/>
      <c r="H26" s="241"/>
      <c r="I26" s="241"/>
      <c r="J26" s="241"/>
      <c r="K26" s="241"/>
      <c r="L26" s="100"/>
      <c r="N26" s="337"/>
      <c r="O26" s="488"/>
      <c r="P26" s="488"/>
      <c r="Q26" s="488"/>
      <c r="R26" s="488"/>
      <c r="S26" s="490"/>
      <c r="T26" s="490"/>
    </row>
    <row r="27" spans="1:20" ht="13.15" customHeight="1" x14ac:dyDescent="0.15">
      <c r="A27" s="625" t="s">
        <v>641</v>
      </c>
      <c r="B27" s="126"/>
      <c r="C27" s="126"/>
      <c r="D27" s="126"/>
      <c r="E27" s="126"/>
      <c r="F27" s="509"/>
      <c r="G27" s="509"/>
      <c r="H27" s="126"/>
      <c r="I27" s="126"/>
      <c r="J27" s="126"/>
      <c r="K27" s="133"/>
      <c r="L27" s="615"/>
      <c r="N27" s="494" t="s">
        <v>550</v>
      </c>
      <c r="O27" s="494" t="s">
        <v>570</v>
      </c>
      <c r="P27" s="494" t="s">
        <v>645</v>
      </c>
      <c r="Q27" s="494" t="s">
        <v>646</v>
      </c>
      <c r="R27" s="494"/>
      <c r="S27" s="494" t="s">
        <v>647</v>
      </c>
      <c r="T27" s="494" t="s">
        <v>3</v>
      </c>
    </row>
    <row r="28" spans="1:20" ht="13.15" customHeight="1" x14ac:dyDescent="0.15">
      <c r="A28" s="7"/>
      <c r="B28" s="126"/>
      <c r="C28" s="126"/>
      <c r="D28" s="126"/>
      <c r="E28" s="126"/>
      <c r="F28" s="126"/>
      <c r="G28" s="126"/>
      <c r="H28" s="126"/>
      <c r="I28" s="126"/>
      <c r="J28" s="126"/>
      <c r="K28" s="624"/>
      <c r="L28" s="615"/>
      <c r="N28" s="636" t="s">
        <v>648</v>
      </c>
      <c r="O28" s="504">
        <f t="shared" ref="O28:O42" si="5">SUMIF($B$27:$I$27,$M28,$B$29:$I$29)</f>
        <v>0</v>
      </c>
      <c r="P28" s="504">
        <f>SUMIF($B$33:$I$33,$M28,$B$34:$I$34)</f>
        <v>0</v>
      </c>
      <c r="Q28" s="504">
        <f>SUMIF($B$37:$I$37,$M28,$B$38:$I$38)</f>
        <v>0</v>
      </c>
      <c r="R28" s="504"/>
      <c r="S28" s="635">
        <f t="shared" si="4"/>
        <v>0</v>
      </c>
      <c r="T28" s="635">
        <f>RANK(S28,$Q$28:$Q$42)</f>
        <v>1</v>
      </c>
    </row>
    <row r="29" spans="1:20" ht="13.15" customHeight="1" x14ac:dyDescent="0.15">
      <c r="A29" s="623" t="s">
        <v>570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04"/>
      <c r="L29" s="615"/>
      <c r="N29" s="636" t="s">
        <v>657</v>
      </c>
      <c r="O29" s="504">
        <f t="shared" si="5"/>
        <v>0</v>
      </c>
      <c r="P29" s="504">
        <f t="shared" ref="P29:P42" si="6">SUMIF($B$33:$I$33,$M29,$B$34:$I$34)</f>
        <v>0</v>
      </c>
      <c r="Q29" s="504">
        <f>SUMIF($B$37:$I$37,$M29,$B$38:$I$38)</f>
        <v>0</v>
      </c>
      <c r="R29" s="504"/>
      <c r="S29" s="635">
        <f t="shared" si="4"/>
        <v>0</v>
      </c>
      <c r="T29" s="635">
        <f t="shared" ref="T29:T42" si="7">RANK(S29,$Q$28:$Q$42)</f>
        <v>1</v>
      </c>
    </row>
    <row r="30" spans="1:20" ht="13.15" customHeight="1" x14ac:dyDescent="0.15">
      <c r="A30" s="545" t="s">
        <v>3</v>
      </c>
      <c r="B30" s="546" t="s">
        <v>571</v>
      </c>
      <c r="C30" s="620" t="s">
        <v>572</v>
      </c>
      <c r="D30" s="546" t="s">
        <v>573</v>
      </c>
      <c r="E30" s="546" t="s">
        <v>574</v>
      </c>
      <c r="F30" s="546" t="s">
        <v>575</v>
      </c>
      <c r="G30" s="546" t="s">
        <v>584</v>
      </c>
      <c r="H30" s="546" t="s">
        <v>584</v>
      </c>
      <c r="I30" s="546" t="s">
        <v>584</v>
      </c>
      <c r="J30" s="241" t="s">
        <v>584</v>
      </c>
      <c r="K30" s="619"/>
      <c r="L30" s="100"/>
      <c r="N30" s="636" t="s">
        <v>628</v>
      </c>
      <c r="O30" s="504">
        <f t="shared" si="5"/>
        <v>0</v>
      </c>
      <c r="P30" s="504">
        <f t="shared" si="6"/>
        <v>0</v>
      </c>
      <c r="Q30" s="504">
        <f t="shared" ref="Q30:Q42" si="8">SUMIF($B$37:$I$37,$M30,$B$38:$I$38)</f>
        <v>0</v>
      </c>
      <c r="R30" s="504"/>
      <c r="S30" s="635">
        <f t="shared" si="4"/>
        <v>0</v>
      </c>
      <c r="T30" s="635">
        <f t="shared" si="7"/>
        <v>1</v>
      </c>
    </row>
    <row r="31" spans="1:20" ht="13.15" customHeight="1" x14ac:dyDescent="0.15">
      <c r="A31" s="545" t="s">
        <v>0</v>
      </c>
      <c r="B31" s="494" t="str">
        <f>'ﾍﾞｽﾄ8（女子）'!B8</f>
        <v>清水　音乃</v>
      </c>
      <c r="C31" s="559" t="str">
        <f>'ﾍﾞｽﾄ8（女子）'!C8</f>
        <v>萩山　七帆</v>
      </c>
      <c r="D31" s="494" t="str">
        <f>'ﾍﾞｽﾄ8（女子）'!D8</f>
        <v>木津　歩美</v>
      </c>
      <c r="E31" s="494" t="str">
        <f>'ﾍﾞｽﾄ8（女子）'!E8</f>
        <v>鈴木　香穂</v>
      </c>
      <c r="F31" s="547" t="str">
        <f>'ﾍﾞｽﾄ8（女子）'!F8</f>
        <v>嶋田　さらら</v>
      </c>
      <c r="G31" s="494" t="str">
        <f>'ﾍﾞｽﾄ8（女子）'!G8</f>
        <v>月崎　萌乃</v>
      </c>
      <c r="H31" s="494" t="str">
        <f>'ﾍﾞｽﾄ8（女子）'!H8</f>
        <v>伊藤　弥桜</v>
      </c>
      <c r="I31" s="494" t="str">
        <f>'ﾍﾞｽﾄ8（女子）'!I8</f>
        <v>岡本　杏美</v>
      </c>
      <c r="J31" s="494" t="str">
        <f>'ﾍﾞｽﾄ8（女子）'!J8</f>
        <v>別府　優衣果</v>
      </c>
      <c r="K31" s="611"/>
      <c r="L31" s="100"/>
      <c r="N31" s="636" t="s">
        <v>658</v>
      </c>
      <c r="O31" s="504">
        <f t="shared" si="5"/>
        <v>0</v>
      </c>
      <c r="P31" s="504">
        <f t="shared" si="6"/>
        <v>0</v>
      </c>
      <c r="Q31" s="504">
        <f t="shared" si="8"/>
        <v>0</v>
      </c>
      <c r="R31" s="504"/>
      <c r="S31" s="635">
        <f t="shared" si="4"/>
        <v>0</v>
      </c>
      <c r="T31" s="635">
        <f t="shared" si="7"/>
        <v>1</v>
      </c>
    </row>
    <row r="32" spans="1:20" ht="13.15" customHeight="1" x14ac:dyDescent="0.15">
      <c r="A32" s="545" t="s">
        <v>1</v>
      </c>
      <c r="B32" s="587" t="str">
        <f>'ﾍﾞｽﾄ8（女子）'!B9</f>
        <v>秀明八千代</v>
      </c>
      <c r="C32" s="587" t="str">
        <f>'ﾍﾞｽﾄ8（女子）'!C9</f>
        <v>秀明八千代</v>
      </c>
      <c r="D32" s="587" t="str">
        <f>'ﾍﾞｽﾄ8（女子）'!D9</f>
        <v>拓大紅陵</v>
      </c>
      <c r="E32" s="587" t="str">
        <f>'ﾍﾞｽﾄ8（女子）'!E9</f>
        <v>秀明八千代</v>
      </c>
      <c r="F32" s="588" t="str">
        <f>'ﾍﾞｽﾄ8（女子）'!F9</f>
        <v>秀明八千代</v>
      </c>
      <c r="G32" s="588" t="str">
        <f>'ﾍﾞｽﾄ8（女子）'!G9</f>
        <v>千葉南</v>
      </c>
      <c r="H32" s="588" t="str">
        <f>'ﾍﾞｽﾄ8（女子）'!H9</f>
        <v>習志野</v>
      </c>
      <c r="I32" s="587" t="str">
        <f>'ﾍﾞｽﾄ8（女子）'!I9</f>
        <v>拓大紅陵</v>
      </c>
      <c r="J32" s="587" t="str">
        <f>'ﾍﾞｽﾄ8（女子）'!J9</f>
        <v>習志野</v>
      </c>
      <c r="K32" s="618"/>
      <c r="L32" s="617"/>
      <c r="N32" s="636" t="s">
        <v>614</v>
      </c>
      <c r="O32" s="504">
        <f t="shared" si="5"/>
        <v>0</v>
      </c>
      <c r="P32" s="504">
        <f t="shared" si="6"/>
        <v>0</v>
      </c>
      <c r="Q32" s="504">
        <f t="shared" si="8"/>
        <v>0</v>
      </c>
      <c r="R32" s="504"/>
      <c r="S32" s="635">
        <f t="shared" si="4"/>
        <v>0</v>
      </c>
      <c r="T32" s="635">
        <f t="shared" si="7"/>
        <v>1</v>
      </c>
    </row>
    <row r="33" spans="1:20" ht="13.15" customHeight="1" x14ac:dyDescent="0.15">
      <c r="A33" s="616"/>
      <c r="B33" s="126">
        <v>5</v>
      </c>
      <c r="C33" s="126">
        <v>3</v>
      </c>
      <c r="D33" s="126">
        <v>2</v>
      </c>
      <c r="E33" s="509">
        <v>2</v>
      </c>
      <c r="F33" s="509">
        <v>1</v>
      </c>
      <c r="G33" s="509">
        <v>1</v>
      </c>
      <c r="H33" s="509">
        <v>1</v>
      </c>
      <c r="I33" s="509">
        <v>1</v>
      </c>
      <c r="J33" s="509"/>
      <c r="K33" s="605">
        <f>SUM(B33:I33)</f>
        <v>16</v>
      </c>
      <c r="L33" s="615"/>
      <c r="N33" s="636" t="s">
        <v>640</v>
      </c>
      <c r="O33" s="504">
        <f t="shared" si="5"/>
        <v>0</v>
      </c>
      <c r="P33" s="504">
        <f t="shared" si="6"/>
        <v>0</v>
      </c>
      <c r="Q33" s="504">
        <f t="shared" si="8"/>
        <v>0</v>
      </c>
      <c r="R33" s="504"/>
      <c r="S33" s="635">
        <f t="shared" si="4"/>
        <v>0</v>
      </c>
      <c r="T33" s="635">
        <f t="shared" si="7"/>
        <v>1</v>
      </c>
    </row>
    <row r="34" spans="1:20" ht="13.15" customHeight="1" x14ac:dyDescent="0.15">
      <c r="A34" s="44"/>
      <c r="K34" s="614"/>
      <c r="L34" s="7"/>
      <c r="N34" s="636" t="s">
        <v>607</v>
      </c>
      <c r="O34" s="504">
        <f t="shared" si="5"/>
        <v>0</v>
      </c>
      <c r="P34" s="504">
        <f t="shared" si="6"/>
        <v>0</v>
      </c>
      <c r="Q34" s="504">
        <f t="shared" si="8"/>
        <v>0</v>
      </c>
      <c r="R34" s="504"/>
      <c r="S34" s="635">
        <f t="shared" si="4"/>
        <v>0</v>
      </c>
      <c r="T34" s="635">
        <f t="shared" si="7"/>
        <v>1</v>
      </c>
    </row>
    <row r="35" spans="1:20" ht="13.15" customHeight="1" x14ac:dyDescent="0.15">
      <c r="A35" s="607" t="s">
        <v>578</v>
      </c>
      <c r="B35" s="613" t="s">
        <v>637</v>
      </c>
      <c r="C35" s="612"/>
      <c r="D35" s="126"/>
      <c r="E35" s="126"/>
      <c r="F35" s="126"/>
      <c r="G35" s="126"/>
      <c r="H35" s="126"/>
      <c r="I35" s="126"/>
      <c r="J35" s="126"/>
      <c r="K35" s="611"/>
      <c r="L35" s="100"/>
      <c r="N35" s="636" t="s">
        <v>613</v>
      </c>
      <c r="O35" s="504">
        <f t="shared" si="5"/>
        <v>0</v>
      </c>
      <c r="P35" s="504">
        <f t="shared" si="6"/>
        <v>0</v>
      </c>
      <c r="Q35" s="504">
        <f t="shared" si="8"/>
        <v>0</v>
      </c>
      <c r="R35" s="504"/>
      <c r="S35" s="635">
        <f t="shared" si="4"/>
        <v>0</v>
      </c>
      <c r="T35" s="635">
        <f t="shared" si="7"/>
        <v>1</v>
      </c>
    </row>
    <row r="36" spans="1:20" ht="13.15" customHeight="1" x14ac:dyDescent="0.15">
      <c r="A36" s="545" t="s">
        <v>3</v>
      </c>
      <c r="B36" s="508" t="s">
        <v>636</v>
      </c>
      <c r="C36" s="508" t="s">
        <v>635</v>
      </c>
      <c r="D36" s="508" t="s">
        <v>634</v>
      </c>
      <c r="E36" s="508" t="s">
        <v>633</v>
      </c>
      <c r="F36" s="508" t="s">
        <v>632</v>
      </c>
      <c r="G36" s="508" t="s">
        <v>631</v>
      </c>
      <c r="H36" s="508" t="s">
        <v>630</v>
      </c>
      <c r="I36" s="508" t="s">
        <v>629</v>
      </c>
      <c r="J36" s="505"/>
      <c r="K36" s="611"/>
      <c r="L36" s="7"/>
      <c r="N36" s="637" t="s">
        <v>653</v>
      </c>
      <c r="O36" s="504">
        <f t="shared" si="5"/>
        <v>0</v>
      </c>
      <c r="P36" s="504">
        <f t="shared" si="6"/>
        <v>0</v>
      </c>
      <c r="Q36" s="504">
        <f t="shared" si="8"/>
        <v>0</v>
      </c>
      <c r="R36" s="504"/>
      <c r="S36" s="635">
        <f t="shared" si="4"/>
        <v>0</v>
      </c>
      <c r="T36" s="635">
        <f t="shared" si="7"/>
        <v>1</v>
      </c>
    </row>
    <row r="37" spans="1:20" ht="13.15" customHeight="1" x14ac:dyDescent="0.15">
      <c r="A37" s="545" t="s">
        <v>0</v>
      </c>
      <c r="B37" s="494" t="str">
        <f>'ﾍﾞｽﾄ8（女子）'!B29</f>
        <v>嶋田　さらら</v>
      </c>
      <c r="C37" s="494" t="str">
        <f>'ﾍﾞｽﾄ8（女子）'!C29</f>
        <v>稗田　麻尋</v>
      </c>
      <c r="D37" s="494" t="str">
        <f>'ﾍﾞｽﾄ8（女子）'!D29</f>
        <v>鈴木　香穂</v>
      </c>
      <c r="E37" s="494" t="str">
        <f>'ﾍﾞｽﾄ8（女子）'!E29</f>
        <v>萩山　七帆</v>
      </c>
      <c r="F37" s="547" t="str">
        <f>'ﾍﾞｽﾄ8（女子）'!F29</f>
        <v>宮　毬花</v>
      </c>
      <c r="G37" s="494" t="str">
        <f>'ﾍﾞｽﾄ8（女子）'!G29</f>
        <v>大渕　凜々子</v>
      </c>
      <c r="H37" s="494" t="str">
        <f>'ﾍﾞｽﾄ8（女子）'!H29</f>
        <v>川　歩未</v>
      </c>
      <c r="I37" s="494" t="str">
        <f>'ﾍﾞｽﾄ8（女子）'!I29</f>
        <v>岡本　杏美</v>
      </c>
      <c r="J37" s="491"/>
      <c r="K37" s="611"/>
      <c r="N37" s="636" t="s">
        <v>615</v>
      </c>
      <c r="O37" s="504">
        <f t="shared" si="5"/>
        <v>0</v>
      </c>
      <c r="P37" s="504">
        <f t="shared" si="6"/>
        <v>0</v>
      </c>
      <c r="Q37" s="504">
        <f t="shared" si="8"/>
        <v>0</v>
      </c>
      <c r="R37" s="504"/>
      <c r="S37" s="635">
        <f t="shared" si="4"/>
        <v>0</v>
      </c>
      <c r="T37" s="635">
        <f t="shared" si="7"/>
        <v>1</v>
      </c>
    </row>
    <row r="38" spans="1:20" ht="13.15" customHeight="1" x14ac:dyDescent="0.15">
      <c r="A38" s="545" t="s">
        <v>1</v>
      </c>
      <c r="B38" s="585" t="str">
        <f>'ﾍﾞｽﾄ8（女子）'!B30</f>
        <v>秀明八千代</v>
      </c>
      <c r="C38" s="585" t="str">
        <f>'ﾍﾞｽﾄ8（女子）'!C30</f>
        <v>秀明八千代</v>
      </c>
      <c r="D38" s="585" t="str">
        <f>'ﾍﾞｽﾄ8（女子）'!D30</f>
        <v>秀明八千代</v>
      </c>
      <c r="E38" s="585" t="str">
        <f>'ﾍﾞｽﾄ8（女子）'!E30</f>
        <v>秀明八千代</v>
      </c>
      <c r="F38" s="586" t="str">
        <f>'ﾍﾞｽﾄ8（女子）'!F30</f>
        <v>敬愛学園</v>
      </c>
      <c r="G38" s="586" t="str">
        <f>'ﾍﾞｽﾄ8（女子）'!G30</f>
        <v>日体大柏</v>
      </c>
      <c r="H38" s="586" t="str">
        <f>'ﾍﾞｽﾄ8（女子）'!H30</f>
        <v>習志野</v>
      </c>
      <c r="I38" s="585" t="str">
        <f>'ﾍﾞｽﾄ8（女子）'!I30</f>
        <v>拓大紅陵</v>
      </c>
      <c r="J38" s="644"/>
      <c r="K38" s="610"/>
      <c r="N38" s="636" t="s">
        <v>608</v>
      </c>
      <c r="O38" s="504">
        <f t="shared" si="5"/>
        <v>0</v>
      </c>
      <c r="P38" s="504">
        <f t="shared" si="6"/>
        <v>0</v>
      </c>
      <c r="Q38" s="504">
        <f t="shared" si="8"/>
        <v>0</v>
      </c>
      <c r="R38" s="504"/>
      <c r="S38" s="635">
        <f t="shared" si="4"/>
        <v>0</v>
      </c>
      <c r="T38" s="635">
        <f t="shared" si="7"/>
        <v>1</v>
      </c>
    </row>
    <row r="39" spans="1:20" ht="13.15" customHeight="1" x14ac:dyDescent="0.15">
      <c r="A39" s="609"/>
      <c r="B39" s="126">
        <v>5</v>
      </c>
      <c r="C39" s="126">
        <v>3</v>
      </c>
      <c r="D39" s="126">
        <v>2</v>
      </c>
      <c r="E39" s="509">
        <v>2</v>
      </c>
      <c r="F39" s="509">
        <v>1</v>
      </c>
      <c r="G39" s="509">
        <v>1</v>
      </c>
      <c r="H39" s="509">
        <v>1</v>
      </c>
      <c r="I39" s="509">
        <v>1</v>
      </c>
      <c r="J39" s="509"/>
      <c r="K39" s="605">
        <f>SUM(B39:I39)</f>
        <v>16</v>
      </c>
      <c r="N39" s="636" t="s">
        <v>655</v>
      </c>
      <c r="O39" s="504">
        <f t="shared" si="5"/>
        <v>0</v>
      </c>
      <c r="P39" s="504">
        <f t="shared" si="6"/>
        <v>0</v>
      </c>
      <c r="Q39" s="504">
        <f t="shared" si="8"/>
        <v>0</v>
      </c>
      <c r="R39" s="504"/>
      <c r="S39" s="635">
        <f t="shared" si="4"/>
        <v>0</v>
      </c>
      <c r="T39" s="635">
        <f t="shared" si="7"/>
        <v>1</v>
      </c>
    </row>
    <row r="40" spans="1:20" ht="13.15" customHeight="1" x14ac:dyDescent="0.15">
      <c r="A40" s="607" t="s">
        <v>583</v>
      </c>
      <c r="B40" s="126"/>
      <c r="C40" s="126"/>
      <c r="D40" s="126"/>
      <c r="E40" s="126"/>
      <c r="F40" s="126"/>
      <c r="G40" s="126"/>
      <c r="H40" s="126"/>
      <c r="I40" s="126"/>
      <c r="J40" s="126"/>
      <c r="K40" s="606"/>
      <c r="N40" s="636" t="s">
        <v>606</v>
      </c>
      <c r="O40" s="504">
        <f t="shared" si="5"/>
        <v>0</v>
      </c>
      <c r="P40" s="504">
        <f t="shared" si="6"/>
        <v>0</v>
      </c>
      <c r="Q40" s="504">
        <f t="shared" si="8"/>
        <v>0</v>
      </c>
      <c r="R40" s="504"/>
      <c r="S40" s="635">
        <f t="shared" si="4"/>
        <v>0</v>
      </c>
      <c r="T40" s="635">
        <f t="shared" si="7"/>
        <v>1</v>
      </c>
    </row>
    <row r="41" spans="1:20" ht="13.15" customHeight="1" x14ac:dyDescent="0.15">
      <c r="A41" s="545" t="s">
        <v>3</v>
      </c>
      <c r="B41" s="546" t="s">
        <v>571</v>
      </c>
      <c r="C41" s="558" t="s">
        <v>572</v>
      </c>
      <c r="D41" s="546" t="s">
        <v>573</v>
      </c>
      <c r="E41" s="546" t="s">
        <v>574</v>
      </c>
      <c r="F41" s="546" t="s">
        <v>575</v>
      </c>
      <c r="G41" s="546" t="s">
        <v>584</v>
      </c>
      <c r="H41" s="546" t="s">
        <v>585</v>
      </c>
      <c r="I41" s="546" t="s">
        <v>586</v>
      </c>
      <c r="J41" s="241"/>
      <c r="K41" s="606"/>
      <c r="N41" s="636" t="s">
        <v>610</v>
      </c>
      <c r="O41" s="504">
        <f t="shared" si="5"/>
        <v>0</v>
      </c>
      <c r="P41" s="504">
        <f t="shared" si="6"/>
        <v>0</v>
      </c>
      <c r="Q41" s="504">
        <f t="shared" si="8"/>
        <v>0</v>
      </c>
      <c r="R41" s="504"/>
      <c r="S41" s="635">
        <f t="shared" si="4"/>
        <v>0</v>
      </c>
      <c r="T41" s="635">
        <f t="shared" si="7"/>
        <v>1</v>
      </c>
    </row>
    <row r="42" spans="1:20" ht="13.15" customHeight="1" x14ac:dyDescent="0.15">
      <c r="A42" s="545" t="s">
        <v>1</v>
      </c>
      <c r="B42" s="582" t="str">
        <f>'ﾍﾞｽﾄ8（女子）'!B34</f>
        <v>秀明八千代</v>
      </c>
      <c r="C42" s="584" t="str">
        <f>'ﾍﾞｽﾄ8（女子）'!C34</f>
        <v>拓大紅陵</v>
      </c>
      <c r="D42" s="582" t="str">
        <f>'ﾍﾞｽﾄ8（女子）'!D34</f>
        <v>習志野</v>
      </c>
      <c r="E42" s="582" t="str">
        <f>'ﾍﾞｽﾄ8（女子）'!E34</f>
        <v>敬愛学園</v>
      </c>
      <c r="F42" s="583" t="str">
        <f>'ﾍﾞｽﾄ8（女子）'!F34</f>
        <v>麗澤</v>
      </c>
      <c r="G42" s="582" t="str">
        <f>'ﾍﾞｽﾄ8（女子）'!G34</f>
        <v>船橋東</v>
      </c>
      <c r="H42" s="582" t="str">
        <f>'ﾍﾞｽﾄ8（女子）'!H34</f>
        <v>千葉南</v>
      </c>
      <c r="I42" s="582" t="str">
        <f>'ﾍﾞｽﾄ8（女子）'!I34</f>
        <v>佐原</v>
      </c>
      <c r="J42" s="645"/>
      <c r="K42" s="606"/>
      <c r="N42" s="636" t="s">
        <v>654</v>
      </c>
      <c r="O42" s="504">
        <f t="shared" si="5"/>
        <v>0</v>
      </c>
      <c r="P42" s="504">
        <f t="shared" si="6"/>
        <v>0</v>
      </c>
      <c r="Q42" s="504">
        <f t="shared" si="8"/>
        <v>0</v>
      </c>
      <c r="R42" s="504"/>
      <c r="S42" s="635">
        <f t="shared" si="4"/>
        <v>0</v>
      </c>
      <c r="T42" s="635">
        <f t="shared" si="7"/>
        <v>1</v>
      </c>
    </row>
    <row r="43" spans="1:20" ht="13.15" customHeight="1" x14ac:dyDescent="0.15">
      <c r="A43" s="608"/>
      <c r="B43" s="503">
        <v>20</v>
      </c>
      <c r="C43" s="503">
        <v>10</v>
      </c>
      <c r="D43" s="503">
        <v>5</v>
      </c>
      <c r="E43" s="503">
        <v>5</v>
      </c>
      <c r="F43" s="241">
        <v>3</v>
      </c>
      <c r="G43" s="241">
        <v>3</v>
      </c>
      <c r="H43" s="241">
        <v>3</v>
      </c>
      <c r="I43" s="241">
        <v>3</v>
      </c>
      <c r="J43" s="241"/>
      <c r="K43" s="605">
        <f>SUM(B43:I43)</f>
        <v>52</v>
      </c>
    </row>
    <row r="44" spans="1:20" ht="13.15" customHeight="1" x14ac:dyDescent="0.15">
      <c r="A44" s="607" t="s">
        <v>587</v>
      </c>
      <c r="B44" s="126"/>
      <c r="C44" s="126"/>
      <c r="D44" s="126"/>
      <c r="E44" s="126"/>
      <c r="F44" s="126"/>
      <c r="G44" s="126"/>
      <c r="H44" s="126"/>
      <c r="I44" s="126"/>
      <c r="J44" s="126"/>
      <c r="K44" s="606"/>
    </row>
    <row r="45" spans="1:20" ht="13.15" customHeight="1" x14ac:dyDescent="0.15">
      <c r="A45" s="545" t="s">
        <v>3</v>
      </c>
      <c r="B45" s="546" t="s">
        <v>571</v>
      </c>
      <c r="C45" s="558" t="s">
        <v>572</v>
      </c>
      <c r="D45" s="508" t="s">
        <v>627</v>
      </c>
      <c r="E45" s="508" t="s">
        <v>627</v>
      </c>
      <c r="F45" s="546" t="s">
        <v>575</v>
      </c>
      <c r="G45" s="546" t="s">
        <v>575</v>
      </c>
      <c r="H45" s="546" t="s">
        <v>575</v>
      </c>
      <c r="I45" s="546" t="s">
        <v>575</v>
      </c>
      <c r="J45" s="241"/>
      <c r="K45" s="606"/>
    </row>
    <row r="46" spans="1:20" ht="13.15" customHeight="1" x14ac:dyDescent="0.15">
      <c r="A46" s="545" t="s">
        <v>1</v>
      </c>
      <c r="B46" s="494" t="str">
        <f>'ﾍﾞｽﾄ8（女子）'!B39</f>
        <v>秀明八千代</v>
      </c>
      <c r="C46" s="559" t="str">
        <f>'ﾍﾞｽﾄ8（女子）'!C39</f>
        <v>拓大紅陵</v>
      </c>
      <c r="D46" s="494" t="str">
        <f>'ﾍﾞｽﾄ8（女子）'!D39</f>
        <v>日体大柏</v>
      </c>
      <c r="E46" s="494" t="str">
        <f>'ﾍﾞｽﾄ8（女子）'!E39</f>
        <v>敬愛学園</v>
      </c>
      <c r="F46" s="547" t="str">
        <f>'ﾍﾞｽﾄ8（女子）'!F39</f>
        <v>佐原</v>
      </c>
      <c r="G46" s="494" t="str">
        <f>'ﾍﾞｽﾄ8（女子）'!G39</f>
        <v>習志野</v>
      </c>
      <c r="H46" s="494" t="str">
        <f>'ﾍﾞｽﾄ8（女子）'!H39</f>
        <v>長生</v>
      </c>
      <c r="I46" s="494" t="str">
        <f>'ﾍﾞｽﾄ8（女子）'!I39</f>
        <v>成田</v>
      </c>
      <c r="J46" s="491"/>
      <c r="K46" s="606"/>
    </row>
    <row r="47" spans="1:20" ht="13.15" customHeight="1" x14ac:dyDescent="0.15">
      <c r="A47" s="604"/>
      <c r="B47" s="503">
        <v>20</v>
      </c>
      <c r="C47" s="503">
        <v>10</v>
      </c>
      <c r="D47" s="503">
        <v>5</v>
      </c>
      <c r="E47" s="503">
        <v>5</v>
      </c>
      <c r="F47" s="241">
        <v>3</v>
      </c>
      <c r="G47" s="241">
        <v>3</v>
      </c>
      <c r="H47" s="241">
        <v>3</v>
      </c>
      <c r="I47" s="581">
        <v>3</v>
      </c>
      <c r="J47" s="241"/>
      <c r="K47" s="605">
        <f>SUM(B47:I47)</f>
        <v>52</v>
      </c>
    </row>
    <row r="48" spans="1:20" ht="13.15" customHeight="1" x14ac:dyDescent="0.15">
      <c r="A48" s="604"/>
      <c r="B48" s="503"/>
      <c r="C48" s="503"/>
      <c r="D48" s="503"/>
      <c r="E48" s="503"/>
      <c r="F48" s="241"/>
      <c r="G48" s="241"/>
      <c r="H48" s="241"/>
      <c r="I48" s="241"/>
      <c r="J48" s="241"/>
      <c r="K48">
        <f>SUM(K33:K47)</f>
        <v>136</v>
      </c>
    </row>
    <row r="49" spans="1:11" ht="13.15" customHeight="1" x14ac:dyDescent="0.15">
      <c r="A49" s="604"/>
      <c r="B49" s="503"/>
      <c r="C49" s="503"/>
      <c r="D49" s="503"/>
      <c r="E49" s="503"/>
      <c r="F49" s="241"/>
      <c r="G49" s="241"/>
      <c r="H49" s="241"/>
      <c r="I49" s="241"/>
      <c r="J49" s="241"/>
    </row>
    <row r="50" spans="1:11" ht="13.15" customHeight="1" x14ac:dyDescent="0.15">
      <c r="A50" s="603" t="s">
        <v>2</v>
      </c>
      <c r="B50" s="561" t="s">
        <v>280</v>
      </c>
      <c r="C50" s="561" t="s">
        <v>588</v>
      </c>
      <c r="D50" s="561" t="s">
        <v>589</v>
      </c>
      <c r="E50" s="561" t="s">
        <v>590</v>
      </c>
    </row>
    <row r="51" spans="1:11" ht="13.15" customHeight="1" x14ac:dyDescent="0.15">
      <c r="A51" s="603" t="s">
        <v>591</v>
      </c>
      <c r="B51" s="561" t="s">
        <v>592</v>
      </c>
      <c r="C51" s="561" t="s">
        <v>593</v>
      </c>
      <c r="D51" s="561" t="s">
        <v>594</v>
      </c>
      <c r="E51" s="561" t="s">
        <v>595</v>
      </c>
    </row>
    <row r="52" spans="1:11" ht="13.15" customHeight="1" x14ac:dyDescent="0.15">
      <c r="A52" s="602" t="s">
        <v>596</v>
      </c>
      <c r="B52" s="562" t="s">
        <v>594</v>
      </c>
      <c r="C52" s="562" t="s">
        <v>595</v>
      </c>
      <c r="D52" s="562" t="s">
        <v>597</v>
      </c>
      <c r="E52" s="562" t="s">
        <v>598</v>
      </c>
    </row>
    <row r="54" spans="1:11" ht="13.15" customHeight="1" x14ac:dyDescent="0.15">
      <c r="B54" s="243" t="s">
        <v>626</v>
      </c>
      <c r="C54" s="601"/>
      <c r="D54" s="243" t="s">
        <v>624</v>
      </c>
      <c r="G54" s="243" t="s">
        <v>625</v>
      </c>
      <c r="H54" s="601"/>
      <c r="I54" s="243" t="s">
        <v>624</v>
      </c>
      <c r="J54" s="243"/>
    </row>
    <row r="55" spans="1:11" ht="13.15" customHeight="1" x14ac:dyDescent="0.15">
      <c r="B55" s="599" t="s">
        <v>623</v>
      </c>
      <c r="C55" s="598"/>
      <c r="D55" s="598"/>
      <c r="E55" s="600" t="s">
        <v>617</v>
      </c>
      <c r="G55" s="599" t="s">
        <v>622</v>
      </c>
      <c r="H55" s="598"/>
      <c r="I55" s="598"/>
      <c r="J55" s="598"/>
      <c r="K55" s="597" t="s">
        <v>617</v>
      </c>
    </row>
    <row r="56" spans="1:11" ht="13.15" customHeight="1" x14ac:dyDescent="0.15">
      <c r="B56" s="593" t="s">
        <v>621</v>
      </c>
      <c r="C56" s="503"/>
      <c r="D56" s="503"/>
      <c r="E56" s="596" t="s">
        <v>617</v>
      </c>
      <c r="F56" s="593"/>
      <c r="G56" s="593" t="s">
        <v>620</v>
      </c>
      <c r="H56" s="503"/>
      <c r="I56" s="503"/>
      <c r="J56" s="503"/>
      <c r="K56" s="595" t="s">
        <v>617</v>
      </c>
    </row>
    <row r="57" spans="1:11" ht="13.15" customHeight="1" x14ac:dyDescent="0.15">
      <c r="B57" s="592" t="s">
        <v>619</v>
      </c>
      <c r="C57" s="591"/>
      <c r="D57" s="591"/>
      <c r="E57" s="594" t="s">
        <v>617</v>
      </c>
      <c r="F57" s="593"/>
      <c r="G57" s="592" t="s">
        <v>618</v>
      </c>
      <c r="H57" s="591"/>
      <c r="I57" s="591"/>
      <c r="J57" s="591"/>
      <c r="K57" s="590" t="s">
        <v>617</v>
      </c>
    </row>
    <row r="60" spans="1:11" ht="13.15" customHeight="1" x14ac:dyDescent="0.25">
      <c r="A60" s="589" t="s">
        <v>550</v>
      </c>
    </row>
    <row r="61" spans="1:11" ht="13.15" customHeight="1" x14ac:dyDescent="0.15">
      <c r="C61" s="510" t="s">
        <v>1</v>
      </c>
      <c r="D61" s="510" t="s">
        <v>616</v>
      </c>
    </row>
    <row r="62" spans="1:11" ht="13.15" customHeight="1" x14ac:dyDescent="0.15">
      <c r="A62" s="587" t="s">
        <v>612</v>
      </c>
      <c r="B62" s="126">
        <v>5</v>
      </c>
      <c r="C62" s="587" t="s">
        <v>612</v>
      </c>
      <c r="D62" s="579">
        <f t="shared" ref="D62:D93" si="9">SUMIF($A$62:$A$93,C62,$B$62:$B$93)</f>
        <v>54</v>
      </c>
      <c r="E62" s="510">
        <f t="shared" ref="E62:E74" si="10">RANK(D62,$D$62:$D$93)</f>
        <v>1</v>
      </c>
    </row>
    <row r="63" spans="1:11" ht="13.15" customHeight="1" x14ac:dyDescent="0.15">
      <c r="A63" s="587" t="s">
        <v>612</v>
      </c>
      <c r="B63" s="126">
        <v>3</v>
      </c>
      <c r="C63" s="587" t="s">
        <v>611</v>
      </c>
      <c r="D63" s="579">
        <f t="shared" si="9"/>
        <v>34</v>
      </c>
      <c r="E63" s="510">
        <f t="shared" si="10"/>
        <v>2</v>
      </c>
    </row>
    <row r="64" spans="1:11" ht="13.15" customHeight="1" x14ac:dyDescent="0.15">
      <c r="A64" s="587" t="s">
        <v>611</v>
      </c>
      <c r="B64" s="126">
        <v>2</v>
      </c>
      <c r="C64" s="588" t="s">
        <v>615</v>
      </c>
      <c r="D64" s="579">
        <f t="shared" si="9"/>
        <v>6</v>
      </c>
      <c r="E64" s="510">
        <f t="shared" si="10"/>
        <v>6</v>
      </c>
    </row>
    <row r="65" spans="1:10" ht="13.15" customHeight="1" x14ac:dyDescent="0.15">
      <c r="A65" s="587" t="s">
        <v>611</v>
      </c>
      <c r="B65" s="509">
        <v>2</v>
      </c>
      <c r="C65" s="588" t="s">
        <v>608</v>
      </c>
      <c r="D65" s="579">
        <f t="shared" si="9"/>
        <v>9</v>
      </c>
      <c r="E65" s="510">
        <f t="shared" si="10"/>
        <v>3</v>
      </c>
      <c r="H65"/>
      <c r="I65"/>
      <c r="J65"/>
    </row>
    <row r="66" spans="1:10" ht="13.15" customHeight="1" x14ac:dyDescent="0.15">
      <c r="A66" s="588" t="s">
        <v>615</v>
      </c>
      <c r="B66" s="509">
        <v>1</v>
      </c>
      <c r="C66" s="580" t="s">
        <v>609</v>
      </c>
      <c r="D66" s="579">
        <f t="shared" si="9"/>
        <v>7</v>
      </c>
      <c r="E66" s="510">
        <f t="shared" si="10"/>
        <v>5</v>
      </c>
      <c r="H66"/>
      <c r="I66"/>
      <c r="J66"/>
    </row>
    <row r="67" spans="1:10" ht="13.15" customHeight="1" x14ac:dyDescent="0.15">
      <c r="A67" s="588" t="s">
        <v>608</v>
      </c>
      <c r="B67" s="509">
        <v>1</v>
      </c>
      <c r="C67" s="580" t="s">
        <v>614</v>
      </c>
      <c r="D67" s="579">
        <f t="shared" si="9"/>
        <v>3</v>
      </c>
      <c r="E67" s="510">
        <f t="shared" si="10"/>
        <v>8</v>
      </c>
      <c r="H67"/>
      <c r="I67"/>
      <c r="J67"/>
    </row>
    <row r="68" spans="1:10" ht="13.15" customHeight="1" x14ac:dyDescent="0.15">
      <c r="A68" s="588" t="s">
        <v>612</v>
      </c>
      <c r="B68" s="509">
        <v>1</v>
      </c>
      <c r="C68" s="580" t="s">
        <v>610</v>
      </c>
      <c r="D68" s="579">
        <f t="shared" si="9"/>
        <v>8</v>
      </c>
      <c r="E68" s="510">
        <f t="shared" si="10"/>
        <v>4</v>
      </c>
      <c r="H68"/>
      <c r="I68"/>
      <c r="J68"/>
    </row>
    <row r="69" spans="1:10" ht="13.15" customHeight="1" x14ac:dyDescent="0.15">
      <c r="A69" s="587" t="s">
        <v>612</v>
      </c>
      <c r="B69" s="509">
        <v>1</v>
      </c>
      <c r="C69" s="580" t="s">
        <v>607</v>
      </c>
      <c r="D69" s="579">
        <f t="shared" si="9"/>
        <v>6</v>
      </c>
      <c r="E69" s="510">
        <f t="shared" si="10"/>
        <v>6</v>
      </c>
      <c r="H69"/>
      <c r="I69"/>
      <c r="J69"/>
    </row>
    <row r="70" spans="1:10" ht="13.15" customHeight="1" x14ac:dyDescent="0.15">
      <c r="A70" s="585" t="s">
        <v>611</v>
      </c>
      <c r="B70" s="126">
        <v>5</v>
      </c>
      <c r="C70" s="580" t="s">
        <v>606</v>
      </c>
      <c r="D70" s="579">
        <f t="shared" si="9"/>
        <v>3</v>
      </c>
      <c r="E70" s="510">
        <f t="shared" si="10"/>
        <v>8</v>
      </c>
      <c r="H70"/>
      <c r="I70"/>
      <c r="J70"/>
    </row>
    <row r="71" spans="1:10" ht="13.15" customHeight="1" x14ac:dyDescent="0.15">
      <c r="A71" s="585" t="s">
        <v>612</v>
      </c>
      <c r="B71" s="126">
        <v>3</v>
      </c>
      <c r="C71" s="580" t="s">
        <v>605</v>
      </c>
      <c r="D71" s="579">
        <f t="shared" si="9"/>
        <v>3</v>
      </c>
      <c r="E71" s="510">
        <f t="shared" si="10"/>
        <v>8</v>
      </c>
      <c r="H71"/>
      <c r="I71"/>
      <c r="J71"/>
    </row>
    <row r="72" spans="1:10" ht="13.15" customHeight="1" x14ac:dyDescent="0.15">
      <c r="A72" s="585" t="s">
        <v>611</v>
      </c>
      <c r="B72" s="126">
        <v>2</v>
      </c>
      <c r="C72" s="580" t="s">
        <v>613</v>
      </c>
      <c r="D72" s="579">
        <f t="shared" si="9"/>
        <v>3</v>
      </c>
      <c r="E72" s="510">
        <f t="shared" si="10"/>
        <v>8</v>
      </c>
      <c r="H72"/>
      <c r="I72"/>
      <c r="J72"/>
    </row>
    <row r="73" spans="1:10" ht="13.15" customHeight="1" x14ac:dyDescent="0.15">
      <c r="A73" s="585" t="s">
        <v>609</v>
      </c>
      <c r="B73" s="509">
        <v>2</v>
      </c>
      <c r="C73" s="580"/>
      <c r="D73" s="579">
        <f t="shared" si="9"/>
        <v>0</v>
      </c>
      <c r="E73" s="510">
        <f t="shared" si="10"/>
        <v>12</v>
      </c>
      <c r="H73"/>
      <c r="I73"/>
      <c r="J73"/>
    </row>
    <row r="74" spans="1:10" ht="13.15" customHeight="1" x14ac:dyDescent="0.15">
      <c r="A74" s="586" t="s">
        <v>611</v>
      </c>
      <c r="B74" s="509">
        <v>1</v>
      </c>
      <c r="C74" s="580"/>
      <c r="D74" s="579">
        <f t="shared" si="9"/>
        <v>0</v>
      </c>
      <c r="E74" s="510">
        <f t="shared" si="10"/>
        <v>12</v>
      </c>
      <c r="H74"/>
      <c r="I74"/>
      <c r="J74"/>
    </row>
    <row r="75" spans="1:10" ht="13.15" customHeight="1" x14ac:dyDescent="0.15">
      <c r="A75" s="586" t="s">
        <v>611</v>
      </c>
      <c r="B75" s="509">
        <v>1</v>
      </c>
      <c r="C75" s="580"/>
      <c r="D75" s="579">
        <f t="shared" si="9"/>
        <v>0</v>
      </c>
      <c r="H75"/>
      <c r="I75"/>
      <c r="J75"/>
    </row>
    <row r="76" spans="1:10" ht="13.15" customHeight="1" x14ac:dyDescent="0.15">
      <c r="A76" s="586" t="s">
        <v>612</v>
      </c>
      <c r="B76" s="509">
        <v>1</v>
      </c>
      <c r="C76" s="580"/>
      <c r="D76" s="579">
        <f t="shared" si="9"/>
        <v>0</v>
      </c>
      <c r="H76"/>
      <c r="I76"/>
      <c r="J76"/>
    </row>
    <row r="77" spans="1:10" ht="13.15" customHeight="1" x14ac:dyDescent="0.15">
      <c r="A77" s="585" t="s">
        <v>611</v>
      </c>
      <c r="B77" s="509">
        <v>1</v>
      </c>
      <c r="C77" s="580"/>
      <c r="D77" s="579">
        <f t="shared" si="9"/>
        <v>0</v>
      </c>
      <c r="H77"/>
      <c r="I77"/>
      <c r="J77"/>
    </row>
    <row r="78" spans="1:10" ht="13.15" customHeight="1" x14ac:dyDescent="0.15">
      <c r="A78" s="582" t="s">
        <v>612</v>
      </c>
      <c r="B78" s="503">
        <v>20</v>
      </c>
      <c r="C78" s="580"/>
      <c r="D78" s="579">
        <f t="shared" si="9"/>
        <v>0</v>
      </c>
      <c r="H78"/>
      <c r="I78"/>
      <c r="J78"/>
    </row>
    <row r="79" spans="1:10" ht="13.15" customHeight="1" x14ac:dyDescent="0.15">
      <c r="A79" s="584" t="s">
        <v>611</v>
      </c>
      <c r="B79" s="503">
        <v>10</v>
      </c>
      <c r="C79" s="580"/>
      <c r="D79" s="579">
        <f t="shared" si="9"/>
        <v>0</v>
      </c>
      <c r="G79" s="195"/>
      <c r="H79"/>
      <c r="I79"/>
      <c r="J79"/>
    </row>
    <row r="80" spans="1:10" ht="13.15" customHeight="1" x14ac:dyDescent="0.15">
      <c r="A80" s="582" t="s">
        <v>615</v>
      </c>
      <c r="B80" s="503">
        <v>5</v>
      </c>
      <c r="C80" s="580"/>
      <c r="D80" s="579">
        <f t="shared" si="9"/>
        <v>0</v>
      </c>
      <c r="G80" s="195"/>
      <c r="H80"/>
      <c r="I80"/>
      <c r="J80"/>
    </row>
    <row r="81" spans="1:10" ht="13.15" customHeight="1" x14ac:dyDescent="0.15">
      <c r="A81" s="582" t="s">
        <v>608</v>
      </c>
      <c r="B81" s="503">
        <v>5</v>
      </c>
      <c r="C81" s="580"/>
      <c r="D81" s="579">
        <f t="shared" si="9"/>
        <v>0</v>
      </c>
      <c r="G81" s="195"/>
      <c r="H81"/>
      <c r="I81"/>
      <c r="J81"/>
    </row>
    <row r="82" spans="1:10" ht="13.15" customHeight="1" x14ac:dyDescent="0.15">
      <c r="A82" s="583" t="s">
        <v>610</v>
      </c>
      <c r="B82" s="241">
        <v>3</v>
      </c>
      <c r="C82" s="580"/>
      <c r="D82" s="579">
        <f t="shared" si="9"/>
        <v>0</v>
      </c>
      <c r="G82" s="195"/>
      <c r="H82"/>
      <c r="I82"/>
      <c r="J82"/>
    </row>
    <row r="83" spans="1:10" ht="13.15" customHeight="1" x14ac:dyDescent="0.15">
      <c r="A83" s="582" t="s">
        <v>607</v>
      </c>
      <c r="B83" s="241">
        <v>3</v>
      </c>
      <c r="C83" s="580"/>
      <c r="D83" s="579">
        <f t="shared" si="9"/>
        <v>0</v>
      </c>
      <c r="G83" s="548"/>
      <c r="H83"/>
      <c r="I83"/>
      <c r="J83"/>
    </row>
    <row r="84" spans="1:10" ht="13.15" customHeight="1" x14ac:dyDescent="0.15">
      <c r="A84" s="582" t="s">
        <v>614</v>
      </c>
      <c r="B84" s="241">
        <v>3</v>
      </c>
      <c r="C84" s="580"/>
      <c r="D84" s="579">
        <f t="shared" si="9"/>
        <v>0</v>
      </c>
      <c r="G84" s="547"/>
      <c r="H84"/>
      <c r="I84"/>
      <c r="J84"/>
    </row>
    <row r="85" spans="1:10" ht="13.15" customHeight="1" x14ac:dyDescent="0.15">
      <c r="A85" s="582" t="s">
        <v>613</v>
      </c>
      <c r="B85" s="241">
        <v>3</v>
      </c>
      <c r="C85" s="580"/>
      <c r="D85" s="579">
        <f t="shared" si="9"/>
        <v>0</v>
      </c>
      <c r="G85" s="547"/>
      <c r="H85"/>
      <c r="I85"/>
      <c r="J85"/>
    </row>
    <row r="86" spans="1:10" ht="13.15" customHeight="1" x14ac:dyDescent="0.15">
      <c r="A86" s="494" t="s">
        <v>612</v>
      </c>
      <c r="B86" s="503">
        <v>20</v>
      </c>
      <c r="C86" s="580"/>
      <c r="D86" s="579">
        <f t="shared" si="9"/>
        <v>0</v>
      </c>
      <c r="G86" s="494"/>
      <c r="H86"/>
      <c r="I86"/>
      <c r="J86"/>
    </row>
    <row r="87" spans="1:10" ht="13.15" customHeight="1" x14ac:dyDescent="0.15">
      <c r="A87" s="559" t="s">
        <v>611</v>
      </c>
      <c r="B87" s="503">
        <v>10</v>
      </c>
      <c r="C87" s="580"/>
      <c r="D87" s="579">
        <f t="shared" si="9"/>
        <v>0</v>
      </c>
      <c r="G87" s="494"/>
      <c r="H87"/>
      <c r="I87"/>
      <c r="J87"/>
    </row>
    <row r="88" spans="1:10" ht="13.15" customHeight="1" x14ac:dyDescent="0.15">
      <c r="A88" s="494" t="s">
        <v>610</v>
      </c>
      <c r="B88" s="503">
        <v>5</v>
      </c>
      <c r="C88" s="580"/>
      <c r="D88" s="579">
        <f t="shared" si="9"/>
        <v>0</v>
      </c>
      <c r="H88"/>
      <c r="I88"/>
      <c r="J88"/>
    </row>
    <row r="89" spans="1:10" ht="13.15" customHeight="1" x14ac:dyDescent="0.15">
      <c r="A89" s="494" t="s">
        <v>609</v>
      </c>
      <c r="B89" s="503">
        <v>5</v>
      </c>
      <c r="C89" s="580"/>
      <c r="D89" s="579">
        <f t="shared" si="9"/>
        <v>0</v>
      </c>
      <c r="H89"/>
      <c r="I89"/>
      <c r="J89"/>
    </row>
    <row r="90" spans="1:10" ht="13.15" customHeight="1" x14ac:dyDescent="0.15">
      <c r="A90" s="547" t="s">
        <v>608</v>
      </c>
      <c r="B90" s="241">
        <v>3</v>
      </c>
      <c r="C90" s="580"/>
      <c r="D90" s="579">
        <f t="shared" si="9"/>
        <v>0</v>
      </c>
      <c r="H90"/>
      <c r="I90"/>
      <c r="J90"/>
    </row>
    <row r="91" spans="1:10" ht="13.15" customHeight="1" x14ac:dyDescent="0.15">
      <c r="A91" s="494" t="s">
        <v>607</v>
      </c>
      <c r="B91" s="241">
        <v>3</v>
      </c>
      <c r="C91" s="580"/>
      <c r="D91" s="579">
        <f t="shared" si="9"/>
        <v>0</v>
      </c>
      <c r="H91"/>
      <c r="I91"/>
      <c r="J91"/>
    </row>
    <row r="92" spans="1:10" ht="13.15" customHeight="1" x14ac:dyDescent="0.15">
      <c r="A92" s="494" t="s">
        <v>606</v>
      </c>
      <c r="B92" s="241">
        <v>3</v>
      </c>
      <c r="C92" s="580"/>
      <c r="D92" s="579">
        <f t="shared" si="9"/>
        <v>0</v>
      </c>
      <c r="H92"/>
      <c r="I92"/>
      <c r="J92"/>
    </row>
    <row r="93" spans="1:10" ht="13.15" customHeight="1" x14ac:dyDescent="0.15">
      <c r="A93" s="494" t="s">
        <v>605</v>
      </c>
      <c r="B93" s="581">
        <v>3</v>
      </c>
      <c r="C93" s="580"/>
      <c r="D93" s="579">
        <f t="shared" si="9"/>
        <v>0</v>
      </c>
      <c r="H93"/>
      <c r="I93"/>
      <c r="J93"/>
    </row>
    <row r="94" spans="1:10" ht="13.15" customHeight="1" x14ac:dyDescent="0.15">
      <c r="B94" s="510">
        <f>SUM(B62:B93)</f>
        <v>136</v>
      </c>
      <c r="D94" s="510">
        <f>SUM(D62:D93)</f>
        <v>136</v>
      </c>
      <c r="H94"/>
      <c r="I94"/>
      <c r="J94"/>
    </row>
  </sheetData>
  <mergeCells count="3">
    <mergeCell ref="A1:I1"/>
    <mergeCell ref="A2:I2"/>
    <mergeCell ref="A3:I3"/>
  </mergeCells>
  <phoneticPr fontId="4"/>
  <conditionalFormatting sqref="K19 K21">
    <cfRule type="cellIs" dxfId="14" priority="19" stopIfTrue="1" operator="equal">
      <formula>0</formula>
    </cfRule>
  </conditionalFormatting>
  <conditionalFormatting sqref="K8:K9">
    <cfRule type="cellIs" dxfId="13" priority="18" stopIfTrue="1" operator="equal">
      <formula>0</formula>
    </cfRule>
  </conditionalFormatting>
  <conditionalFormatting sqref="K19 K21">
    <cfRule type="cellIs" dxfId="12" priority="17" stopIfTrue="1" operator="equal">
      <formula>0</formula>
    </cfRule>
  </conditionalFormatting>
  <conditionalFormatting sqref="B31:D31">
    <cfRule type="cellIs" dxfId="11" priority="13" stopIfTrue="1" operator="equal">
      <formula>0</formula>
    </cfRule>
  </conditionalFormatting>
  <conditionalFormatting sqref="E31:J31">
    <cfRule type="cellIs" dxfId="10" priority="12" stopIfTrue="1" operator="equal">
      <formula>0</formula>
    </cfRule>
  </conditionalFormatting>
  <conditionalFormatting sqref="B31:D31">
    <cfRule type="cellIs" dxfId="9" priority="15" stopIfTrue="1" operator="equal">
      <formula>0</formula>
    </cfRule>
  </conditionalFormatting>
  <conditionalFormatting sqref="E31:J31">
    <cfRule type="cellIs" dxfId="8" priority="14" stopIfTrue="1" operator="equal">
      <formula>0</formula>
    </cfRule>
  </conditionalFormatting>
  <conditionalFormatting sqref="C66:C93">
    <cfRule type="cellIs" dxfId="7" priority="11" stopIfTrue="1" operator="equal">
      <formula>0</formula>
    </cfRule>
  </conditionalFormatting>
  <conditionalFormatting sqref="C66:C93">
    <cfRule type="cellIs" dxfId="6" priority="10" stopIfTrue="1" operator="equal">
      <formula>0</formula>
    </cfRule>
  </conditionalFormatting>
  <conditionalFormatting sqref="G79:G86">
    <cfRule type="cellIs" dxfId="5" priority="9" stopIfTrue="1" operator="equal">
      <formula>0</formula>
    </cfRule>
  </conditionalFormatting>
  <conditionalFormatting sqref="C63">
    <cfRule type="cellIs" dxfId="4" priority="4" stopIfTrue="1" operator="equal">
      <formula>0</formula>
    </cfRule>
  </conditionalFormatting>
  <conditionalFormatting sqref="C62">
    <cfRule type="cellIs" dxfId="3" priority="5" stopIfTrue="1" operator="equal">
      <formula>0</formula>
    </cfRule>
  </conditionalFormatting>
  <conditionalFormatting sqref="F33:J33 B32:J32">
    <cfRule type="cellIs" dxfId="2" priority="8" stopIfTrue="1" operator="equal">
      <formula>0</formula>
    </cfRule>
  </conditionalFormatting>
  <conditionalFormatting sqref="C64:C65">
    <cfRule type="cellIs" dxfId="1" priority="3" stopIfTrue="1" operator="equal">
      <formula>0</formula>
    </cfRule>
  </conditionalFormatting>
  <conditionalFormatting sqref="A62:A69 B66:B69">
    <cfRule type="cellIs" dxfId="0" priority="6" stopIfTrue="1" operator="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zoomScale="120" zoomScaleNormal="120" workbookViewId="0">
      <selection activeCell="B96" sqref="B96"/>
    </sheetView>
  </sheetViews>
  <sheetFormatPr defaultRowHeight="13.5" x14ac:dyDescent="0.15"/>
  <cols>
    <col min="1" max="2" width="8.75" customWidth="1"/>
    <col min="3" max="3" width="2" customWidth="1"/>
    <col min="4" max="6" width="17.375" customWidth="1"/>
    <col min="7" max="7" width="14.125" bestFit="1" customWidth="1"/>
    <col min="8" max="8" width="21.125" customWidth="1"/>
  </cols>
  <sheetData>
    <row r="1" spans="1:8" ht="17.25" x14ac:dyDescent="0.2">
      <c r="D1" s="10"/>
      <c r="E1" s="10"/>
      <c r="F1" s="317"/>
      <c r="G1" s="317"/>
    </row>
    <row r="2" spans="1:8" s="8" customFormat="1" ht="18.75" x14ac:dyDescent="0.2">
      <c r="A2" s="1006" t="s">
        <v>15</v>
      </c>
      <c r="B2" s="1006"/>
      <c r="C2" s="1006"/>
      <c r="D2" s="1006"/>
      <c r="E2" s="1006"/>
      <c r="F2" s="1006"/>
      <c r="G2" s="1006"/>
    </row>
    <row r="3" spans="1:8" s="8" customFormat="1" x14ac:dyDescent="0.15">
      <c r="A3" s="306"/>
      <c r="B3" s="306"/>
      <c r="C3" s="306"/>
      <c r="D3" s="314"/>
      <c r="E3" s="314"/>
      <c r="F3" s="314"/>
      <c r="G3" s="314"/>
    </row>
    <row r="4" spans="1:8" s="8" customFormat="1" x14ac:dyDescent="0.15">
      <c r="A4" s="1007" t="s">
        <v>9</v>
      </c>
      <c r="B4" s="1007"/>
      <c r="C4" s="58"/>
      <c r="D4" s="318" t="s">
        <v>41</v>
      </c>
      <c r="E4" s="318" t="s">
        <v>101</v>
      </c>
      <c r="G4" s="314"/>
    </row>
    <row r="5" spans="1:8" s="8" customFormat="1" x14ac:dyDescent="0.15">
      <c r="A5" s="58"/>
      <c r="B5" s="58"/>
      <c r="C5" s="306"/>
      <c r="D5" s="330" t="s">
        <v>287</v>
      </c>
      <c r="E5" s="364" t="s">
        <v>102</v>
      </c>
      <c r="G5" s="314"/>
    </row>
    <row r="6" spans="1:8" s="8" customFormat="1" x14ac:dyDescent="0.15">
      <c r="A6" s="58"/>
      <c r="B6" s="58"/>
      <c r="C6" s="58"/>
      <c r="D6" s="314"/>
      <c r="E6" s="314"/>
      <c r="F6" s="314"/>
      <c r="G6" s="314"/>
    </row>
    <row r="7" spans="1:8" s="8" customFormat="1" x14ac:dyDescent="0.15">
      <c r="A7" s="1007" t="s">
        <v>10</v>
      </c>
      <c r="B7" s="1007"/>
      <c r="C7" s="58"/>
      <c r="D7" s="318" t="s">
        <v>40</v>
      </c>
      <c r="E7" s="314"/>
      <c r="F7" s="314"/>
      <c r="G7" s="314"/>
    </row>
    <row r="8" spans="1:8" s="8" customFormat="1" x14ac:dyDescent="0.15">
      <c r="A8" s="58"/>
      <c r="B8" s="58"/>
      <c r="C8" s="306"/>
      <c r="D8" s="314" t="s">
        <v>103</v>
      </c>
      <c r="E8" s="314"/>
      <c r="F8" s="125"/>
      <c r="G8" s="314"/>
    </row>
    <row r="9" spans="1:8" s="8" customFormat="1" x14ac:dyDescent="0.15">
      <c r="A9" s="58"/>
      <c r="B9" s="58"/>
      <c r="C9" s="58"/>
      <c r="D9" s="314" t="s">
        <v>104</v>
      </c>
      <c r="E9" s="314"/>
      <c r="F9" s="314"/>
      <c r="G9" s="314"/>
    </row>
    <row r="10" spans="1:8" s="8" customFormat="1" x14ac:dyDescent="0.15">
      <c r="A10" s="58"/>
      <c r="B10" s="58"/>
      <c r="C10" s="58"/>
      <c r="D10" s="314"/>
      <c r="E10" s="314"/>
      <c r="F10" s="314"/>
      <c r="G10" s="314"/>
    </row>
    <row r="11" spans="1:8" s="8" customFormat="1" x14ac:dyDescent="0.15">
      <c r="A11" s="1007" t="s">
        <v>11</v>
      </c>
      <c r="B11" s="1007"/>
      <c r="C11" s="58"/>
      <c r="D11" s="318" t="s">
        <v>42</v>
      </c>
      <c r="E11" s="318" t="s">
        <v>105</v>
      </c>
      <c r="F11" s="318" t="s">
        <v>105</v>
      </c>
      <c r="G11" s="314"/>
    </row>
    <row r="12" spans="1:8" s="8" customFormat="1" x14ac:dyDescent="0.15">
      <c r="A12" s="58"/>
      <c r="B12" s="58"/>
      <c r="C12" s="306"/>
      <c r="D12" s="314" t="s">
        <v>54</v>
      </c>
      <c r="E12" s="314" t="s">
        <v>108</v>
      </c>
      <c r="F12" s="314" t="s">
        <v>288</v>
      </c>
      <c r="G12" s="314"/>
      <c r="H12" s="188"/>
    </row>
    <row r="13" spans="1:8" s="8" customFormat="1" x14ac:dyDescent="0.15">
      <c r="A13" s="1007"/>
      <c r="B13" s="1007"/>
      <c r="C13" s="1005" t="s">
        <v>106</v>
      </c>
      <c r="D13" s="1005"/>
      <c r="E13" s="318" t="s">
        <v>109</v>
      </c>
      <c r="F13" s="318" t="s">
        <v>923</v>
      </c>
      <c r="G13" s="314"/>
    </row>
    <row r="14" spans="1:8" s="8" customFormat="1" x14ac:dyDescent="0.15">
      <c r="A14" s="306"/>
      <c r="B14" s="306"/>
      <c r="C14" s="306"/>
      <c r="D14" s="314"/>
      <c r="E14" s="314"/>
      <c r="F14" s="314"/>
      <c r="G14" s="314"/>
    </row>
    <row r="15" spans="1:8" s="8" customFormat="1" x14ac:dyDescent="0.15">
      <c r="A15" s="58"/>
      <c r="B15" s="58"/>
      <c r="C15" s="58"/>
      <c r="D15" s="318" t="s">
        <v>291</v>
      </c>
      <c r="E15" s="440" t="s">
        <v>105</v>
      </c>
      <c r="F15" s="318" t="s">
        <v>107</v>
      </c>
    </row>
    <row r="16" spans="1:8" s="8" customFormat="1" x14ac:dyDescent="0.15">
      <c r="A16" s="58"/>
      <c r="B16" s="58"/>
      <c r="C16" s="58"/>
      <c r="D16" s="314" t="s">
        <v>289</v>
      </c>
      <c r="E16" s="442" t="s">
        <v>292</v>
      </c>
      <c r="F16" s="314" t="s">
        <v>78</v>
      </c>
    </row>
    <row r="17" spans="1:7" s="8" customFormat="1" x14ac:dyDescent="0.15">
      <c r="A17" s="58"/>
      <c r="B17" s="58"/>
      <c r="C17" s="58"/>
      <c r="D17" s="318" t="s">
        <v>290</v>
      </c>
      <c r="E17" s="440" t="s">
        <v>293</v>
      </c>
      <c r="F17" s="318" t="s">
        <v>294</v>
      </c>
    </row>
    <row r="18" spans="1:7" s="8" customFormat="1" x14ac:dyDescent="0.15">
      <c r="A18" s="58"/>
      <c r="B18" s="58"/>
      <c r="C18" s="58"/>
      <c r="D18" s="314"/>
      <c r="E18" s="314"/>
      <c r="F18" s="58"/>
    </row>
    <row r="19" spans="1:7" s="8" customFormat="1" x14ac:dyDescent="0.15">
      <c r="A19" s="58"/>
      <c r="B19" s="58"/>
      <c r="C19" s="58"/>
      <c r="D19" s="314"/>
      <c r="E19" s="314"/>
      <c r="F19" s="314"/>
      <c r="G19" s="314"/>
    </row>
    <row r="20" spans="1:7" s="8" customFormat="1" x14ac:dyDescent="0.15">
      <c r="A20" s="1007" t="s">
        <v>12</v>
      </c>
      <c r="B20" s="1007"/>
      <c r="C20" s="58"/>
      <c r="D20" s="318" t="s">
        <v>110</v>
      </c>
      <c r="E20" s="314"/>
      <c r="F20" s="314"/>
      <c r="G20" s="314"/>
    </row>
    <row r="21" spans="1:7" s="8" customFormat="1" x14ac:dyDescent="0.15">
      <c r="A21" s="58"/>
      <c r="B21" s="58"/>
      <c r="C21" s="306"/>
      <c r="D21" s="314" t="s">
        <v>73</v>
      </c>
      <c r="E21" s="314"/>
      <c r="F21" s="314"/>
      <c r="G21" s="314"/>
    </row>
    <row r="22" spans="1:7" s="8" customFormat="1" x14ac:dyDescent="0.15">
      <c r="A22" s="58"/>
      <c r="B22" s="58"/>
      <c r="C22" s="58"/>
      <c r="D22" s="314"/>
      <c r="E22" s="314"/>
      <c r="F22" s="314"/>
      <c r="G22" s="314"/>
    </row>
    <row r="23" spans="1:7" s="8" customFormat="1" x14ac:dyDescent="0.15">
      <c r="A23" s="1007" t="s">
        <v>13</v>
      </c>
      <c r="B23" s="1007"/>
      <c r="C23" s="58"/>
      <c r="D23" s="318" t="s">
        <v>111</v>
      </c>
      <c r="E23" s="318" t="s">
        <v>18</v>
      </c>
      <c r="F23" s="318" t="s">
        <v>43</v>
      </c>
    </row>
    <row r="24" spans="1:7" s="8" customFormat="1" x14ac:dyDescent="0.15">
      <c r="A24" s="58"/>
      <c r="B24" s="58"/>
      <c r="C24" s="306"/>
      <c r="D24" s="314" t="s">
        <v>112</v>
      </c>
      <c r="E24" s="314" t="s">
        <v>113</v>
      </c>
      <c r="F24" s="314" t="s">
        <v>55</v>
      </c>
    </row>
    <row r="25" spans="1:7" s="8" customFormat="1" x14ac:dyDescent="0.15">
      <c r="A25" s="58"/>
      <c r="B25" s="58"/>
      <c r="C25" s="58"/>
      <c r="D25" s="58"/>
      <c r="E25" s="58"/>
      <c r="F25" s="58"/>
      <c r="G25" s="58"/>
    </row>
    <row r="26" spans="1:7" s="8" customFormat="1" x14ac:dyDescent="0.15">
      <c r="A26" s="1007" t="s">
        <v>14</v>
      </c>
      <c r="B26" s="1007"/>
      <c r="C26" s="306"/>
      <c r="D26" s="1009" t="s">
        <v>44</v>
      </c>
      <c r="E26" s="1009"/>
      <c r="F26" s="58"/>
    </row>
    <row r="27" spans="1:7" s="8" customFormat="1" x14ac:dyDescent="0.15">
      <c r="A27" s="1007"/>
      <c r="B27" s="1007"/>
      <c r="C27" s="306"/>
      <c r="D27" s="58"/>
      <c r="E27" s="58"/>
      <c r="F27" s="58"/>
    </row>
    <row r="28" spans="1:7" s="8" customFormat="1" x14ac:dyDescent="0.15">
      <c r="A28" s="1007" t="s">
        <v>16</v>
      </c>
      <c r="B28" s="1007"/>
      <c r="C28" s="306"/>
      <c r="D28" s="1009" t="s">
        <v>44</v>
      </c>
      <c r="E28" s="1009"/>
      <c r="F28" s="58"/>
    </row>
    <row r="29" spans="1:7" s="8" customFormat="1" x14ac:dyDescent="0.15">
      <c r="A29" s="58"/>
      <c r="B29" s="58"/>
      <c r="C29" s="58"/>
      <c r="D29" s="58"/>
      <c r="E29" s="58"/>
      <c r="F29" s="58"/>
    </row>
    <row r="30" spans="1:7" s="8" customFormat="1" ht="18.75" x14ac:dyDescent="0.2">
      <c r="A30" s="1006" t="s">
        <v>46</v>
      </c>
      <c r="B30" s="1006"/>
      <c r="C30" s="1006"/>
      <c r="D30" s="1006"/>
      <c r="E30" s="1006"/>
      <c r="F30" s="1006"/>
      <c r="G30" s="1006"/>
    </row>
    <row r="31" spans="1:7" s="8" customFormat="1" x14ac:dyDescent="0.15">
      <c r="A31" s="58"/>
      <c r="B31" s="58"/>
      <c r="C31" s="58"/>
      <c r="D31" s="58"/>
      <c r="E31" s="58"/>
      <c r="F31" s="58"/>
      <c r="G31" s="58"/>
    </row>
    <row r="32" spans="1:7" s="8" customFormat="1" x14ac:dyDescent="0.15">
      <c r="A32" s="1007" t="s">
        <v>21</v>
      </c>
      <c r="B32" s="1007"/>
      <c r="C32" s="314"/>
      <c r="D32" s="314" t="s">
        <v>45</v>
      </c>
      <c r="E32" s="58"/>
      <c r="F32" s="58"/>
      <c r="G32" s="58"/>
    </row>
    <row r="33" spans="1:8" s="8" customFormat="1" ht="14.25" thickBot="1" x14ac:dyDescent="0.2">
      <c r="A33" s="306"/>
      <c r="B33" s="58"/>
      <c r="C33" s="58"/>
      <c r="D33" s="58"/>
      <c r="E33" s="58"/>
      <c r="F33" s="58"/>
      <c r="G33" s="58"/>
      <c r="H33" s="66"/>
    </row>
    <row r="34" spans="1:8" s="8" customFormat="1" x14ac:dyDescent="0.15">
      <c r="A34" s="1007" t="s">
        <v>22</v>
      </c>
      <c r="B34" s="1007"/>
      <c r="C34" s="128"/>
      <c r="D34" s="130" t="s">
        <v>298</v>
      </c>
      <c r="E34" s="130" t="s">
        <v>299</v>
      </c>
      <c r="F34" s="130" t="s">
        <v>115</v>
      </c>
      <c r="G34" s="380"/>
      <c r="H34" s="381" t="s">
        <v>118</v>
      </c>
    </row>
    <row r="35" spans="1:8" s="8" customFormat="1" x14ac:dyDescent="0.15">
      <c r="A35" s="58"/>
      <c r="B35" s="58"/>
      <c r="C35" s="58"/>
      <c r="D35" s="133"/>
      <c r="E35" s="133" t="s">
        <v>391</v>
      </c>
      <c r="F35" s="133"/>
      <c r="G35" s="378"/>
      <c r="H35" s="382" t="s">
        <v>119</v>
      </c>
    </row>
    <row r="36" spans="1:8" s="8" customFormat="1" x14ac:dyDescent="0.15">
      <c r="A36" s="1008" t="s">
        <v>182</v>
      </c>
      <c r="B36" s="1008"/>
      <c r="C36" s="132"/>
      <c r="D36" s="132" t="s">
        <v>300</v>
      </c>
      <c r="E36" s="247" t="s">
        <v>388</v>
      </c>
      <c r="F36" s="133" t="s">
        <v>390</v>
      </c>
      <c r="G36" s="133"/>
      <c r="H36" s="468" t="s">
        <v>120</v>
      </c>
    </row>
    <row r="37" spans="1:8" x14ac:dyDescent="0.15">
      <c r="A37" s="133"/>
      <c r="B37" s="132"/>
      <c r="C37" s="132"/>
      <c r="D37" s="132" t="s">
        <v>116</v>
      </c>
      <c r="E37" s="247" t="s">
        <v>183</v>
      </c>
      <c r="F37" s="330" t="s">
        <v>389</v>
      </c>
      <c r="G37" s="133"/>
      <c r="H37" s="468" t="s">
        <v>121</v>
      </c>
    </row>
    <row r="38" spans="1:8" x14ac:dyDescent="0.15">
      <c r="A38" s="133"/>
      <c r="B38" s="132"/>
      <c r="C38" s="132"/>
      <c r="D38" s="133" t="s">
        <v>385</v>
      </c>
      <c r="E38" s="247" t="s">
        <v>386</v>
      </c>
      <c r="F38" s="133" t="s">
        <v>397</v>
      </c>
      <c r="G38" s="133"/>
      <c r="H38" s="468" t="s">
        <v>122</v>
      </c>
    </row>
    <row r="39" spans="1:8" ht="14.25" thickBot="1" x14ac:dyDescent="0.2">
      <c r="A39" s="133"/>
      <c r="B39" s="132"/>
      <c r="C39" s="132"/>
      <c r="D39" s="133" t="s">
        <v>117</v>
      </c>
      <c r="E39" s="247" t="s">
        <v>308</v>
      </c>
      <c r="F39" s="133" t="s">
        <v>394</v>
      </c>
      <c r="G39" s="133"/>
      <c r="H39" s="469" t="s">
        <v>123</v>
      </c>
    </row>
    <row r="40" spans="1:8" x14ac:dyDescent="0.15">
      <c r="A40" s="133"/>
      <c r="B40" s="132"/>
      <c r="C40" s="132"/>
      <c r="D40" s="132" t="s">
        <v>384</v>
      </c>
      <c r="E40" s="247" t="s">
        <v>387</v>
      </c>
      <c r="F40" s="133"/>
      <c r="G40" s="247"/>
      <c r="H40" s="124"/>
    </row>
    <row r="41" spans="1:8" x14ac:dyDescent="0.15">
      <c r="A41" s="133"/>
      <c r="B41" s="132"/>
      <c r="C41" s="132"/>
      <c r="D41" s="132" t="s">
        <v>301</v>
      </c>
      <c r="E41" s="247" t="s">
        <v>395</v>
      </c>
      <c r="F41" s="133"/>
      <c r="G41" s="247"/>
      <c r="H41" s="124"/>
    </row>
    <row r="42" spans="1:8" x14ac:dyDescent="0.15">
      <c r="A42" s="133"/>
      <c r="B42" s="132"/>
      <c r="C42" s="132"/>
      <c r="D42" s="132"/>
      <c r="E42" s="247"/>
      <c r="F42" s="133"/>
      <c r="G42" s="124"/>
      <c r="H42" s="124"/>
    </row>
    <row r="43" spans="1:8" x14ac:dyDescent="0.15">
      <c r="A43" s="133"/>
      <c r="B43" s="132"/>
      <c r="C43" s="132"/>
      <c r="D43" s="132"/>
      <c r="E43" s="247"/>
      <c r="F43" s="133"/>
      <c r="G43" s="124"/>
      <c r="H43" s="132"/>
    </row>
    <row r="44" spans="1:8" x14ac:dyDescent="0.15">
      <c r="A44" s="133"/>
      <c r="B44" s="133"/>
      <c r="C44" s="133"/>
      <c r="D44" s="116"/>
      <c r="E44" s="124"/>
      <c r="F44" s="133"/>
      <c r="G44" s="124"/>
      <c r="H44" s="132"/>
    </row>
    <row r="45" spans="1:8" x14ac:dyDescent="0.15">
      <c r="A45" s="1007" t="s">
        <v>30</v>
      </c>
      <c r="B45" s="1007"/>
      <c r="C45" s="323"/>
      <c r="D45" s="331" t="s">
        <v>124</v>
      </c>
      <c r="E45" s="332"/>
      <c r="F45" s="314"/>
      <c r="G45" s="323"/>
      <c r="H45" s="8"/>
    </row>
    <row r="46" spans="1:8" x14ac:dyDescent="0.15">
      <c r="A46" s="306"/>
      <c r="B46" s="58"/>
      <c r="C46" s="58"/>
      <c r="D46" s="293"/>
      <c r="E46" s="293"/>
      <c r="F46" s="238"/>
      <c r="G46" s="58"/>
      <c r="H46" s="188"/>
    </row>
    <row r="47" spans="1:8" x14ac:dyDescent="0.15">
      <c r="A47" s="1007" t="s">
        <v>28</v>
      </c>
      <c r="B47" s="1007"/>
      <c r="D47" s="307" t="s">
        <v>125</v>
      </c>
      <c r="E47" s="117" t="s">
        <v>126</v>
      </c>
      <c r="F47" s="314"/>
      <c r="G47" s="58"/>
      <c r="H47" s="8"/>
    </row>
    <row r="48" spans="1:8" x14ac:dyDescent="0.15">
      <c r="A48" s="306"/>
      <c r="B48" s="58"/>
      <c r="C48" s="58"/>
      <c r="D48" s="323"/>
      <c r="E48" s="58"/>
      <c r="F48" s="58"/>
      <c r="G48" s="58"/>
      <c r="H48" s="8"/>
    </row>
    <row r="49" spans="1:8" x14ac:dyDescent="0.15">
      <c r="A49" s="1007" t="s">
        <v>23</v>
      </c>
      <c r="B49" s="1007"/>
      <c r="D49" s="117" t="s">
        <v>302</v>
      </c>
      <c r="E49" s="388" t="s">
        <v>303</v>
      </c>
      <c r="F49" s="133" t="s">
        <v>392</v>
      </c>
      <c r="G49" s="58" t="s">
        <v>393</v>
      </c>
      <c r="H49" s="8"/>
    </row>
    <row r="50" spans="1:8" x14ac:dyDescent="0.15">
      <c r="A50" s="306"/>
      <c r="B50" s="306"/>
      <c r="D50" s="117"/>
      <c r="E50" s="314"/>
      <c r="F50" s="58"/>
      <c r="G50" s="58"/>
      <c r="H50" s="8"/>
    </row>
    <row r="51" spans="1:8" x14ac:dyDescent="0.15">
      <c r="A51" s="1007" t="s">
        <v>25</v>
      </c>
      <c r="B51" s="1007"/>
      <c r="D51" s="117" t="s">
        <v>302</v>
      </c>
      <c r="E51" s="314"/>
      <c r="F51" s="58"/>
      <c r="G51" s="58"/>
      <c r="H51" s="8"/>
    </row>
    <row r="52" spans="1:8" x14ac:dyDescent="0.15">
      <c r="A52" s="306"/>
      <c r="B52" s="58"/>
      <c r="C52" s="58"/>
      <c r="D52" s="58"/>
      <c r="E52" s="58"/>
      <c r="F52" s="133"/>
      <c r="G52" s="133"/>
      <c r="H52" s="131"/>
    </row>
    <row r="53" spans="1:8" x14ac:dyDescent="0.15">
      <c r="A53" s="1007" t="s">
        <v>130</v>
      </c>
      <c r="B53" s="1007"/>
      <c r="C53" s="58"/>
      <c r="D53" s="132" t="s">
        <v>131</v>
      </c>
      <c r="E53" s="130"/>
      <c r="F53" s="131"/>
      <c r="G53" s="132"/>
      <c r="H53" s="131"/>
    </row>
    <row r="54" spans="1:8" x14ac:dyDescent="0.15">
      <c r="A54" s="306"/>
      <c r="B54" s="58"/>
      <c r="C54" s="58"/>
      <c r="D54" s="457" t="s">
        <v>398</v>
      </c>
      <c r="E54" s="58"/>
      <c r="F54" s="133"/>
      <c r="G54" s="133"/>
      <c r="H54" s="131"/>
    </row>
    <row r="55" spans="1:8" x14ac:dyDescent="0.15">
      <c r="A55" s="1007" t="s">
        <v>24</v>
      </c>
      <c r="B55" s="1007"/>
      <c r="D55" s="117" t="s">
        <v>127</v>
      </c>
      <c r="E55" s="117" t="s">
        <v>304</v>
      </c>
      <c r="F55" s="130"/>
      <c r="G55" s="246" t="s">
        <v>134</v>
      </c>
      <c r="H55" s="130" t="s">
        <v>305</v>
      </c>
    </row>
    <row r="56" spans="1:8" x14ac:dyDescent="0.15">
      <c r="A56" s="306"/>
      <c r="D56" s="323"/>
      <c r="E56" s="323"/>
      <c r="F56" s="116"/>
      <c r="G56" s="124"/>
      <c r="H56" s="130" t="s">
        <v>374</v>
      </c>
    </row>
    <row r="57" spans="1:8" x14ac:dyDescent="0.15">
      <c r="A57" s="1007" t="s">
        <v>26</v>
      </c>
      <c r="B57" s="1007"/>
      <c r="C57" s="58"/>
      <c r="D57" s="116" t="s">
        <v>297</v>
      </c>
      <c r="E57" s="116" t="s">
        <v>296</v>
      </c>
      <c r="F57" s="133"/>
      <c r="G57" s="133"/>
      <c r="H57" s="131"/>
    </row>
    <row r="58" spans="1:8" x14ac:dyDescent="0.15">
      <c r="A58" s="306"/>
      <c r="B58" s="306"/>
      <c r="C58" s="58"/>
      <c r="D58" s="116" t="s">
        <v>185</v>
      </c>
      <c r="E58" s="116" t="s">
        <v>184</v>
      </c>
      <c r="F58" s="116"/>
      <c r="G58" s="133"/>
      <c r="H58" s="131"/>
    </row>
    <row r="59" spans="1:8" x14ac:dyDescent="0.15">
      <c r="A59" s="306"/>
      <c r="B59" s="58"/>
      <c r="C59" s="58"/>
      <c r="D59" s="58"/>
      <c r="E59" s="58"/>
      <c r="F59" s="378"/>
      <c r="G59" s="483"/>
      <c r="H59" s="170"/>
    </row>
    <row r="60" spans="1:8" x14ac:dyDescent="0.15">
      <c r="A60" s="1007" t="s">
        <v>27</v>
      </c>
      <c r="B60" s="1007"/>
      <c r="D60" s="117" t="s">
        <v>129</v>
      </c>
      <c r="E60" s="323"/>
      <c r="F60" s="1011" t="s">
        <v>114</v>
      </c>
      <c r="G60" s="1011"/>
      <c r="H60" s="1011"/>
    </row>
    <row r="61" spans="1:8" x14ac:dyDescent="0.15">
      <c r="A61" s="58"/>
      <c r="B61" s="58"/>
      <c r="C61" s="58"/>
      <c r="D61" s="323"/>
      <c r="E61" s="323"/>
      <c r="F61" s="1010" t="s">
        <v>378</v>
      </c>
      <c r="G61" s="1010"/>
      <c r="H61" s="1010"/>
    </row>
    <row r="62" spans="1:8" x14ac:dyDescent="0.15">
      <c r="A62" s="1007" t="s">
        <v>39</v>
      </c>
      <c r="B62" s="1007"/>
      <c r="C62" s="58"/>
      <c r="D62" s="117" t="s">
        <v>132</v>
      </c>
      <c r="E62" s="117" t="s">
        <v>306</v>
      </c>
      <c r="F62" s="1010"/>
      <c r="G62" s="1010"/>
      <c r="H62" s="1010"/>
    </row>
    <row r="63" spans="1:8" x14ac:dyDescent="0.15">
      <c r="F63" s="1010" t="s">
        <v>379</v>
      </c>
      <c r="G63" s="1010"/>
      <c r="H63" s="1010"/>
    </row>
    <row r="64" spans="1:8" x14ac:dyDescent="0.15">
      <c r="A64" s="1007" t="s">
        <v>133</v>
      </c>
      <c r="B64" s="1007"/>
      <c r="C64" s="58"/>
      <c r="D64" s="117" t="s">
        <v>307</v>
      </c>
      <c r="F64" s="1010"/>
      <c r="G64" s="1010"/>
      <c r="H64" s="1010"/>
    </row>
    <row r="65" spans="1:8" x14ac:dyDescent="0.15">
      <c r="A65" s="306"/>
      <c r="B65" s="58"/>
      <c r="C65" s="58"/>
      <c r="D65" s="323"/>
      <c r="E65" s="58"/>
      <c r="F65" s="1010" t="s">
        <v>380</v>
      </c>
      <c r="G65" s="1010"/>
      <c r="H65" s="1010"/>
    </row>
    <row r="66" spans="1:8" x14ac:dyDescent="0.15">
      <c r="A66" s="1007" t="s">
        <v>29</v>
      </c>
      <c r="B66" s="1007"/>
      <c r="C66" s="58"/>
      <c r="D66" s="117" t="s">
        <v>375</v>
      </c>
      <c r="E66" s="58"/>
      <c r="F66" s="1010"/>
      <c r="G66" s="1010"/>
      <c r="H66" s="1010"/>
    </row>
    <row r="67" spans="1:8" x14ac:dyDescent="0.15">
      <c r="A67" s="306"/>
      <c r="B67" s="306"/>
      <c r="C67" s="58"/>
      <c r="D67" s="117"/>
      <c r="E67" s="58"/>
      <c r="F67" s="1010" t="s">
        <v>381</v>
      </c>
      <c r="G67" s="1010"/>
      <c r="H67" s="1010"/>
    </row>
    <row r="68" spans="1:8" x14ac:dyDescent="0.15">
      <c r="A68" s="58"/>
      <c r="B68" s="58"/>
      <c r="C68" s="58"/>
      <c r="D68" s="117" t="s">
        <v>376</v>
      </c>
      <c r="E68" s="58"/>
      <c r="F68" s="1010"/>
      <c r="G68" s="1010"/>
      <c r="H68" s="1010"/>
    </row>
    <row r="69" spans="1:8" x14ac:dyDescent="0.15">
      <c r="A69" s="58"/>
      <c r="E69" s="58"/>
      <c r="F69" s="58"/>
      <c r="G69" s="317"/>
    </row>
    <row r="70" spans="1:8" x14ac:dyDescent="0.15">
      <c r="A70" s="1004" t="s">
        <v>135</v>
      </c>
      <c r="B70" s="1004"/>
      <c r="D70" t="s">
        <v>377</v>
      </c>
      <c r="E70" s="58"/>
      <c r="F70" s="58"/>
      <c r="G70" s="317"/>
    </row>
    <row r="71" spans="1:8" x14ac:dyDescent="0.15">
      <c r="A71" s="456"/>
      <c r="B71" s="456"/>
      <c r="E71" s="58"/>
      <c r="F71" s="58"/>
      <c r="G71" s="317"/>
    </row>
    <row r="72" spans="1:8" x14ac:dyDescent="0.15">
      <c r="A72" s="456" t="s">
        <v>382</v>
      </c>
      <c r="B72" s="317" t="s">
        <v>383</v>
      </c>
      <c r="C72" s="317"/>
      <c r="D72" s="117" t="s">
        <v>396</v>
      </c>
      <c r="E72" s="58"/>
      <c r="F72" s="58"/>
      <c r="G72" s="317"/>
    </row>
    <row r="73" spans="1:8" x14ac:dyDescent="0.15">
      <c r="A73" s="323"/>
      <c r="B73" s="323"/>
      <c r="G73" s="317"/>
    </row>
    <row r="74" spans="1:8" x14ac:dyDescent="0.15">
      <c r="A74" s="1004" t="s">
        <v>56</v>
      </c>
      <c r="B74" s="1004"/>
      <c r="D74" t="s">
        <v>128</v>
      </c>
    </row>
  </sheetData>
  <mergeCells count="35">
    <mergeCell ref="F65:H66"/>
    <mergeCell ref="A47:B47"/>
    <mergeCell ref="A49:B49"/>
    <mergeCell ref="A51:B51"/>
    <mergeCell ref="A55:B55"/>
    <mergeCell ref="A57:B57"/>
    <mergeCell ref="A60:B60"/>
    <mergeCell ref="F60:H60"/>
    <mergeCell ref="F61:H62"/>
    <mergeCell ref="A62:B62"/>
    <mergeCell ref="F63:H64"/>
    <mergeCell ref="A66:B66"/>
    <mergeCell ref="A53:B53"/>
    <mergeCell ref="A64:B64"/>
    <mergeCell ref="A2:G2"/>
    <mergeCell ref="A13:B13"/>
    <mergeCell ref="A4:B4"/>
    <mergeCell ref="A7:B7"/>
    <mergeCell ref="A11:B11"/>
    <mergeCell ref="A74:B74"/>
    <mergeCell ref="C13:D13"/>
    <mergeCell ref="A30:G30"/>
    <mergeCell ref="A32:B32"/>
    <mergeCell ref="A34:B34"/>
    <mergeCell ref="A36:B36"/>
    <mergeCell ref="A45:B45"/>
    <mergeCell ref="A20:B20"/>
    <mergeCell ref="D26:E26"/>
    <mergeCell ref="A27:B27"/>
    <mergeCell ref="A28:B28"/>
    <mergeCell ref="D28:E28"/>
    <mergeCell ref="A23:B23"/>
    <mergeCell ref="A26:B26"/>
    <mergeCell ref="A70:B70"/>
    <mergeCell ref="F67:H68"/>
  </mergeCells>
  <phoneticPr fontId="4"/>
  <printOptions horizontalCentered="1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120" zoomScaleNormal="120" workbookViewId="0">
      <selection activeCell="B55" sqref="B55"/>
    </sheetView>
  </sheetViews>
  <sheetFormatPr defaultColWidth="8.875" defaultRowHeight="13.5" x14ac:dyDescent="0.15"/>
  <cols>
    <col min="1" max="1" width="15" style="358" customWidth="1"/>
    <col min="2" max="3" width="15" style="116" customWidth="1"/>
    <col min="4" max="4" width="12" style="116" customWidth="1"/>
    <col min="5" max="5" width="0.875" style="116" customWidth="1"/>
    <col min="6" max="6" width="15.875" style="358" customWidth="1"/>
    <col min="7" max="7" width="9.125" style="124" customWidth="1"/>
    <col min="8" max="8" width="12" style="116" customWidth="1"/>
    <col min="9" max="16384" width="8.875" style="124"/>
  </cols>
  <sheetData>
    <row r="1" spans="1:13" s="344" customFormat="1" ht="20.45" customHeight="1" x14ac:dyDescent="0.2">
      <c r="A1" s="461" t="s">
        <v>284</v>
      </c>
      <c r="B1" s="482"/>
      <c r="C1" s="482"/>
      <c r="D1" s="482"/>
      <c r="E1" s="482"/>
      <c r="F1" s="461" t="s">
        <v>285</v>
      </c>
      <c r="G1" s="461"/>
      <c r="H1" s="482"/>
      <c r="I1" s="482"/>
      <c r="J1" s="482"/>
      <c r="K1" s="482"/>
      <c r="L1" s="482"/>
      <c r="M1" s="482"/>
    </row>
    <row r="2" spans="1:13" ht="8.4499999999999993" customHeight="1" x14ac:dyDescent="0.15"/>
    <row r="3" spans="1:13" ht="32.450000000000003" customHeight="1" x14ac:dyDescent="0.15">
      <c r="A3" s="345" t="s">
        <v>168</v>
      </c>
      <c r="B3" s="346"/>
      <c r="C3" s="346"/>
      <c r="D3" s="347">
        <v>0.31597222222222221</v>
      </c>
      <c r="E3" s="348"/>
      <c r="F3" s="345" t="s">
        <v>168</v>
      </c>
      <c r="G3" s="349"/>
      <c r="H3" s="347">
        <v>0.35069444444444442</v>
      </c>
      <c r="I3" s="350"/>
    </row>
    <row r="4" spans="1:13" ht="32.450000000000003" customHeight="1" x14ac:dyDescent="0.15">
      <c r="A4" s="345" t="s">
        <v>169</v>
      </c>
      <c r="B4" s="346"/>
      <c r="C4" s="346"/>
      <c r="D4" s="347">
        <v>0.3263888888888889</v>
      </c>
      <c r="E4" s="348"/>
      <c r="F4" s="345" t="s">
        <v>20</v>
      </c>
      <c r="G4" s="349"/>
      <c r="H4" s="347">
        <v>0.3611111111111111</v>
      </c>
    </row>
    <row r="5" spans="1:13" ht="32.450000000000003" customHeight="1" x14ac:dyDescent="0.15">
      <c r="A5" s="345" t="s">
        <v>180</v>
      </c>
      <c r="B5" s="346" t="s">
        <v>179</v>
      </c>
      <c r="C5" s="346"/>
      <c r="D5" s="347">
        <v>0.36458333333333331</v>
      </c>
      <c r="E5" s="348"/>
      <c r="F5" s="345" t="s">
        <v>19</v>
      </c>
      <c r="G5" s="346" t="s">
        <v>92</v>
      </c>
      <c r="H5" s="347">
        <v>0.38194444444444442</v>
      </c>
    </row>
    <row r="6" spans="1:13" ht="38.25" customHeight="1" x14ac:dyDescent="0.15">
      <c r="A6" s="345" t="s">
        <v>170</v>
      </c>
      <c r="B6" s="1023" t="s">
        <v>373</v>
      </c>
      <c r="C6" s="1024"/>
      <c r="D6" s="384" t="s">
        <v>181</v>
      </c>
      <c r="E6" s="348"/>
      <c r="F6" s="345"/>
      <c r="G6" s="349"/>
      <c r="H6" s="347"/>
    </row>
    <row r="7" spans="1:13" ht="32.450000000000003" customHeight="1" x14ac:dyDescent="0.15">
      <c r="A7" s="345" t="s">
        <v>171</v>
      </c>
      <c r="B7" s="346" t="s">
        <v>92</v>
      </c>
      <c r="C7" s="351"/>
      <c r="D7" s="347">
        <v>0.3888888888888889</v>
      </c>
      <c r="E7" s="348"/>
      <c r="F7" s="345" t="s">
        <v>48</v>
      </c>
      <c r="G7" s="349"/>
      <c r="H7" s="347">
        <v>0.39583333333333331</v>
      </c>
      <c r="I7" s="350"/>
    </row>
    <row r="8" spans="1:13" ht="32.450000000000003" customHeight="1" x14ac:dyDescent="0.15">
      <c r="A8" s="345" t="s">
        <v>172</v>
      </c>
      <c r="B8" s="351"/>
      <c r="C8" s="351"/>
      <c r="D8" s="385">
        <v>0.40972222222222227</v>
      </c>
      <c r="E8" s="222"/>
      <c r="F8" s="345" t="s">
        <v>52</v>
      </c>
      <c r="G8" s="346" t="s">
        <v>369</v>
      </c>
      <c r="H8" s="351" t="s">
        <v>199</v>
      </c>
      <c r="I8" s="350"/>
    </row>
    <row r="9" spans="1:13" ht="32.450000000000003" customHeight="1" thickBot="1" x14ac:dyDescent="0.2">
      <c r="A9" s="1025" t="s">
        <v>178</v>
      </c>
      <c r="B9" s="1025"/>
      <c r="C9" s="1025"/>
      <c r="D9" s="385">
        <v>0.4236111111111111</v>
      </c>
      <c r="E9" s="352"/>
      <c r="F9" s="345" t="s">
        <v>53</v>
      </c>
      <c r="G9" s="346" t="s">
        <v>369</v>
      </c>
      <c r="H9" s="351" t="s">
        <v>372</v>
      </c>
    </row>
    <row r="10" spans="1:13" ht="32.450000000000003" customHeight="1" thickBot="1" x14ac:dyDescent="0.2">
      <c r="A10" s="387" t="s">
        <v>81</v>
      </c>
      <c r="B10" s="387" t="s">
        <v>371</v>
      </c>
      <c r="C10" s="387" t="s">
        <v>173</v>
      </c>
      <c r="D10" s="386"/>
      <c r="E10" s="222"/>
      <c r="F10" s="345" t="s">
        <v>370</v>
      </c>
      <c r="G10" s="351" t="s">
        <v>369</v>
      </c>
      <c r="H10" s="351" t="s">
        <v>368</v>
      </c>
    </row>
    <row r="11" spans="1:13" ht="32.450000000000003" customHeight="1" x14ac:dyDescent="0.15">
      <c r="A11" s="1026" t="s">
        <v>202</v>
      </c>
      <c r="B11" s="1027"/>
      <c r="C11" s="1027"/>
      <c r="D11" s="346" t="s">
        <v>188</v>
      </c>
      <c r="E11" s="222"/>
      <c r="F11" s="345"/>
      <c r="G11" s="346"/>
      <c r="H11" s="351"/>
    </row>
    <row r="12" spans="1:13" ht="32.450000000000003" customHeight="1" x14ac:dyDescent="0.15">
      <c r="A12" s="481" t="s">
        <v>202</v>
      </c>
      <c r="B12" s="1016" t="s">
        <v>203</v>
      </c>
      <c r="C12" s="1017"/>
      <c r="D12" s="346" t="s">
        <v>367</v>
      </c>
      <c r="E12" s="222"/>
      <c r="F12" s="353" t="s">
        <v>366</v>
      </c>
      <c r="G12" s="351" t="s">
        <v>347</v>
      </c>
      <c r="H12" s="351" t="s">
        <v>365</v>
      </c>
    </row>
    <row r="13" spans="1:13" ht="32.450000000000003" customHeight="1" x14ac:dyDescent="0.15">
      <c r="A13" s="1016" t="s">
        <v>203</v>
      </c>
      <c r="B13" s="1017"/>
      <c r="C13" s="383"/>
      <c r="D13" s="346" t="s">
        <v>364</v>
      </c>
      <c r="E13" s="222"/>
      <c r="F13" s="1013" t="s">
        <v>93</v>
      </c>
      <c r="G13" s="1014"/>
      <c r="H13" s="1015"/>
    </row>
    <row r="14" spans="1:13" ht="32.450000000000003" customHeight="1" x14ac:dyDescent="0.15">
      <c r="A14" s="1016" t="s">
        <v>177</v>
      </c>
      <c r="B14" s="1017"/>
      <c r="C14" s="383"/>
      <c r="D14" s="346" t="s">
        <v>363</v>
      </c>
      <c r="E14" s="222"/>
      <c r="F14" s="353" t="s">
        <v>362</v>
      </c>
      <c r="G14" s="351" t="s">
        <v>347</v>
      </c>
      <c r="H14" s="480" t="s">
        <v>361</v>
      </c>
    </row>
    <row r="15" spans="1:13" ht="32.450000000000003" customHeight="1" x14ac:dyDescent="0.15">
      <c r="A15" s="1016" t="s">
        <v>360</v>
      </c>
      <c r="B15" s="1017"/>
      <c r="C15" s="383"/>
      <c r="D15" s="346" t="s">
        <v>189</v>
      </c>
      <c r="E15" s="222"/>
      <c r="F15" s="353" t="s">
        <v>359</v>
      </c>
      <c r="G15" s="351" t="s">
        <v>94</v>
      </c>
      <c r="H15" s="480" t="s">
        <v>358</v>
      </c>
    </row>
    <row r="16" spans="1:13" ht="32.450000000000003" customHeight="1" x14ac:dyDescent="0.15">
      <c r="A16" s="1016" t="s">
        <v>357</v>
      </c>
      <c r="B16" s="1028"/>
      <c r="C16" s="383"/>
      <c r="D16" s="346" t="s">
        <v>356</v>
      </c>
      <c r="E16" s="222"/>
      <c r="F16" s="353" t="s">
        <v>200</v>
      </c>
      <c r="G16" s="351" t="s">
        <v>347</v>
      </c>
      <c r="H16" s="480" t="s">
        <v>355</v>
      </c>
    </row>
    <row r="17" spans="1:8" ht="32.450000000000003" customHeight="1" x14ac:dyDescent="0.15">
      <c r="A17" s="1016" t="s">
        <v>354</v>
      </c>
      <c r="B17" s="1028"/>
      <c r="C17" s="383"/>
      <c r="D17" s="354" t="s">
        <v>353</v>
      </c>
      <c r="E17" s="355"/>
      <c r="F17" s="353" t="s">
        <v>352</v>
      </c>
      <c r="G17" s="351" t="s">
        <v>347</v>
      </c>
      <c r="H17" s="346" t="s">
        <v>351</v>
      </c>
    </row>
    <row r="18" spans="1:8" ht="32.450000000000003" customHeight="1" x14ac:dyDescent="0.15">
      <c r="A18" s="479" t="s">
        <v>350</v>
      </c>
      <c r="B18" s="479" t="s">
        <v>349</v>
      </c>
      <c r="C18" s="478"/>
      <c r="D18" s="458" t="s">
        <v>348</v>
      </c>
      <c r="E18" s="356"/>
      <c r="F18" s="353" t="s">
        <v>95</v>
      </c>
      <c r="G18" s="351" t="s">
        <v>347</v>
      </c>
      <c r="H18" s="346" t="s">
        <v>346</v>
      </c>
    </row>
    <row r="19" spans="1:8" ht="32.450000000000003" customHeight="1" x14ac:dyDescent="0.15">
      <c r="A19" s="1020" t="s">
        <v>190</v>
      </c>
      <c r="B19" s="1021"/>
      <c r="C19" s="1021"/>
      <c r="D19" s="1022"/>
      <c r="E19" s="356"/>
      <c r="F19" s="1018" t="s">
        <v>70</v>
      </c>
      <c r="G19" s="1019"/>
      <c r="H19" s="347">
        <v>0.71527777777777779</v>
      </c>
    </row>
    <row r="20" spans="1:8" ht="17.25" customHeight="1" x14ac:dyDescent="0.15">
      <c r="A20" s="1020" t="s">
        <v>192</v>
      </c>
      <c r="B20" s="1021"/>
      <c r="C20" s="1021"/>
      <c r="D20" s="1022"/>
      <c r="E20" s="357"/>
      <c r="F20" s="1013" t="s">
        <v>96</v>
      </c>
      <c r="G20" s="1014"/>
      <c r="H20" s="1015"/>
    </row>
    <row r="21" spans="1:8" ht="22.5" x14ac:dyDescent="0.15">
      <c r="A21" s="400" t="s">
        <v>345</v>
      </c>
      <c r="B21" s="400" t="s">
        <v>191</v>
      </c>
      <c r="C21" s="383"/>
      <c r="D21" s="1012" t="s">
        <v>201</v>
      </c>
      <c r="E21" s="357"/>
      <c r="F21" s="243"/>
      <c r="G21" s="243"/>
      <c r="H21" s="243"/>
    </row>
    <row r="22" spans="1:8" ht="34.5" customHeight="1" x14ac:dyDescent="0.15">
      <c r="A22" s="400" t="s">
        <v>344</v>
      </c>
      <c r="B22" s="400" t="s">
        <v>343</v>
      </c>
      <c r="C22" s="383"/>
      <c r="D22" s="1012"/>
      <c r="E22" s="357"/>
      <c r="F22" s="243"/>
      <c r="G22" s="243"/>
      <c r="H22" s="243"/>
    </row>
    <row r="23" spans="1:8" ht="22.5" x14ac:dyDescent="0.15">
      <c r="A23" s="459" t="s">
        <v>342</v>
      </c>
      <c r="B23" s="459" t="s">
        <v>341</v>
      </c>
      <c r="C23" s="383"/>
      <c r="D23" s="1012" t="s">
        <v>340</v>
      </c>
      <c r="E23" s="357"/>
      <c r="F23" s="243"/>
      <c r="G23" s="243"/>
      <c r="H23" s="243"/>
    </row>
    <row r="24" spans="1:8" ht="22.5" x14ac:dyDescent="0.15">
      <c r="A24" s="400" t="s">
        <v>339</v>
      </c>
      <c r="B24" s="400" t="s">
        <v>338</v>
      </c>
      <c r="C24" s="383"/>
      <c r="D24" s="1012"/>
      <c r="E24" s="357"/>
      <c r="F24" s="243"/>
      <c r="G24" s="243"/>
      <c r="H24" s="243"/>
    </row>
    <row r="25" spans="1:8" ht="22.5" x14ac:dyDescent="0.15">
      <c r="A25" s="460" t="s">
        <v>337</v>
      </c>
      <c r="B25" s="460" t="s">
        <v>336</v>
      </c>
      <c r="C25" s="383"/>
      <c r="D25" s="1012"/>
      <c r="E25" s="357"/>
      <c r="F25" s="243"/>
      <c r="G25" s="243"/>
      <c r="H25" s="243"/>
    </row>
    <row r="26" spans="1:8" ht="22.5" customHeight="1" x14ac:dyDescent="0.15">
      <c r="A26" s="459" t="s">
        <v>335</v>
      </c>
      <c r="B26" s="400" t="s">
        <v>334</v>
      </c>
      <c r="C26" s="383"/>
      <c r="D26" s="1012" t="s">
        <v>333</v>
      </c>
      <c r="E26" s="357"/>
      <c r="F26" s="243"/>
      <c r="G26" s="243"/>
      <c r="H26" s="243"/>
    </row>
    <row r="27" spans="1:8" ht="22.5" customHeight="1" x14ac:dyDescent="0.15">
      <c r="A27" s="400" t="s">
        <v>332</v>
      </c>
      <c r="B27" s="400" t="s">
        <v>331</v>
      </c>
      <c r="C27" s="383"/>
      <c r="D27" s="1012"/>
      <c r="E27" s="357"/>
      <c r="F27" s="243"/>
      <c r="G27" s="243"/>
      <c r="H27" s="243"/>
    </row>
    <row r="28" spans="1:8" ht="22.5" customHeight="1" x14ac:dyDescent="0.15">
      <c r="A28" s="484" t="s">
        <v>330</v>
      </c>
      <c r="B28" s="484" t="s">
        <v>329</v>
      </c>
      <c r="C28" s="383"/>
      <c r="D28" s="477" t="s">
        <v>328</v>
      </c>
      <c r="E28" s="357"/>
      <c r="F28" s="243"/>
      <c r="G28" s="243"/>
      <c r="H28" s="243"/>
    </row>
    <row r="29" spans="1:8" ht="22.5" customHeight="1" x14ac:dyDescent="0.15">
      <c r="A29" s="400" t="s">
        <v>193</v>
      </c>
      <c r="B29" s="400" t="s">
        <v>194</v>
      </c>
      <c r="C29" s="383"/>
      <c r="D29" s="477" t="s">
        <v>327</v>
      </c>
      <c r="E29" s="357"/>
      <c r="F29" s="243"/>
      <c r="G29" s="243"/>
      <c r="H29" s="243"/>
    </row>
    <row r="30" spans="1:8" ht="22.5" customHeight="1" x14ac:dyDescent="0.15">
      <c r="A30" s="400" t="s">
        <v>326</v>
      </c>
      <c r="B30" s="400" t="s">
        <v>195</v>
      </c>
      <c r="C30" s="383"/>
      <c r="D30" s="477" t="s">
        <v>325</v>
      </c>
      <c r="E30" s="357"/>
      <c r="F30" s="243"/>
      <c r="G30" s="243"/>
      <c r="H30" s="243"/>
    </row>
    <row r="31" spans="1:8" ht="22.5" customHeight="1" x14ac:dyDescent="0.15">
      <c r="A31" s="400" t="s">
        <v>196</v>
      </c>
      <c r="B31" s="400" t="s">
        <v>197</v>
      </c>
      <c r="C31" s="383"/>
      <c r="D31" s="354" t="s">
        <v>198</v>
      </c>
      <c r="E31" s="357"/>
      <c r="F31" s="243"/>
      <c r="G31" s="243"/>
      <c r="H31" s="243"/>
    </row>
    <row r="32" spans="1:8" ht="22.5" customHeight="1" x14ac:dyDescent="0.15">
      <c r="A32" s="476" t="s">
        <v>324</v>
      </c>
      <c r="B32" s="383"/>
      <c r="C32" s="383"/>
      <c r="D32" s="475" t="s">
        <v>323</v>
      </c>
      <c r="E32" s="357"/>
      <c r="F32" s="309"/>
      <c r="G32" s="309"/>
      <c r="H32" s="309"/>
    </row>
    <row r="33" spans="1:8" ht="22.5" customHeight="1" x14ac:dyDescent="0.15">
      <c r="A33" s="485" t="s">
        <v>322</v>
      </c>
      <c r="B33" s="485" t="s">
        <v>321</v>
      </c>
      <c r="C33" s="383"/>
      <c r="D33" s="486" t="s">
        <v>320</v>
      </c>
      <c r="E33" s="357"/>
      <c r="F33" s="309"/>
      <c r="G33" s="309"/>
      <c r="H33" s="309"/>
    </row>
    <row r="34" spans="1:8" ht="20.45" customHeight="1" x14ac:dyDescent="0.15">
      <c r="A34" s="379" t="s">
        <v>319</v>
      </c>
      <c r="B34" s="309"/>
      <c r="C34" s="309"/>
      <c r="D34" s="309"/>
      <c r="E34" s="309"/>
    </row>
    <row r="35" spans="1:8" ht="18.600000000000001" customHeight="1" x14ac:dyDescent="0.15">
      <c r="A35" s="379" t="s">
        <v>318</v>
      </c>
      <c r="B35" s="309"/>
      <c r="C35" s="309"/>
      <c r="D35" s="309"/>
      <c r="E35" s="309"/>
    </row>
    <row r="39" spans="1:8" ht="13.5" customHeight="1" x14ac:dyDescent="0.15">
      <c r="A39" s="359"/>
    </row>
    <row r="41" spans="1:8" s="360" customFormat="1" ht="22.5" customHeight="1" x14ac:dyDescent="0.15">
      <c r="A41" s="358"/>
      <c r="B41" s="116"/>
      <c r="C41" s="116"/>
      <c r="D41" s="116"/>
      <c r="E41" s="116"/>
      <c r="F41" s="358"/>
      <c r="G41" s="124"/>
      <c r="H41" s="116"/>
    </row>
    <row r="42" spans="1:8" ht="22.5" customHeight="1" x14ac:dyDescent="0.15"/>
    <row r="44" spans="1:8" x14ac:dyDescent="0.15">
      <c r="H44" s="124"/>
    </row>
    <row r="45" spans="1:8" x14ac:dyDescent="0.15">
      <c r="H45" s="124"/>
    </row>
    <row r="46" spans="1:8" ht="22.5" customHeight="1" x14ac:dyDescent="0.15">
      <c r="H46" s="124"/>
    </row>
    <row r="47" spans="1:8" ht="22.5" customHeight="1" x14ac:dyDescent="0.15">
      <c r="H47" s="124"/>
    </row>
    <row r="48" spans="1:8" ht="22.5" customHeight="1" x14ac:dyDescent="0.15">
      <c r="F48" s="359"/>
      <c r="H48" s="124"/>
    </row>
    <row r="49" spans="1:1" ht="14.25" customHeight="1" x14ac:dyDescent="0.15"/>
    <row r="50" spans="1:1" ht="7.9" customHeight="1" x14ac:dyDescent="0.15">
      <c r="A50" s="359"/>
    </row>
  </sheetData>
  <mergeCells count="17">
    <mergeCell ref="B6:C6"/>
    <mergeCell ref="A9:C9"/>
    <mergeCell ref="A19:D19"/>
    <mergeCell ref="A11:C11"/>
    <mergeCell ref="B12:C12"/>
    <mergeCell ref="A13:B13"/>
    <mergeCell ref="A16:B16"/>
    <mergeCell ref="A17:B17"/>
    <mergeCell ref="D26:D27"/>
    <mergeCell ref="F13:H13"/>
    <mergeCell ref="A15:B15"/>
    <mergeCell ref="F19:G19"/>
    <mergeCell ref="F20:H20"/>
    <mergeCell ref="A20:D20"/>
    <mergeCell ref="A14:B14"/>
    <mergeCell ref="D21:D22"/>
    <mergeCell ref="D23:D25"/>
  </mergeCells>
  <phoneticPr fontId="4"/>
  <printOptions horizontalCentered="1"/>
  <pageMargins left="0.24" right="0.12" top="0.21" bottom="0.15" header="0.24" footer="0.12"/>
  <pageSetup paperSize="9" scale="9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01"/>
  <sheetViews>
    <sheetView topLeftCell="B1" zoomScale="120" zoomScaleNormal="120" workbookViewId="0">
      <selection activeCell="H44" sqref="H44"/>
    </sheetView>
  </sheetViews>
  <sheetFormatPr defaultColWidth="9" defaultRowHeight="14.25" x14ac:dyDescent="0.15"/>
  <cols>
    <col min="1" max="1" width="2.875" style="488" hidden="1" customWidth="1"/>
    <col min="2" max="2" width="3.625" style="185" customWidth="1"/>
    <col min="3" max="3" width="4.375" style="185" hidden="1" customWidth="1"/>
    <col min="4" max="4" width="9" style="185"/>
    <col min="5" max="5" width="11.75" style="185" customWidth="1"/>
    <col min="6" max="6" width="6.5" style="40" customWidth="1"/>
    <col min="7" max="7" width="6.5" style="185" customWidth="1"/>
    <col min="8" max="8" width="6.5" style="234" customWidth="1"/>
    <col min="9" max="9" width="2.875" style="301" customWidth="1"/>
    <col min="10" max="10" width="3.625" style="185" customWidth="1"/>
    <col min="11" max="11" width="3.625" style="185" hidden="1" customWidth="1"/>
    <col min="12" max="12" width="9" style="185"/>
    <col min="13" max="13" width="10.75" style="185" bestFit="1" customWidth="1"/>
    <col min="14" max="14" width="6.5" style="40" customWidth="1"/>
    <col min="15" max="15" width="6.5" style="185" customWidth="1"/>
    <col min="16" max="16" width="6.5" style="660" customWidth="1"/>
    <col min="17" max="17" width="5.125" style="185" customWidth="1"/>
    <col min="18" max="18" width="5.125" style="42" hidden="1" customWidth="1"/>
    <col min="19" max="19" width="0" style="185" hidden="1" customWidth="1"/>
    <col min="20" max="20" width="11.625" style="185" hidden="1" customWidth="1"/>
    <col min="21" max="45" width="3.25" style="185" customWidth="1"/>
    <col min="46" max="16384" width="9" style="185"/>
  </cols>
  <sheetData>
    <row r="1" spans="1:20" s="20" customFormat="1" ht="21.75" customHeight="1" x14ac:dyDescent="0.15">
      <c r="A1" s="310" t="e">
        <f>#REF!</f>
        <v>#REF!</v>
      </c>
      <c r="B1" s="1029" t="s">
        <v>80</v>
      </c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657"/>
      <c r="R1" s="42"/>
    </row>
    <row r="2" spans="1:20" s="310" customFormat="1" ht="21.75" customHeight="1" x14ac:dyDescent="0.15">
      <c r="A2" s="333" t="e">
        <f>#REF!</f>
        <v>#REF!</v>
      </c>
      <c r="B2" s="462"/>
      <c r="C2" s="462"/>
      <c r="D2" s="333" t="s">
        <v>164</v>
      </c>
      <c r="E2" s="333"/>
      <c r="F2" s="333"/>
      <c r="G2" s="333"/>
      <c r="H2" s="333"/>
      <c r="I2" s="647"/>
      <c r="J2" s="333"/>
      <c r="K2" s="333"/>
      <c r="L2" s="333" t="s">
        <v>166</v>
      </c>
      <c r="M2" s="464"/>
      <c r="N2" s="463"/>
      <c r="O2" s="463"/>
      <c r="P2" s="657"/>
      <c r="R2" s="42"/>
    </row>
    <row r="3" spans="1:20" s="126" customFormat="1" ht="30" customHeight="1" x14ac:dyDescent="0.15">
      <c r="A3" s="509"/>
      <c r="B3" s="466" t="s">
        <v>684</v>
      </c>
      <c r="C3" s="466" t="s">
        <v>17</v>
      </c>
      <c r="D3" s="466" t="s">
        <v>0</v>
      </c>
      <c r="E3" s="466" t="s">
        <v>1</v>
      </c>
      <c r="F3" s="111" t="s">
        <v>98</v>
      </c>
      <c r="G3" s="466" t="s">
        <v>3</v>
      </c>
      <c r="H3" s="111"/>
      <c r="I3" s="648">
        <f t="shared" ref="I3:I15" si="0">Q3</f>
        <v>0</v>
      </c>
      <c r="J3" s="466" t="s">
        <v>697</v>
      </c>
      <c r="K3" s="466" t="s">
        <v>17</v>
      </c>
      <c r="L3" s="466" t="s">
        <v>0</v>
      </c>
      <c r="M3" s="466" t="s">
        <v>1</v>
      </c>
      <c r="N3" s="111" t="s">
        <v>2</v>
      </c>
      <c r="O3" s="466" t="s">
        <v>3</v>
      </c>
      <c r="P3" s="658"/>
      <c r="R3" s="509" t="s">
        <v>699</v>
      </c>
      <c r="S3" s="126" t="str">
        <f>VLOOKUP($R3,$A$4:$E$24,4,FALSE)</f>
        <v>嶋田</v>
      </c>
      <c r="T3" s="126" t="str">
        <f>VLOOKUP($R3,$A$4:$E$24,5,FALSE)</f>
        <v>秀明八千代</v>
      </c>
    </row>
    <row r="4" spans="1:20" s="126" customFormat="1" ht="30" customHeight="1" x14ac:dyDescent="0.15">
      <c r="A4" s="214" t="str">
        <f>B$3&amp;G4</f>
        <v>A3</v>
      </c>
      <c r="B4" s="466">
        <v>1</v>
      </c>
      <c r="C4" s="466">
        <v>24</v>
      </c>
      <c r="D4" s="466" t="s">
        <v>451</v>
      </c>
      <c r="E4" s="466" t="s">
        <v>223</v>
      </c>
      <c r="F4" s="111">
        <v>19.3</v>
      </c>
      <c r="G4" s="472">
        <f>IFERROR(RANK(F4,$F$4:$F$11),"")</f>
        <v>3</v>
      </c>
      <c r="H4" s="288"/>
      <c r="I4" s="649" t="str">
        <f>J$3&amp;O4</f>
        <v>C7</v>
      </c>
      <c r="J4" s="466">
        <v>16</v>
      </c>
      <c r="K4" s="466">
        <v>11</v>
      </c>
      <c r="L4" s="466" t="s">
        <v>452</v>
      </c>
      <c r="M4" s="466" t="s">
        <v>204</v>
      </c>
      <c r="N4" s="111">
        <v>18.600000000000001</v>
      </c>
      <c r="O4" s="493">
        <f>IFERROR(RANK(N4,$N$4:$N$11),"")</f>
        <v>7</v>
      </c>
      <c r="P4" s="646" t="s">
        <v>662</v>
      </c>
      <c r="R4" s="509" t="s">
        <v>695</v>
      </c>
      <c r="S4" s="126" t="str">
        <f t="shared" ref="S4:S10" si="1">VLOOKUP(R4,$A$4:$E$24,4,FALSE)</f>
        <v>髙橋</v>
      </c>
      <c r="T4" s="126" t="str">
        <f t="shared" ref="T4:T10" si="2">VLOOKUP($R4,$A$4:$E$24,5,FALSE)</f>
        <v>拓大紅陵</v>
      </c>
    </row>
    <row r="5" spans="1:20" s="126" customFormat="1" ht="30" customHeight="1" x14ac:dyDescent="0.15">
      <c r="A5" s="214" t="str">
        <f t="shared" ref="A5:A11" si="3">B$3&amp;G5</f>
        <v>A2</v>
      </c>
      <c r="B5" s="466">
        <v>2</v>
      </c>
      <c r="C5" s="466">
        <v>1</v>
      </c>
      <c r="D5" s="466" t="s">
        <v>453</v>
      </c>
      <c r="E5" s="466" t="s">
        <v>219</v>
      </c>
      <c r="F5" s="111">
        <v>19.399999999999999</v>
      </c>
      <c r="G5" s="493">
        <f t="shared" ref="G5:G11" si="4">IFERROR(RANK(F5,$F$4:$F$11),"")</f>
        <v>2</v>
      </c>
      <c r="H5" s="288"/>
      <c r="I5" s="649" t="str">
        <f t="shared" ref="I5:I11" si="5">J$3&amp;O5</f>
        <v>C2</v>
      </c>
      <c r="J5" s="466">
        <v>17</v>
      </c>
      <c r="K5" s="466">
        <v>21</v>
      </c>
      <c r="L5" s="466" t="s">
        <v>220</v>
      </c>
      <c r="M5" s="466" t="s">
        <v>221</v>
      </c>
      <c r="N5" s="111">
        <v>19.5</v>
      </c>
      <c r="O5" s="493">
        <f t="shared" ref="O5:O11" si="6">IFERROR(RANK(N5,$N$4:$N$11),"")</f>
        <v>2</v>
      </c>
      <c r="P5" s="646" t="s">
        <v>660</v>
      </c>
      <c r="R5" s="509" t="s">
        <v>694</v>
      </c>
      <c r="S5" s="126" t="str">
        <f t="shared" si="1"/>
        <v>野田</v>
      </c>
      <c r="T5" s="126" t="str">
        <f t="shared" si="2"/>
        <v>敬愛学園</v>
      </c>
    </row>
    <row r="6" spans="1:20" s="126" customFormat="1" ht="30" customHeight="1" x14ac:dyDescent="0.15">
      <c r="A6" s="214" t="str">
        <f t="shared" si="3"/>
        <v>A5</v>
      </c>
      <c r="B6" s="466">
        <v>3</v>
      </c>
      <c r="C6" s="466">
        <v>26</v>
      </c>
      <c r="D6" s="466" t="s">
        <v>220</v>
      </c>
      <c r="E6" s="466" t="s">
        <v>262</v>
      </c>
      <c r="F6" s="111">
        <v>18.899999999999999</v>
      </c>
      <c r="G6" s="493">
        <f t="shared" si="4"/>
        <v>5</v>
      </c>
      <c r="H6" s="288"/>
      <c r="I6" s="649" t="str">
        <f t="shared" si="5"/>
        <v>C1</v>
      </c>
      <c r="J6" s="466">
        <v>18</v>
      </c>
      <c r="K6" s="466">
        <v>2</v>
      </c>
      <c r="L6" s="466" t="s">
        <v>266</v>
      </c>
      <c r="M6" s="466" t="s">
        <v>219</v>
      </c>
      <c r="N6" s="111">
        <v>19.75</v>
      </c>
      <c r="O6" s="493">
        <f t="shared" si="6"/>
        <v>1</v>
      </c>
      <c r="P6" s="646" t="s">
        <v>666</v>
      </c>
      <c r="R6" s="509" t="s">
        <v>696</v>
      </c>
      <c r="S6" s="126" t="str">
        <f t="shared" si="1"/>
        <v>新原</v>
      </c>
      <c r="T6" s="126" t="str">
        <f t="shared" si="2"/>
        <v>船橋東</v>
      </c>
    </row>
    <row r="7" spans="1:20" s="126" customFormat="1" ht="30" customHeight="1" x14ac:dyDescent="0.15">
      <c r="A7" s="214" t="str">
        <f t="shared" si="3"/>
        <v>A5</v>
      </c>
      <c r="B7" s="466">
        <v>4</v>
      </c>
      <c r="C7" s="466">
        <v>10</v>
      </c>
      <c r="D7" s="466" t="s">
        <v>454</v>
      </c>
      <c r="E7" s="466" t="s">
        <v>247</v>
      </c>
      <c r="F7" s="111">
        <v>18.899999999999999</v>
      </c>
      <c r="G7" s="493">
        <f t="shared" si="4"/>
        <v>5</v>
      </c>
      <c r="H7" s="288"/>
      <c r="I7" s="649" t="str">
        <f t="shared" si="5"/>
        <v>C3</v>
      </c>
      <c r="J7" s="466">
        <v>19</v>
      </c>
      <c r="K7" s="466">
        <v>23</v>
      </c>
      <c r="L7" s="466" t="s">
        <v>240</v>
      </c>
      <c r="M7" s="466" t="s">
        <v>223</v>
      </c>
      <c r="N7" s="111">
        <v>19.399999999999999</v>
      </c>
      <c r="O7" s="493">
        <f t="shared" si="6"/>
        <v>3</v>
      </c>
      <c r="P7" s="646" t="s">
        <v>664</v>
      </c>
      <c r="R7" s="509" t="s">
        <v>672</v>
      </c>
      <c r="S7" s="126" t="str">
        <f>VLOOKUP(R7,$A$4:$E$24,4,FALSE)</f>
        <v>萩山</v>
      </c>
      <c r="T7" s="126" t="str">
        <f t="shared" si="2"/>
        <v>秀明八千代</v>
      </c>
    </row>
    <row r="8" spans="1:20" s="126" customFormat="1" ht="30" customHeight="1" x14ac:dyDescent="0.15">
      <c r="A8" s="214" t="str">
        <f t="shared" si="3"/>
        <v>A1</v>
      </c>
      <c r="B8" s="466">
        <v>5</v>
      </c>
      <c r="C8" s="466">
        <v>17</v>
      </c>
      <c r="D8" s="466" t="s">
        <v>233</v>
      </c>
      <c r="E8" s="466" t="s">
        <v>207</v>
      </c>
      <c r="F8" s="111">
        <v>19.45</v>
      </c>
      <c r="G8" s="493">
        <f t="shared" si="4"/>
        <v>1</v>
      </c>
      <c r="H8" s="288"/>
      <c r="I8" s="649" t="str">
        <f t="shared" si="5"/>
        <v>C8</v>
      </c>
      <c r="J8" s="466">
        <v>20</v>
      </c>
      <c r="K8" s="466">
        <v>29</v>
      </c>
      <c r="L8" s="466" t="s">
        <v>455</v>
      </c>
      <c r="M8" s="466" t="s">
        <v>242</v>
      </c>
      <c r="N8" s="111">
        <v>18.3</v>
      </c>
      <c r="O8" s="493">
        <f t="shared" si="6"/>
        <v>8</v>
      </c>
      <c r="P8" s="646" t="s">
        <v>662</v>
      </c>
      <c r="R8" s="509" t="s">
        <v>673</v>
      </c>
      <c r="S8" s="126" t="str">
        <f t="shared" si="1"/>
        <v>別府</v>
      </c>
      <c r="T8" s="126" t="str">
        <f t="shared" si="2"/>
        <v>習志野</v>
      </c>
    </row>
    <row r="9" spans="1:20" s="126" customFormat="1" ht="30" customHeight="1" x14ac:dyDescent="0.15">
      <c r="A9" s="214" t="str">
        <f t="shared" si="3"/>
        <v>A4</v>
      </c>
      <c r="B9" s="466">
        <v>6</v>
      </c>
      <c r="C9" s="466">
        <v>14</v>
      </c>
      <c r="D9" s="466" t="s">
        <v>236</v>
      </c>
      <c r="E9" s="466" t="s">
        <v>215</v>
      </c>
      <c r="F9" s="111">
        <v>19.100000000000001</v>
      </c>
      <c r="G9" s="493">
        <f t="shared" si="4"/>
        <v>4</v>
      </c>
      <c r="H9" s="288"/>
      <c r="I9" s="649" t="str">
        <f t="shared" si="5"/>
        <v>C6</v>
      </c>
      <c r="J9" s="466">
        <v>21</v>
      </c>
      <c r="K9" s="466">
        <v>32</v>
      </c>
      <c r="L9" s="466" t="s">
        <v>456</v>
      </c>
      <c r="M9" s="466" t="s">
        <v>228</v>
      </c>
      <c r="N9" s="111">
        <v>18.649999999999999</v>
      </c>
      <c r="O9" s="493">
        <f t="shared" si="6"/>
        <v>6</v>
      </c>
      <c r="P9" s="646" t="s">
        <v>662</v>
      </c>
      <c r="R9" s="509" t="s">
        <v>674</v>
      </c>
      <c r="S9" s="126" t="str">
        <f t="shared" si="1"/>
        <v>月崎</v>
      </c>
      <c r="T9" s="126" t="str">
        <f t="shared" si="2"/>
        <v>千葉南</v>
      </c>
    </row>
    <row r="10" spans="1:20" s="126" customFormat="1" ht="30" customHeight="1" x14ac:dyDescent="0.15">
      <c r="A10" s="214" t="str">
        <f t="shared" si="3"/>
        <v>A8</v>
      </c>
      <c r="B10" s="466">
        <v>7</v>
      </c>
      <c r="C10" s="466">
        <v>7</v>
      </c>
      <c r="D10" s="466" t="s">
        <v>457</v>
      </c>
      <c r="E10" s="466" t="s">
        <v>225</v>
      </c>
      <c r="F10" s="111">
        <v>18.350000000000001</v>
      </c>
      <c r="G10" s="493">
        <f t="shared" si="4"/>
        <v>8</v>
      </c>
      <c r="H10" s="288"/>
      <c r="I10" s="649" t="str">
        <f t="shared" si="5"/>
        <v>C4</v>
      </c>
      <c r="J10" s="466">
        <v>22</v>
      </c>
      <c r="K10" s="466">
        <v>6</v>
      </c>
      <c r="L10" s="466" t="s">
        <v>458</v>
      </c>
      <c r="M10" s="466" t="s">
        <v>225</v>
      </c>
      <c r="N10" s="111">
        <v>18.95</v>
      </c>
      <c r="O10" s="493">
        <f t="shared" si="6"/>
        <v>4</v>
      </c>
      <c r="P10" s="646" t="s">
        <v>666</v>
      </c>
      <c r="R10" s="509" t="s">
        <v>675</v>
      </c>
      <c r="S10" s="126" t="str">
        <f t="shared" si="1"/>
        <v>西川</v>
      </c>
      <c r="T10" s="126" t="str">
        <f t="shared" si="2"/>
        <v>渋谷幕張</v>
      </c>
    </row>
    <row r="11" spans="1:20" s="126" customFormat="1" ht="30" customHeight="1" x14ac:dyDescent="0.15">
      <c r="A11" s="214" t="str">
        <f t="shared" si="3"/>
        <v>A7</v>
      </c>
      <c r="B11" s="466">
        <v>8</v>
      </c>
      <c r="C11" s="466">
        <v>13</v>
      </c>
      <c r="D11" s="466" t="s">
        <v>459</v>
      </c>
      <c r="E11" s="466" t="s">
        <v>211</v>
      </c>
      <c r="F11" s="111">
        <v>18.55</v>
      </c>
      <c r="G11" s="493">
        <f t="shared" si="4"/>
        <v>7</v>
      </c>
      <c r="H11" s="288"/>
      <c r="I11" s="649" t="str">
        <f t="shared" si="5"/>
        <v>C5</v>
      </c>
      <c r="J11" s="466">
        <v>23</v>
      </c>
      <c r="K11" s="466">
        <v>4</v>
      </c>
      <c r="L11" s="466" t="s">
        <v>460</v>
      </c>
      <c r="M11" s="466" t="s">
        <v>226</v>
      </c>
      <c r="N11" s="111">
        <v>18.899999999999999</v>
      </c>
      <c r="O11" s="493">
        <f t="shared" si="6"/>
        <v>5</v>
      </c>
      <c r="P11" s="646" t="s">
        <v>664</v>
      </c>
      <c r="R11" s="509" t="s">
        <v>676</v>
      </c>
      <c r="S11" s="126" t="str">
        <f>VLOOKUP($R11,$I$4:$M$24,4,FALSE)</f>
        <v>岡本</v>
      </c>
      <c r="T11" s="126" t="str">
        <f>VLOOKUP($R11,$I$4:$M$24,5,FALSE)</f>
        <v>拓大紅陵</v>
      </c>
    </row>
    <row r="12" spans="1:20" s="126" customFormat="1" ht="30" customHeight="1" x14ac:dyDescent="0.15">
      <c r="A12" s="509"/>
      <c r="B12" s="465"/>
      <c r="C12" s="465"/>
      <c r="D12" s="465"/>
      <c r="E12" s="465"/>
      <c r="F12" s="114"/>
      <c r="G12" s="115"/>
      <c r="H12" s="115"/>
      <c r="I12" s="648"/>
      <c r="J12" s="465"/>
      <c r="K12" s="465"/>
      <c r="L12" s="465"/>
      <c r="M12" s="465"/>
      <c r="N12" s="114"/>
      <c r="O12" s="115"/>
      <c r="P12" s="659"/>
      <c r="R12" s="509" t="s">
        <v>677</v>
      </c>
      <c r="S12" s="126" t="str">
        <f t="shared" ref="S12:S18" si="7">VLOOKUP($R12,$I$4:$M$24,4,FALSE)</f>
        <v>伊藤</v>
      </c>
      <c r="T12" s="126" t="str">
        <f t="shared" ref="T12:T18" si="8">VLOOKUP($R12,$I$4:$M$24,5,FALSE)</f>
        <v>習志野</v>
      </c>
    </row>
    <row r="13" spans="1:20" s="126" customFormat="1" ht="30" customHeight="1" x14ac:dyDescent="0.15">
      <c r="A13" s="509"/>
      <c r="B13" s="465"/>
      <c r="C13" s="465"/>
      <c r="D13" s="465"/>
      <c r="E13" s="465"/>
      <c r="F13" s="114"/>
      <c r="G13" s="113"/>
      <c r="H13" s="113"/>
      <c r="I13" s="648"/>
      <c r="J13" s="465"/>
      <c r="K13" s="465"/>
      <c r="L13" s="465"/>
      <c r="M13" s="465"/>
      <c r="N13" s="114"/>
      <c r="O13" s="113"/>
      <c r="P13" s="659"/>
      <c r="R13" s="509" t="s">
        <v>678</v>
      </c>
      <c r="S13" s="126" t="str">
        <f t="shared" si="7"/>
        <v>宮</v>
      </c>
      <c r="T13" s="126" t="str">
        <f t="shared" si="8"/>
        <v>敬愛学園</v>
      </c>
    </row>
    <row r="14" spans="1:20" s="126" customFormat="1" ht="30" customHeight="1" x14ac:dyDescent="0.15">
      <c r="A14" s="333"/>
      <c r="B14" s="467"/>
      <c r="C14" s="467"/>
      <c r="D14" s="333" t="s">
        <v>165</v>
      </c>
      <c r="E14" s="333"/>
      <c r="F14" s="333"/>
      <c r="G14" s="333"/>
      <c r="H14" s="333"/>
      <c r="I14" s="647"/>
      <c r="J14" s="334"/>
      <c r="K14" s="334"/>
      <c r="L14" s="335" t="s">
        <v>167</v>
      </c>
      <c r="M14" s="467"/>
      <c r="N14" s="467"/>
      <c r="O14" s="467"/>
      <c r="P14" s="659"/>
      <c r="R14" s="509" t="s">
        <v>679</v>
      </c>
      <c r="S14" s="126" t="str">
        <f t="shared" si="7"/>
        <v>佐久間</v>
      </c>
      <c r="T14" s="126" t="str">
        <f t="shared" si="8"/>
        <v>市立銚子</v>
      </c>
    </row>
    <row r="15" spans="1:20" s="126" customFormat="1" ht="30" customHeight="1" x14ac:dyDescent="0.15">
      <c r="A15" s="58"/>
      <c r="B15" s="466" t="s">
        <v>693</v>
      </c>
      <c r="C15" s="466" t="s">
        <v>72</v>
      </c>
      <c r="D15" s="466" t="s">
        <v>0</v>
      </c>
      <c r="E15" s="466" t="s">
        <v>1</v>
      </c>
      <c r="F15" s="111" t="s">
        <v>2</v>
      </c>
      <c r="G15" s="466" t="s">
        <v>3</v>
      </c>
      <c r="H15" s="111"/>
      <c r="I15" s="650">
        <f t="shared" si="0"/>
        <v>0</v>
      </c>
      <c r="J15" s="466" t="s">
        <v>698</v>
      </c>
      <c r="K15" s="466" t="s">
        <v>72</v>
      </c>
      <c r="L15" s="466" t="s">
        <v>0</v>
      </c>
      <c r="M15" s="466" t="s">
        <v>1</v>
      </c>
      <c r="N15" s="111" t="s">
        <v>2</v>
      </c>
      <c r="O15" s="466" t="s">
        <v>3</v>
      </c>
      <c r="P15" s="658"/>
      <c r="R15" s="509" t="s">
        <v>680</v>
      </c>
      <c r="S15" s="126" t="str">
        <f t="shared" si="7"/>
        <v>木津</v>
      </c>
      <c r="T15" s="126" t="str">
        <f t="shared" si="8"/>
        <v>拓大紅陵</v>
      </c>
    </row>
    <row r="16" spans="1:20" s="126" customFormat="1" ht="30" customHeight="1" x14ac:dyDescent="0.15">
      <c r="A16" s="58" t="str">
        <f>B$15&amp;G16</f>
        <v>B3</v>
      </c>
      <c r="B16" s="466">
        <v>9</v>
      </c>
      <c r="C16" s="466">
        <v>28</v>
      </c>
      <c r="D16" s="466" t="s">
        <v>461</v>
      </c>
      <c r="E16" s="466" t="s">
        <v>213</v>
      </c>
      <c r="F16" s="111">
        <v>19.45</v>
      </c>
      <c r="G16" s="493">
        <f>IFERROR(RANK(F16,$F$16:$F$22),"")</f>
        <v>3</v>
      </c>
      <c r="H16" s="646" t="s">
        <v>661</v>
      </c>
      <c r="I16" s="650" t="str">
        <f>J$15&amp;O16</f>
        <v>D2</v>
      </c>
      <c r="J16" s="466">
        <v>24</v>
      </c>
      <c r="K16" s="466">
        <v>16</v>
      </c>
      <c r="L16" s="466" t="s">
        <v>206</v>
      </c>
      <c r="M16" s="466" t="s">
        <v>207</v>
      </c>
      <c r="N16" s="111">
        <v>19.8</v>
      </c>
      <c r="O16" s="493">
        <f>IFERROR(RANK(N16,$N$16:$N$23),"")</f>
        <v>2</v>
      </c>
      <c r="P16" s="646" t="s">
        <v>670</v>
      </c>
      <c r="Q16" s="58"/>
      <c r="R16" s="509" t="s">
        <v>681</v>
      </c>
      <c r="S16" s="126" t="str">
        <f t="shared" si="7"/>
        <v>鈴木</v>
      </c>
      <c r="T16" s="126" t="str">
        <f t="shared" si="8"/>
        <v>秀明八千代</v>
      </c>
    </row>
    <row r="17" spans="1:20" s="126" customFormat="1" ht="30" customHeight="1" x14ac:dyDescent="0.15">
      <c r="A17" s="58" t="str">
        <f t="shared" ref="A17:A22" si="9">B$15&amp;G17</f>
        <v>B6</v>
      </c>
      <c r="B17" s="466">
        <v>10</v>
      </c>
      <c r="C17" s="466">
        <v>31</v>
      </c>
      <c r="D17" s="466" t="s">
        <v>237</v>
      </c>
      <c r="E17" s="466" t="s">
        <v>228</v>
      </c>
      <c r="F17" s="111">
        <v>18.899999999999999</v>
      </c>
      <c r="G17" s="493">
        <f>IFERROR(RANK(F17,$F$16:$F$22),"")</f>
        <v>6</v>
      </c>
      <c r="H17" s="646" t="s">
        <v>663</v>
      </c>
      <c r="I17" s="650" t="str">
        <f t="shared" ref="I17:I23" si="10">J$15&amp;O17</f>
        <v>D4</v>
      </c>
      <c r="J17" s="466">
        <v>25</v>
      </c>
      <c r="K17" s="466">
        <v>30</v>
      </c>
      <c r="L17" s="466" t="s">
        <v>462</v>
      </c>
      <c r="M17" s="466" t="s">
        <v>265</v>
      </c>
      <c r="N17" s="111">
        <v>19.399999999999999</v>
      </c>
      <c r="O17" s="493">
        <f t="shared" ref="O17:O23" si="11">IFERROR(RANK(N17,$N$16:$N$23),"")</f>
        <v>4</v>
      </c>
      <c r="P17" s="646" t="s">
        <v>663</v>
      </c>
      <c r="Q17" s="58"/>
      <c r="R17" s="509" t="s">
        <v>682</v>
      </c>
      <c r="S17" s="126" t="str">
        <f t="shared" si="7"/>
        <v>龍</v>
      </c>
      <c r="T17" s="126" t="str">
        <f t="shared" si="8"/>
        <v>千葉南</v>
      </c>
    </row>
    <row r="18" spans="1:20" s="126" customFormat="1" ht="30" customHeight="1" x14ac:dyDescent="0.15">
      <c r="A18" s="58" t="str">
        <f t="shared" si="9"/>
        <v>B4</v>
      </c>
      <c r="B18" s="466">
        <v>11</v>
      </c>
      <c r="C18" s="466">
        <v>22</v>
      </c>
      <c r="D18" s="466" t="s">
        <v>463</v>
      </c>
      <c r="E18" s="466" t="s">
        <v>258</v>
      </c>
      <c r="F18" s="111">
        <v>19.149999999999999</v>
      </c>
      <c r="G18" s="493">
        <f t="shared" ref="G18:G22" si="12">IFERROR(RANK(F18,$F$16:$F$22),"")</f>
        <v>4</v>
      </c>
      <c r="H18" s="646" t="s">
        <v>663</v>
      </c>
      <c r="I18" s="650" t="str">
        <f t="shared" si="10"/>
        <v>D5</v>
      </c>
      <c r="J18" s="466">
        <v>26</v>
      </c>
      <c r="K18" s="466">
        <v>25</v>
      </c>
      <c r="L18" s="466" t="s">
        <v>455</v>
      </c>
      <c r="M18" s="466" t="s">
        <v>262</v>
      </c>
      <c r="N18" s="111">
        <v>18.95</v>
      </c>
      <c r="O18" s="493">
        <f t="shared" si="11"/>
        <v>5</v>
      </c>
      <c r="P18" s="646" t="s">
        <v>663</v>
      </c>
      <c r="Q18" s="58"/>
      <c r="R18" s="509" t="s">
        <v>683</v>
      </c>
      <c r="S18" s="126" t="str">
        <f t="shared" si="7"/>
        <v>平岩</v>
      </c>
      <c r="T18" s="126" t="str">
        <f t="shared" si="8"/>
        <v>麗澤</v>
      </c>
    </row>
    <row r="19" spans="1:20" s="126" customFormat="1" ht="30" customHeight="1" x14ac:dyDescent="0.15">
      <c r="A19" s="58" t="str">
        <f t="shared" si="9"/>
        <v>B7</v>
      </c>
      <c r="B19" s="466">
        <v>12</v>
      </c>
      <c r="C19" s="466">
        <v>5</v>
      </c>
      <c r="D19" s="466" t="s">
        <v>464</v>
      </c>
      <c r="E19" s="466" t="s">
        <v>226</v>
      </c>
      <c r="F19" s="111">
        <v>18.45</v>
      </c>
      <c r="G19" s="493">
        <f t="shared" si="12"/>
        <v>7</v>
      </c>
      <c r="H19" s="646" t="s">
        <v>665</v>
      </c>
      <c r="I19" s="650" t="str">
        <f t="shared" si="10"/>
        <v>D6</v>
      </c>
      <c r="J19" s="466">
        <v>27</v>
      </c>
      <c r="K19" s="466">
        <v>15</v>
      </c>
      <c r="L19" s="466" t="s">
        <v>214</v>
      </c>
      <c r="M19" s="466" t="s">
        <v>215</v>
      </c>
      <c r="N19" s="111">
        <v>18.899999999999999</v>
      </c>
      <c r="O19" s="493">
        <f t="shared" si="11"/>
        <v>6</v>
      </c>
      <c r="P19" s="646" t="s">
        <v>671</v>
      </c>
      <c r="Q19" s="58"/>
    </row>
    <row r="20" spans="1:20" s="126" customFormat="1" ht="30" customHeight="1" x14ac:dyDescent="0.15">
      <c r="A20" s="58" t="str">
        <f t="shared" si="9"/>
        <v>B5</v>
      </c>
      <c r="B20" s="466">
        <v>13</v>
      </c>
      <c r="C20" s="466">
        <v>8</v>
      </c>
      <c r="D20" s="466" t="s">
        <v>465</v>
      </c>
      <c r="E20" s="466" t="s">
        <v>251</v>
      </c>
      <c r="F20" s="111">
        <v>18.95</v>
      </c>
      <c r="G20" s="493">
        <f t="shared" si="12"/>
        <v>5</v>
      </c>
      <c r="H20" s="646" t="s">
        <v>663</v>
      </c>
      <c r="I20" s="650" t="str">
        <f t="shared" si="10"/>
        <v>D7</v>
      </c>
      <c r="J20" s="466">
        <v>28</v>
      </c>
      <c r="K20" s="466">
        <v>12</v>
      </c>
      <c r="L20" s="466" t="s">
        <v>210</v>
      </c>
      <c r="M20" s="466" t="s">
        <v>211</v>
      </c>
      <c r="N20" s="111">
        <v>18.7</v>
      </c>
      <c r="O20" s="493">
        <f t="shared" si="11"/>
        <v>7</v>
      </c>
      <c r="P20" s="646" t="s">
        <v>663</v>
      </c>
      <c r="Q20" s="58"/>
    </row>
    <row r="21" spans="1:20" s="126" customFormat="1" ht="30" customHeight="1" x14ac:dyDescent="0.15">
      <c r="A21" s="58" t="str">
        <f t="shared" si="9"/>
        <v>B2</v>
      </c>
      <c r="B21" s="466">
        <v>14</v>
      </c>
      <c r="C21" s="466">
        <v>20</v>
      </c>
      <c r="D21" s="466" t="s">
        <v>235</v>
      </c>
      <c r="E21" s="466" t="s">
        <v>221</v>
      </c>
      <c r="F21" s="111">
        <v>19.75</v>
      </c>
      <c r="G21" s="493">
        <f t="shared" si="12"/>
        <v>2</v>
      </c>
      <c r="H21" s="646" t="s">
        <v>667</v>
      </c>
      <c r="I21" s="650" t="str">
        <f t="shared" si="10"/>
        <v>D3</v>
      </c>
      <c r="J21" s="466">
        <v>29</v>
      </c>
      <c r="K21" s="466">
        <v>27</v>
      </c>
      <c r="L21" s="466" t="s">
        <v>466</v>
      </c>
      <c r="M21" s="466" t="s">
        <v>213</v>
      </c>
      <c r="N21" s="111">
        <v>19.45</v>
      </c>
      <c r="O21" s="493">
        <f t="shared" si="11"/>
        <v>3</v>
      </c>
      <c r="P21" s="646" t="s">
        <v>688</v>
      </c>
      <c r="Q21" s="58"/>
    </row>
    <row r="22" spans="1:20" s="126" customFormat="1" ht="30" customHeight="1" x14ac:dyDescent="0.15">
      <c r="A22" s="58" t="str">
        <f t="shared" si="9"/>
        <v>B1</v>
      </c>
      <c r="B22" s="466">
        <v>15</v>
      </c>
      <c r="C22" s="466">
        <v>18</v>
      </c>
      <c r="D22" s="466" t="s">
        <v>229</v>
      </c>
      <c r="E22" s="466" t="s">
        <v>207</v>
      </c>
      <c r="F22" s="111">
        <v>20.100000000000001</v>
      </c>
      <c r="G22" s="493">
        <f t="shared" si="12"/>
        <v>1</v>
      </c>
      <c r="H22" s="646" t="s">
        <v>668</v>
      </c>
      <c r="I22" s="650" t="str">
        <f t="shared" si="10"/>
        <v>D8</v>
      </c>
      <c r="J22" s="466">
        <v>30</v>
      </c>
      <c r="K22" s="466">
        <v>9</v>
      </c>
      <c r="L22" s="466" t="s">
        <v>467</v>
      </c>
      <c r="M22" s="466" t="s">
        <v>247</v>
      </c>
      <c r="N22" s="111">
        <v>18.600000000000001</v>
      </c>
      <c r="O22" s="493">
        <f t="shared" si="11"/>
        <v>8</v>
      </c>
      <c r="P22" s="646" t="s">
        <v>689</v>
      </c>
      <c r="Q22" s="58"/>
    </row>
    <row r="23" spans="1:20" s="126" customFormat="1" ht="30" customHeight="1" x14ac:dyDescent="0.15">
      <c r="A23" s="58"/>
      <c r="B23" s="446"/>
      <c r="C23" s="446"/>
      <c r="D23" s="446"/>
      <c r="E23" s="446"/>
      <c r="F23" s="447"/>
      <c r="G23" s="448"/>
      <c r="H23" s="449"/>
      <c r="I23" s="650" t="str">
        <f t="shared" si="10"/>
        <v>D1</v>
      </c>
      <c r="J23" s="466">
        <v>31</v>
      </c>
      <c r="K23" s="466">
        <v>3</v>
      </c>
      <c r="L23" s="466" t="s">
        <v>468</v>
      </c>
      <c r="M23" s="466" t="s">
        <v>219</v>
      </c>
      <c r="N23" s="111">
        <v>20.05</v>
      </c>
      <c r="O23" s="493">
        <f t="shared" si="11"/>
        <v>1</v>
      </c>
      <c r="P23" s="646" t="s">
        <v>671</v>
      </c>
      <c r="Q23" s="58"/>
    </row>
    <row r="24" spans="1:20" s="126" customFormat="1" ht="30" customHeight="1" x14ac:dyDescent="0.15">
      <c r="A24" s="505"/>
      <c r="B24" s="302"/>
      <c r="C24" s="302"/>
      <c r="D24" s="302"/>
      <c r="E24" s="302"/>
      <c r="F24" s="85"/>
      <c r="G24" s="86"/>
      <c r="H24" s="86"/>
      <c r="I24" s="489"/>
      <c r="P24" s="659"/>
      <c r="R24" s="42"/>
    </row>
    <row r="25" spans="1:20" s="126" customFormat="1" ht="24.95" customHeight="1" x14ac:dyDescent="0.15">
      <c r="A25" s="509"/>
      <c r="B25" s="1030" t="s">
        <v>75</v>
      </c>
      <c r="C25" s="1030"/>
      <c r="D25" s="1030"/>
      <c r="E25" s="1030"/>
      <c r="F25" s="1030"/>
      <c r="G25" s="1030"/>
      <c r="H25" s="1030"/>
      <c r="I25" s="1030"/>
      <c r="J25" s="1030"/>
      <c r="K25" s="1030"/>
      <c r="L25" s="1030"/>
      <c r="M25" s="1030"/>
      <c r="N25" s="1030"/>
      <c r="O25" s="1030"/>
      <c r="P25" s="1030"/>
      <c r="R25" s="42"/>
    </row>
    <row r="26" spans="1:20" s="126" customFormat="1" ht="24.95" customHeight="1" x14ac:dyDescent="0.15">
      <c r="A26" s="509"/>
      <c r="B26" s="1030" t="s">
        <v>136</v>
      </c>
      <c r="C26" s="1030"/>
      <c r="D26" s="1030"/>
      <c r="E26" s="1030"/>
      <c r="F26" s="1030"/>
      <c r="G26" s="1030"/>
      <c r="H26" s="1030"/>
      <c r="I26" s="1030"/>
      <c r="J26" s="1030"/>
      <c r="K26" s="1030"/>
      <c r="L26" s="1030"/>
      <c r="M26" s="1030"/>
      <c r="N26" s="1030"/>
      <c r="O26" s="1030"/>
      <c r="P26" s="1030"/>
      <c r="R26" s="42"/>
    </row>
    <row r="27" spans="1:20" s="126" customFormat="1" ht="24.75" customHeight="1" x14ac:dyDescent="0.15">
      <c r="A27" s="509"/>
      <c r="B27" s="241"/>
      <c r="C27" s="241"/>
      <c r="D27" s="241"/>
      <c r="E27" s="244"/>
      <c r="F27" s="197"/>
      <c r="G27" s="198"/>
      <c r="H27" s="198"/>
      <c r="I27" s="648"/>
      <c r="J27" s="462"/>
      <c r="K27" s="462"/>
      <c r="L27" s="462"/>
      <c r="M27" s="462"/>
      <c r="N27" s="40"/>
      <c r="O27" s="462"/>
      <c r="P27" s="659"/>
      <c r="R27" s="42"/>
    </row>
    <row r="28" spans="1:20" x14ac:dyDescent="0.15">
      <c r="J28" s="190"/>
      <c r="K28" s="190"/>
      <c r="L28" s="190"/>
      <c r="M28" s="190"/>
      <c r="N28" s="39"/>
      <c r="O28" s="190"/>
    </row>
    <row r="29" spans="1:20" s="190" customFormat="1" ht="12" x14ac:dyDescent="0.15">
      <c r="A29" s="501"/>
      <c r="F29" s="39"/>
      <c r="H29" s="235"/>
      <c r="I29" s="651"/>
      <c r="N29" s="39"/>
      <c r="P29" s="143"/>
      <c r="R29" s="42"/>
    </row>
    <row r="30" spans="1:20" s="190" customFormat="1" ht="12" x14ac:dyDescent="0.15">
      <c r="A30" s="84"/>
      <c r="G30" s="55"/>
      <c r="H30" s="55"/>
      <c r="I30" s="652"/>
      <c r="J30" s="187"/>
      <c r="M30" s="42"/>
      <c r="P30" s="143"/>
    </row>
    <row r="31" spans="1:20" s="190" customFormat="1" ht="18.75" customHeight="1" x14ac:dyDescent="0.15">
      <c r="A31" s="501"/>
      <c r="B31" s="186"/>
      <c r="C31" s="324">
        <v>1</v>
      </c>
      <c r="I31" s="651"/>
      <c r="P31" s="143"/>
    </row>
    <row r="32" spans="1:20" s="190" customFormat="1" ht="18.75" customHeight="1" x14ac:dyDescent="0.15">
      <c r="A32" s="501"/>
      <c r="B32" s="186"/>
      <c r="C32" s="324">
        <v>2</v>
      </c>
      <c r="I32" s="651"/>
      <c r="P32" s="143"/>
    </row>
    <row r="33" spans="1:25" s="190" customFormat="1" ht="18.75" customHeight="1" x14ac:dyDescent="0.15">
      <c r="A33" s="501"/>
      <c r="B33" s="186"/>
      <c r="C33" s="324">
        <v>3</v>
      </c>
      <c r="I33" s="651"/>
      <c r="P33" s="143"/>
    </row>
    <row r="34" spans="1:25" s="190" customFormat="1" ht="18.75" customHeight="1" x14ac:dyDescent="0.15">
      <c r="A34" s="68"/>
      <c r="B34" s="186"/>
      <c r="C34" s="324">
        <v>4</v>
      </c>
      <c r="D34" s="134"/>
      <c r="E34" s="68"/>
      <c r="F34" s="68"/>
      <c r="G34" s="68"/>
      <c r="H34" s="68"/>
      <c r="I34" s="653"/>
      <c r="J34" s="134"/>
      <c r="K34" s="134"/>
      <c r="P34" s="143"/>
    </row>
    <row r="35" spans="1:25" s="190" customFormat="1" ht="18.75" customHeight="1" x14ac:dyDescent="0.15">
      <c r="A35" s="502"/>
      <c r="B35" s="186"/>
      <c r="C35" s="324">
        <v>5</v>
      </c>
      <c r="D35" s="68"/>
      <c r="E35" s="134"/>
      <c r="F35" s="134"/>
      <c r="G35" s="135"/>
      <c r="H35" s="134"/>
      <c r="I35" s="499"/>
      <c r="J35" s="68"/>
      <c r="K35" s="68"/>
      <c r="P35" s="143"/>
    </row>
    <row r="36" spans="1:25" s="190" customFormat="1" ht="18.75" customHeight="1" x14ac:dyDescent="0.15">
      <c r="A36" s="502"/>
      <c r="B36" s="186"/>
      <c r="C36" s="324">
        <v>6</v>
      </c>
      <c r="D36" s="134"/>
      <c r="E36" s="134"/>
      <c r="F36" s="134"/>
      <c r="G36" s="135"/>
      <c r="H36" s="135"/>
      <c r="I36" s="499"/>
      <c r="J36" s="134"/>
      <c r="K36" s="134"/>
      <c r="P36" s="143"/>
    </row>
    <row r="37" spans="1:25" s="190" customFormat="1" ht="18.75" customHeight="1" x14ac:dyDescent="0.15">
      <c r="A37" s="135"/>
      <c r="B37" s="186"/>
      <c r="C37" s="324">
        <v>7</v>
      </c>
      <c r="D37" s="134"/>
      <c r="E37" s="135"/>
      <c r="F37" s="135"/>
      <c r="G37" s="135"/>
      <c r="H37" s="135"/>
      <c r="I37" s="654"/>
      <c r="J37" s="134"/>
      <c r="K37" s="135"/>
      <c r="P37" s="143"/>
    </row>
    <row r="38" spans="1:25" s="190" customFormat="1" ht="18.75" customHeight="1" x14ac:dyDescent="0.15">
      <c r="A38" s="135"/>
      <c r="B38" s="186"/>
      <c r="C38" s="324">
        <v>8</v>
      </c>
      <c r="D38" s="135"/>
      <c r="E38" s="135"/>
      <c r="F38" s="135"/>
      <c r="G38" s="135"/>
      <c r="H38" s="135"/>
      <c r="I38" s="654"/>
      <c r="J38" s="134"/>
      <c r="K38" s="135"/>
      <c r="P38" s="143"/>
    </row>
    <row r="39" spans="1:25" s="190" customFormat="1" ht="18.75" customHeight="1" x14ac:dyDescent="0.15">
      <c r="A39" s="135"/>
      <c r="B39" s="186"/>
      <c r="C39" s="324">
        <v>9</v>
      </c>
      <c r="D39" s="135"/>
      <c r="E39" s="134"/>
      <c r="F39" s="134"/>
      <c r="G39" s="136"/>
      <c r="H39" s="68"/>
      <c r="I39" s="654"/>
      <c r="J39" s="134"/>
      <c r="K39" s="135"/>
      <c r="P39" s="143"/>
    </row>
    <row r="40" spans="1:25" s="190" customFormat="1" ht="18.75" customHeight="1" x14ac:dyDescent="0.15">
      <c r="A40" s="135"/>
      <c r="B40" s="186"/>
      <c r="C40" s="324">
        <v>10</v>
      </c>
      <c r="D40" s="134"/>
      <c r="E40" s="134"/>
      <c r="F40" s="134"/>
      <c r="G40" s="136"/>
      <c r="H40" s="68"/>
      <c r="I40" s="654"/>
      <c r="J40" s="135"/>
      <c r="K40" s="134"/>
      <c r="P40" s="143"/>
    </row>
    <row r="41" spans="1:25" s="190" customFormat="1" ht="18.75" customHeight="1" x14ac:dyDescent="0.15">
      <c r="A41" s="502"/>
      <c r="B41" s="186"/>
      <c r="C41" s="324">
        <v>11</v>
      </c>
      <c r="D41" s="134"/>
      <c r="E41" s="134"/>
      <c r="F41" s="134"/>
      <c r="G41" s="134"/>
      <c r="H41" s="136"/>
      <c r="I41" s="499"/>
      <c r="J41" s="135"/>
      <c r="K41" s="134"/>
      <c r="P41" s="661"/>
      <c r="Q41" s="134"/>
      <c r="R41" s="134"/>
      <c r="S41" s="134"/>
      <c r="T41" s="134"/>
      <c r="U41" s="134"/>
      <c r="V41" s="134"/>
      <c r="W41" s="134"/>
    </row>
    <row r="42" spans="1:25" s="190" customFormat="1" ht="18.75" customHeight="1" x14ac:dyDescent="0.15">
      <c r="A42" s="501"/>
      <c r="B42" s="186"/>
      <c r="C42" s="324">
        <v>12</v>
      </c>
      <c r="D42" s="327"/>
      <c r="E42" s="327"/>
      <c r="G42" s="135"/>
      <c r="I42" s="651"/>
      <c r="M42" s="134"/>
      <c r="P42" s="143"/>
      <c r="R42" s="327"/>
      <c r="T42" s="327"/>
      <c r="V42" s="327"/>
      <c r="Y42" s="325"/>
    </row>
    <row r="43" spans="1:25" s="190" customFormat="1" ht="18.75" customHeight="1" x14ac:dyDescent="0.15">
      <c r="A43" s="501"/>
      <c r="B43" s="186"/>
      <c r="C43" s="324">
        <v>13</v>
      </c>
      <c r="D43" s="327"/>
      <c r="E43" s="327"/>
      <c r="G43" s="134"/>
      <c r="I43" s="651"/>
      <c r="M43" s="136"/>
      <c r="P43" s="143"/>
      <c r="R43" s="327"/>
      <c r="T43" s="337"/>
      <c r="V43" s="42"/>
      <c r="Y43" s="40"/>
    </row>
    <row r="44" spans="1:25" s="190" customFormat="1" ht="18.75" customHeight="1" x14ac:dyDescent="0.15">
      <c r="A44" s="135"/>
      <c r="B44" s="186"/>
      <c r="C44" s="324">
        <v>14</v>
      </c>
      <c r="D44" s="327"/>
      <c r="E44" s="327"/>
      <c r="G44" s="134"/>
      <c r="I44" s="654"/>
      <c r="M44" s="134"/>
      <c r="O44" s="68"/>
      <c r="P44" s="143"/>
      <c r="R44" s="327"/>
      <c r="T44" s="337"/>
      <c r="V44" s="327"/>
      <c r="W44" s="327"/>
      <c r="X44" s="325"/>
      <c r="Y44" s="325"/>
    </row>
    <row r="45" spans="1:25" s="190" customFormat="1" ht="18.75" customHeight="1" x14ac:dyDescent="0.15">
      <c r="A45" s="502"/>
      <c r="B45" s="186"/>
      <c r="C45" s="324">
        <v>15</v>
      </c>
      <c r="D45" s="327"/>
      <c r="E45" s="327"/>
      <c r="F45" s="134"/>
      <c r="G45" s="68"/>
      <c r="H45" s="134"/>
      <c r="I45" s="499"/>
      <c r="J45" s="134"/>
      <c r="K45" s="134"/>
      <c r="L45" s="135"/>
      <c r="M45" s="135"/>
      <c r="N45" s="134"/>
      <c r="O45" s="223"/>
      <c r="P45" s="143"/>
      <c r="Q45" s="327"/>
      <c r="R45" s="327"/>
      <c r="S45" s="327"/>
      <c r="T45" s="135"/>
      <c r="U45" s="337"/>
      <c r="V45" s="337"/>
      <c r="W45" s="327"/>
      <c r="X45" s="327"/>
      <c r="Y45" s="325"/>
    </row>
    <row r="46" spans="1:25" s="190" customFormat="1" ht="18.75" customHeight="1" x14ac:dyDescent="0.15">
      <c r="A46" s="135"/>
      <c r="B46" s="186"/>
      <c r="C46" s="324">
        <v>16</v>
      </c>
      <c r="D46" s="327"/>
      <c r="E46" s="327"/>
      <c r="F46" s="134"/>
      <c r="G46" s="68"/>
      <c r="H46" s="134"/>
      <c r="I46" s="654"/>
      <c r="J46" s="135"/>
      <c r="K46" s="135"/>
      <c r="L46" s="134"/>
      <c r="M46" s="134"/>
      <c r="N46" s="134"/>
      <c r="O46" s="134"/>
      <c r="P46" s="143"/>
      <c r="Q46" s="134"/>
      <c r="R46" s="134"/>
      <c r="S46" s="135"/>
      <c r="T46" s="135"/>
      <c r="U46" s="327"/>
      <c r="V46" s="327"/>
      <c r="W46" s="327"/>
      <c r="X46" s="327"/>
      <c r="Y46" s="325"/>
    </row>
    <row r="47" spans="1:25" s="190" customFormat="1" ht="18.75" customHeight="1" x14ac:dyDescent="0.15">
      <c r="A47" s="501"/>
      <c r="B47" s="186"/>
      <c r="C47" s="324">
        <v>17</v>
      </c>
      <c r="E47" s="134"/>
      <c r="F47" s="134"/>
      <c r="I47" s="651"/>
      <c r="K47" s="135"/>
      <c r="P47" s="177"/>
      <c r="Q47" s="135"/>
      <c r="R47" s="135"/>
      <c r="S47" s="135"/>
      <c r="T47" s="135"/>
      <c r="U47" s="134"/>
      <c r="V47" s="134"/>
      <c r="W47" s="134"/>
    </row>
    <row r="48" spans="1:25" s="190" customFormat="1" ht="18.75" customHeight="1" x14ac:dyDescent="0.15">
      <c r="A48" s="337"/>
      <c r="B48" s="186"/>
      <c r="C48" s="324">
        <v>18</v>
      </c>
      <c r="D48" s="134"/>
      <c r="H48" s="187"/>
      <c r="I48" s="655"/>
      <c r="J48" s="135"/>
      <c r="K48" s="135"/>
      <c r="P48" s="143"/>
      <c r="Q48" s="135"/>
      <c r="R48" s="135"/>
      <c r="S48" s="135"/>
      <c r="T48" s="135"/>
      <c r="U48" s="134"/>
      <c r="V48" s="134"/>
      <c r="W48" s="134"/>
    </row>
    <row r="49" spans="1:28" s="190" customFormat="1" ht="18.75" customHeight="1" x14ac:dyDescent="0.15">
      <c r="A49" s="337"/>
      <c r="B49" s="186"/>
      <c r="C49" s="324">
        <v>19</v>
      </c>
      <c r="H49" s="187"/>
      <c r="I49" s="655"/>
      <c r="J49" s="187"/>
      <c r="P49" s="177"/>
      <c r="Q49" s="135"/>
      <c r="R49" s="135"/>
      <c r="S49" s="135"/>
      <c r="T49" s="135"/>
      <c r="U49" s="134"/>
      <c r="V49" s="134"/>
      <c r="W49" s="134"/>
    </row>
    <row r="50" spans="1:28" s="190" customFormat="1" ht="18.75" customHeight="1" x14ac:dyDescent="0.15">
      <c r="A50" s="501"/>
      <c r="B50" s="186"/>
      <c r="C50" s="324">
        <v>20</v>
      </c>
      <c r="H50" s="42"/>
      <c r="I50" s="651"/>
      <c r="J50" s="187"/>
      <c r="P50" s="177"/>
      <c r="Q50" s="135"/>
      <c r="R50" s="135"/>
      <c r="S50" s="135"/>
      <c r="T50" s="135"/>
      <c r="U50" s="134"/>
      <c r="V50" s="134"/>
      <c r="W50" s="134"/>
    </row>
    <row r="51" spans="1:28" s="190" customFormat="1" ht="18.75" customHeight="1" x14ac:dyDescent="0.15">
      <c r="A51" s="501"/>
      <c r="B51" s="186"/>
      <c r="C51" s="324">
        <v>21</v>
      </c>
      <c r="H51" s="42"/>
      <c r="I51" s="651"/>
      <c r="P51" s="177"/>
      <c r="Q51" s="135"/>
      <c r="R51" s="135"/>
      <c r="S51" s="135"/>
      <c r="T51" s="135"/>
      <c r="U51" s="134"/>
      <c r="V51" s="134"/>
      <c r="W51" s="134"/>
    </row>
    <row r="52" spans="1:28" s="190" customFormat="1" ht="18.75" customHeight="1" x14ac:dyDescent="0.15">
      <c r="A52" s="488"/>
      <c r="B52" s="186"/>
      <c r="C52" s="324">
        <v>22</v>
      </c>
      <c r="E52" s="185"/>
      <c r="F52" s="185"/>
      <c r="G52" s="185"/>
      <c r="H52" s="40"/>
      <c r="I52" s="301"/>
      <c r="P52" s="177"/>
      <c r="Q52" s="135"/>
      <c r="R52" s="135"/>
      <c r="S52" s="135"/>
      <c r="T52" s="135"/>
      <c r="U52" s="134"/>
      <c r="V52" s="134"/>
      <c r="W52" s="134"/>
    </row>
    <row r="53" spans="1:28" ht="18.75" customHeight="1" x14ac:dyDescent="0.15">
      <c r="B53" s="194"/>
      <c r="C53" s="324">
        <v>23</v>
      </c>
      <c r="F53" s="185"/>
      <c r="H53" s="40"/>
      <c r="M53" s="42"/>
      <c r="N53" s="185"/>
      <c r="P53" s="177"/>
      <c r="Q53" s="135"/>
      <c r="R53" s="135"/>
      <c r="S53" s="135"/>
      <c r="T53" s="135"/>
      <c r="U53" s="129"/>
      <c r="V53" s="129"/>
      <c r="W53" s="129"/>
    </row>
    <row r="54" spans="1:28" ht="18.75" customHeight="1" x14ac:dyDescent="0.15">
      <c r="A54" s="40"/>
      <c r="B54" s="194"/>
      <c r="C54" s="324">
        <v>24</v>
      </c>
      <c r="F54" s="185"/>
      <c r="H54" s="185"/>
      <c r="I54" s="656"/>
      <c r="M54" s="136"/>
      <c r="N54" s="68"/>
      <c r="O54" s="129"/>
      <c r="P54" s="177"/>
      <c r="Q54" s="135"/>
      <c r="R54" s="135"/>
      <c r="S54" s="135"/>
      <c r="T54" s="135"/>
      <c r="U54" s="129"/>
      <c r="V54" s="129"/>
      <c r="W54" s="129"/>
    </row>
    <row r="55" spans="1:28" ht="18.75" customHeight="1" x14ac:dyDescent="0.15">
      <c r="A55" s="40"/>
      <c r="B55" s="194"/>
      <c r="C55" s="324">
        <v>25</v>
      </c>
      <c r="F55" s="185"/>
      <c r="H55" s="185"/>
      <c r="I55" s="656"/>
      <c r="M55" s="42"/>
      <c r="N55" s="185"/>
      <c r="R55" s="185"/>
    </row>
    <row r="56" spans="1:28" ht="18.75" customHeight="1" x14ac:dyDescent="0.15">
      <c r="A56" s="40"/>
      <c r="B56" s="194"/>
      <c r="C56" s="324">
        <v>26</v>
      </c>
      <c r="D56" s="134"/>
      <c r="E56" s="134"/>
      <c r="F56" s="185"/>
      <c r="H56" s="185"/>
      <c r="I56" s="656"/>
      <c r="M56" s="42"/>
      <c r="N56" s="185"/>
      <c r="R56" s="185"/>
    </row>
    <row r="57" spans="1:28" ht="18.75" customHeight="1" x14ac:dyDescent="0.15">
      <c r="A57" s="40"/>
      <c r="C57" s="324">
        <v>27</v>
      </c>
      <c r="F57" s="185"/>
      <c r="H57" s="185"/>
      <c r="I57" s="656"/>
      <c r="M57" s="42"/>
      <c r="N57" s="185"/>
      <c r="R57" s="185"/>
    </row>
    <row r="58" spans="1:28" ht="18.75" customHeight="1" x14ac:dyDescent="0.15">
      <c r="A58" s="40"/>
      <c r="C58" s="324">
        <v>28</v>
      </c>
      <c r="F58" s="185"/>
      <c r="H58" s="185"/>
      <c r="I58" s="656"/>
      <c r="M58" s="42"/>
      <c r="N58" s="185"/>
      <c r="R58" s="185"/>
    </row>
    <row r="59" spans="1:28" ht="18.75" customHeight="1" x14ac:dyDescent="0.15">
      <c r="A59" s="40"/>
      <c r="C59" s="239">
        <v>29</v>
      </c>
      <c r="F59" s="185"/>
      <c r="H59" s="185"/>
      <c r="I59" s="656"/>
      <c r="M59" s="42"/>
      <c r="N59" s="185"/>
      <c r="R59" s="185"/>
    </row>
    <row r="60" spans="1:28" ht="18.75" customHeight="1" x14ac:dyDescent="0.15">
      <c r="A60" s="40"/>
      <c r="C60" s="180">
        <v>30</v>
      </c>
      <c r="F60" s="185"/>
      <c r="H60" s="185"/>
      <c r="I60" s="656"/>
      <c r="M60" s="136"/>
      <c r="N60" s="68"/>
      <c r="O60" s="129"/>
      <c r="P60" s="662"/>
      <c r="Q60" s="129"/>
      <c r="R60" s="129"/>
      <c r="S60" s="129"/>
      <c r="T60" s="129"/>
      <c r="U60" s="129"/>
      <c r="V60" s="129"/>
      <c r="W60" s="129"/>
    </row>
    <row r="61" spans="1:28" ht="18.75" customHeight="1" x14ac:dyDescent="0.15">
      <c r="A61" s="40"/>
      <c r="C61" s="180">
        <v>31</v>
      </c>
      <c r="F61" s="185"/>
      <c r="H61" s="185"/>
      <c r="I61" s="656"/>
      <c r="M61" s="136"/>
      <c r="N61" s="68"/>
      <c r="O61" s="129"/>
      <c r="P61" s="662"/>
      <c r="Q61" s="129"/>
      <c r="R61" s="129"/>
      <c r="S61" s="129"/>
      <c r="T61" s="129"/>
      <c r="U61" s="129"/>
      <c r="V61" s="129"/>
      <c r="W61" s="129"/>
    </row>
    <row r="62" spans="1:28" x14ac:dyDescent="0.15">
      <c r="A62" s="40"/>
      <c r="C62" s="185">
        <v>32</v>
      </c>
      <c r="F62" s="185"/>
      <c r="H62" s="185"/>
      <c r="I62" s="656"/>
      <c r="M62" s="136"/>
      <c r="N62" s="68"/>
      <c r="O62" s="129"/>
      <c r="P62" s="662"/>
      <c r="Q62" s="129"/>
      <c r="R62" s="129"/>
      <c r="S62" s="129"/>
      <c r="T62" s="129"/>
      <c r="U62" s="129"/>
      <c r="V62" s="129"/>
      <c r="W62" s="129"/>
    </row>
    <row r="63" spans="1:28" x14ac:dyDescent="0.15">
      <c r="R63" s="136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</row>
    <row r="64" spans="1:28" x14ac:dyDescent="0.15">
      <c r="F64" s="185"/>
      <c r="H64" s="185"/>
      <c r="N64" s="185"/>
      <c r="R64" s="185"/>
      <c r="T64" s="129"/>
      <c r="U64" s="129"/>
      <c r="V64" s="129"/>
      <c r="W64" s="129"/>
      <c r="X64" s="129"/>
      <c r="Y64" s="129"/>
      <c r="Z64" s="129"/>
      <c r="AA64" s="129"/>
      <c r="AB64" s="129"/>
    </row>
    <row r="65" spans="6:28" x14ac:dyDescent="0.15">
      <c r="F65" s="185"/>
      <c r="H65" s="185"/>
      <c r="N65" s="185"/>
      <c r="R65" s="185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6:28" x14ac:dyDescent="0.15">
      <c r="F66" s="185"/>
      <c r="H66" s="185"/>
      <c r="N66" s="185"/>
      <c r="R66" s="185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6:28" x14ac:dyDescent="0.15">
      <c r="R67" s="136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6:28" x14ac:dyDescent="0.15">
      <c r="R68" s="136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6:28" x14ac:dyDescent="0.15">
      <c r="R69" s="136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6:28" x14ac:dyDescent="0.15">
      <c r="R70" s="136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6:28" x14ac:dyDescent="0.15">
      <c r="R71" s="136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6:28" x14ac:dyDescent="0.15">
      <c r="R72" s="136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6:28" x14ac:dyDescent="0.15">
      <c r="R73" s="136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6:28" x14ac:dyDescent="0.15">
      <c r="R74" s="136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6:28" x14ac:dyDescent="0.15">
      <c r="R75" s="136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6:28" x14ac:dyDescent="0.15">
      <c r="R76" s="136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6:28" x14ac:dyDescent="0.15">
      <c r="R77" s="136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6:28" x14ac:dyDescent="0.15">
      <c r="R78" s="136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6:28" x14ac:dyDescent="0.15">
      <c r="R79" s="136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6:28" x14ac:dyDescent="0.15">
      <c r="R80" s="136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18:28" x14ac:dyDescent="0.15">
      <c r="R81" s="136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18:28" x14ac:dyDescent="0.15">
      <c r="R82" s="136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18:28" x14ac:dyDescent="0.15">
      <c r="R83" s="136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18:28" x14ac:dyDescent="0.15">
      <c r="R84" s="136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18:28" x14ac:dyDescent="0.15">
      <c r="R85" s="136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18:28" x14ac:dyDescent="0.15">
      <c r="R86" s="136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18:28" x14ac:dyDescent="0.15">
      <c r="R87" s="136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18:28" x14ac:dyDescent="0.15">
      <c r="R88" s="136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18:28" x14ac:dyDescent="0.15">
      <c r="R89" s="136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18:28" x14ac:dyDescent="0.15">
      <c r="R90" s="136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18:28" x14ac:dyDescent="0.15">
      <c r="R91" s="136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18:28" x14ac:dyDescent="0.15">
      <c r="R92" s="136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18:28" x14ac:dyDescent="0.15">
      <c r="R93" s="136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18:28" x14ac:dyDescent="0.15">
      <c r="R94" s="136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18:28" x14ac:dyDescent="0.15">
      <c r="R95" s="136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18:28" x14ac:dyDescent="0.15">
      <c r="R96" s="136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18:28" x14ac:dyDescent="0.15">
      <c r="R97" s="136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18:28" x14ac:dyDescent="0.15">
      <c r="R98" s="136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18:28" x14ac:dyDescent="0.15">
      <c r="R99" s="136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18:28" x14ac:dyDescent="0.15">
      <c r="R100" s="136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18:28" x14ac:dyDescent="0.15">
      <c r="R101" s="136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</sheetData>
  <mergeCells count="3">
    <mergeCell ref="B1:O1"/>
    <mergeCell ref="B25:P25"/>
    <mergeCell ref="B26:P26"/>
  </mergeCells>
  <phoneticPr fontId="4"/>
  <conditionalFormatting sqref="G27:H29 O27:O29 G1:H1 G12:H12 O67:O65503 G67:H65504 G63:H63 D48:D52 J54 O63 J60:J62 G3:G11 O3:O11 G15:G23 O15:O23 I52:I53">
    <cfRule type="cellIs" dxfId="79" priority="39" stopIfTrue="1" operator="lessThanOrEqual">
      <formula>4</formula>
    </cfRule>
    <cfRule type="cellIs" dxfId="78" priority="40" stopIfTrue="1" operator="between">
      <formula>5</formula>
      <formula>20</formula>
    </cfRule>
  </conditionalFormatting>
  <conditionalFormatting sqref="G13:H13">
    <cfRule type="cellIs" dxfId="77" priority="35" stopIfTrue="1" operator="lessThanOrEqual">
      <formula>4</formula>
    </cfRule>
    <cfRule type="cellIs" dxfId="76" priority="36" stopIfTrue="1" operator="between">
      <formula>5</formula>
      <formula>20</formula>
    </cfRule>
  </conditionalFormatting>
  <conditionalFormatting sqref="O12">
    <cfRule type="cellIs" dxfId="75" priority="33" stopIfTrue="1" operator="lessThanOrEqual">
      <formula>4</formula>
    </cfRule>
    <cfRule type="cellIs" dxfId="74" priority="34" stopIfTrue="1" operator="between">
      <formula>5</formula>
      <formula>20</formula>
    </cfRule>
  </conditionalFormatting>
  <conditionalFormatting sqref="O13">
    <cfRule type="cellIs" dxfId="73" priority="31" stopIfTrue="1" operator="lessThanOrEqual">
      <formula>4</formula>
    </cfRule>
    <cfRule type="cellIs" dxfId="72" priority="32" stopIfTrue="1" operator="between">
      <formula>5</formula>
      <formula>20</formula>
    </cfRule>
  </conditionalFormatting>
  <conditionalFormatting sqref="G24:H24">
    <cfRule type="cellIs" dxfId="71" priority="29" stopIfTrue="1" operator="lessThanOrEqual">
      <formula>4</formula>
    </cfRule>
    <cfRule type="cellIs" dxfId="70" priority="30" stopIfTrue="1" operator="between">
      <formula>5</formula>
      <formula>20</formula>
    </cfRule>
  </conditionalFormatting>
  <conditionalFormatting sqref="G27:H29 O27:O29 G1:H1 G12:H12 D48:D52 G3:G11 O3:O11 G15:G23">
    <cfRule type="cellIs" dxfId="69" priority="25" stopIfTrue="1" operator="lessThanOrEqual">
      <formula>4</formula>
    </cfRule>
    <cfRule type="cellIs" dxfId="68" priority="26" stopIfTrue="1" operator="between">
      <formula>5</formula>
      <formula>20</formula>
    </cfRule>
  </conditionalFormatting>
  <conditionalFormatting sqref="G13:H13">
    <cfRule type="cellIs" dxfId="67" priority="23" stopIfTrue="1" operator="lessThanOrEqual">
      <formula>4</formula>
    </cfRule>
    <cfRule type="cellIs" dxfId="66" priority="24" stopIfTrue="1" operator="between">
      <formula>5</formula>
      <formula>20</formula>
    </cfRule>
  </conditionalFormatting>
  <conditionalFormatting sqref="O12">
    <cfRule type="cellIs" dxfId="65" priority="21" stopIfTrue="1" operator="lessThanOrEqual">
      <formula>4</formula>
    </cfRule>
    <cfRule type="cellIs" dxfId="64" priority="22" stopIfTrue="1" operator="between">
      <formula>5</formula>
      <formula>20</formula>
    </cfRule>
  </conditionalFormatting>
  <conditionalFormatting sqref="O13">
    <cfRule type="cellIs" dxfId="63" priority="19" stopIfTrue="1" operator="lessThanOrEqual">
      <formula>4</formula>
    </cfRule>
    <cfRule type="cellIs" dxfId="62" priority="20" stopIfTrue="1" operator="between">
      <formula>5</formula>
      <formula>20</formula>
    </cfRule>
  </conditionalFormatting>
  <conditionalFormatting sqref="G24:H24">
    <cfRule type="cellIs" dxfId="61" priority="15" stopIfTrue="1" operator="lessThanOrEqual">
      <formula>4</formula>
    </cfRule>
    <cfRule type="cellIs" dxfId="60" priority="16" stopIfTrue="1" operator="between">
      <formula>5</formula>
      <formula>20</formula>
    </cfRule>
  </conditionalFormatting>
  <conditionalFormatting sqref="X44:Y44">
    <cfRule type="cellIs" dxfId="59" priority="13" stopIfTrue="1" operator="lessThanOrEqual">
      <formula>4</formula>
    </cfRule>
    <cfRule type="cellIs" dxfId="58" priority="14" stopIfTrue="1" operator="between">
      <formula>5</formula>
      <formula>20</formula>
    </cfRule>
  </conditionalFormatting>
  <conditionalFormatting sqref="O16:O23">
    <cfRule type="cellIs" dxfId="57" priority="3" stopIfTrue="1" operator="lessThanOrEqual">
      <formula>4</formula>
    </cfRule>
    <cfRule type="cellIs" dxfId="56" priority="4" stopIfTrue="1" operator="between">
      <formula>5</formula>
      <formula>20</formula>
    </cfRule>
  </conditionalFormatting>
  <conditionalFormatting sqref="A52:A53">
    <cfRule type="cellIs" dxfId="55" priority="1" stopIfTrue="1" operator="lessThanOrEqual">
      <formula>4</formula>
    </cfRule>
    <cfRule type="cellIs" dxfId="54" priority="2" stopIfTrue="1" operator="between">
      <formula>5</formula>
      <formula>20</formula>
    </cfRule>
  </conditionalFormatting>
  <dataValidations count="2">
    <dataValidation type="decimal" allowBlank="1" showInputMessage="1" showErrorMessage="1" sqref="N16:N23 F4:F11 N4:N11 F16:F23">
      <formula1>0</formula1>
      <formula2>30</formula2>
    </dataValidation>
    <dataValidation imeMode="hiragana" allowBlank="1" showInputMessage="1" showErrorMessage="1" sqref="P4:P11 H4:H11 P16:P23 H14 H16:H23"/>
  </dataValidations>
  <printOptions horizontalCentered="1"/>
  <pageMargins left="0.59055118110236227" right="0.42" top="0.59055118110236227" bottom="0.59055118110236227" header="0.51181102362204722" footer="0.51181102362204722"/>
  <pageSetup paperSize="9" scale="95" orientation="portrait" errors="blank" horizontalDpi="4294967293" verticalDpi="300" r:id="rId1"/>
  <headerFooter alignWithMargins="0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51"/>
  <sheetViews>
    <sheetView topLeftCell="B1" zoomScale="120" zoomScaleNormal="120" workbookViewId="0">
      <selection activeCell="F39" sqref="F39"/>
    </sheetView>
  </sheetViews>
  <sheetFormatPr defaultColWidth="9" defaultRowHeight="13.5" x14ac:dyDescent="0.15"/>
  <cols>
    <col min="1" max="1" width="0" style="510" hidden="1" customWidth="1"/>
    <col min="2" max="2" width="3.625" style="193" customWidth="1"/>
    <col min="3" max="3" width="2.75" style="193" hidden="1" customWidth="1"/>
    <col min="4" max="4" width="9" style="193"/>
    <col min="5" max="5" width="11.75" style="193" bestFit="1" customWidth="1"/>
    <col min="6" max="6" width="6.5" style="41" customWidth="1"/>
    <col min="7" max="7" width="6.5" style="193" customWidth="1"/>
    <col min="8" max="8" width="6.5" style="670" customWidth="1"/>
    <col min="9" max="9" width="2.875" style="193" customWidth="1"/>
    <col min="10" max="10" width="3.625" style="193" customWidth="1"/>
    <col min="11" max="11" width="2.75" style="193" hidden="1" customWidth="1"/>
    <col min="12" max="12" width="9" style="193"/>
    <col min="13" max="13" width="11.75" style="193" bestFit="1" customWidth="1"/>
    <col min="14" max="14" width="6.5" style="41" customWidth="1"/>
    <col min="15" max="15" width="6.5" style="193" customWidth="1"/>
    <col min="16" max="16" width="6.5" style="670" customWidth="1"/>
    <col min="17" max="17" width="5" style="193" customWidth="1"/>
    <col min="18" max="18" width="3.375" style="193" hidden="1" customWidth="1"/>
    <col min="19" max="19" width="6.125" style="193" hidden="1" customWidth="1"/>
    <col min="20" max="20" width="9.5" style="193" hidden="1" customWidth="1"/>
    <col min="21" max="16384" width="9" style="193"/>
  </cols>
  <sheetData>
    <row r="1" spans="1:20" s="20" customFormat="1" ht="29.45" customHeight="1" x14ac:dyDescent="0.15">
      <c r="A1" s="310"/>
      <c r="B1" s="1029" t="s">
        <v>79</v>
      </c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  <c r="N1" s="1031"/>
      <c r="O1" s="1031"/>
      <c r="P1" s="672"/>
      <c r="Q1" s="28"/>
      <c r="R1" s="28"/>
      <c r="S1" s="28"/>
    </row>
    <row r="2" spans="1:20" s="310" customFormat="1" ht="18" customHeight="1" x14ac:dyDescent="0.15">
      <c r="B2" s="311"/>
      <c r="C2" s="312"/>
      <c r="D2" s="333" t="s">
        <v>164</v>
      </c>
      <c r="E2" s="333"/>
      <c r="F2" s="333"/>
      <c r="G2" s="333"/>
      <c r="H2" s="663"/>
      <c r="I2" s="333"/>
      <c r="J2" s="333"/>
      <c r="K2" s="333"/>
      <c r="L2" s="333" t="s">
        <v>166</v>
      </c>
      <c r="M2" s="312"/>
      <c r="N2" s="312"/>
      <c r="O2" s="312"/>
      <c r="P2" s="672"/>
      <c r="Q2" s="28"/>
      <c r="R2" s="28"/>
      <c r="S2" s="28"/>
    </row>
    <row r="3" spans="1:20" s="126" customFormat="1" ht="30" customHeight="1" x14ac:dyDescent="0.15">
      <c r="B3" s="180" t="s">
        <v>684</v>
      </c>
      <c r="C3" s="180" t="s">
        <v>72</v>
      </c>
      <c r="D3" s="180" t="s">
        <v>0</v>
      </c>
      <c r="E3" s="180" t="s">
        <v>1</v>
      </c>
      <c r="F3" s="111" t="s">
        <v>2</v>
      </c>
      <c r="G3" s="180" t="s">
        <v>3</v>
      </c>
      <c r="H3" s="664"/>
      <c r="I3" s="648"/>
      <c r="J3" s="180" t="s">
        <v>697</v>
      </c>
      <c r="K3" s="180" t="s">
        <v>72</v>
      </c>
      <c r="L3" s="180" t="s">
        <v>0</v>
      </c>
      <c r="M3" s="180" t="s">
        <v>1</v>
      </c>
      <c r="N3" s="111" t="s">
        <v>2</v>
      </c>
      <c r="O3" s="180" t="s">
        <v>3</v>
      </c>
      <c r="P3" s="664"/>
      <c r="R3" s="509" t="s">
        <v>692</v>
      </c>
      <c r="S3" s="126" t="str">
        <f>VLOOKUP($R3,$A$4:$E$24,4,FALSE)</f>
        <v>大杉</v>
      </c>
      <c r="T3" s="126" t="str">
        <f>VLOOKUP($R3,$A$4:$E$24,5,FALSE)</f>
        <v>拓大紅陵</v>
      </c>
    </row>
    <row r="4" spans="1:20" s="126" customFormat="1" ht="30" customHeight="1" x14ac:dyDescent="0.15">
      <c r="A4" s="126" t="str">
        <f>$B$3&amp;G4</f>
        <v>A6</v>
      </c>
      <c r="B4" s="180">
        <v>1</v>
      </c>
      <c r="C4" s="112">
        <v>13</v>
      </c>
      <c r="D4" s="112" t="s">
        <v>469</v>
      </c>
      <c r="E4" s="112" t="s">
        <v>226</v>
      </c>
      <c r="F4" s="111">
        <v>18.649999999999999</v>
      </c>
      <c r="G4" s="112">
        <f>IFERROR(RANK(F4,$F$4:$F$12),"")</f>
        <v>6</v>
      </c>
      <c r="H4" s="646" t="s">
        <v>671</v>
      </c>
      <c r="I4" s="648" t="str">
        <f>$J$3&amp;O4</f>
        <v>C</v>
      </c>
      <c r="J4" s="112">
        <v>19</v>
      </c>
      <c r="K4" s="112">
        <v>24</v>
      </c>
      <c r="L4" s="112" t="s">
        <v>470</v>
      </c>
      <c r="M4" s="112" t="s">
        <v>258</v>
      </c>
      <c r="N4" s="111"/>
      <c r="O4" s="493" t="str">
        <f>IFERROR(RANK(N4,$N$4:$N$13),"")</f>
        <v/>
      </c>
      <c r="P4" s="646"/>
      <c r="R4" s="509" t="s">
        <v>695</v>
      </c>
      <c r="S4" s="126" t="str">
        <f t="shared" ref="S4:S10" si="0">VLOOKUP(R4,$A$4:$E$24,4,FALSE)</f>
        <v>須賀田</v>
      </c>
      <c r="T4" s="126" t="str">
        <f t="shared" ref="T4:T10" si="1">VLOOKUP($R4,$A$4:$E$24,5,FALSE)</f>
        <v>木更津総合</v>
      </c>
    </row>
    <row r="5" spans="1:20" s="126" customFormat="1" ht="30" customHeight="1" x14ac:dyDescent="0.15">
      <c r="A5" s="126" t="str">
        <f t="shared" ref="A5:A12" si="2">$B$3&amp;G5</f>
        <v>A3</v>
      </c>
      <c r="B5" s="180">
        <v>2</v>
      </c>
      <c r="C5" s="112">
        <v>12</v>
      </c>
      <c r="D5" s="112" t="s">
        <v>220</v>
      </c>
      <c r="E5" s="112" t="s">
        <v>211</v>
      </c>
      <c r="F5" s="111">
        <v>19.399999999999999</v>
      </c>
      <c r="G5" s="493">
        <f t="shared" ref="G5:G12" si="3">IFERROR(RANK(F5,$F$4:$F$12),"")</f>
        <v>3</v>
      </c>
      <c r="H5" s="646" t="s">
        <v>690</v>
      </c>
      <c r="I5" s="648" t="str">
        <f t="shared" ref="I5:I13" si="4">$J$3&amp;O5</f>
        <v>C</v>
      </c>
      <c r="J5" s="112">
        <v>20</v>
      </c>
      <c r="K5" s="112">
        <v>26</v>
      </c>
      <c r="L5" s="112" t="s">
        <v>471</v>
      </c>
      <c r="M5" s="112" t="s">
        <v>223</v>
      </c>
      <c r="N5" s="111"/>
      <c r="O5" s="493" t="str">
        <f t="shared" ref="O5:O13" si="5">IFERROR(RANK(N5,$N$4:$N$13),"")</f>
        <v/>
      </c>
      <c r="P5" s="646"/>
      <c r="R5" s="509" t="s">
        <v>694</v>
      </c>
      <c r="S5" s="126" t="str">
        <f t="shared" si="0"/>
        <v>伊藤</v>
      </c>
      <c r="T5" s="126" t="str">
        <f t="shared" si="1"/>
        <v>成東</v>
      </c>
    </row>
    <row r="6" spans="1:20" s="126" customFormat="1" ht="30" customHeight="1" x14ac:dyDescent="0.15">
      <c r="A6" s="126" t="str">
        <f t="shared" si="2"/>
        <v>A2</v>
      </c>
      <c r="B6" s="180">
        <v>3</v>
      </c>
      <c r="C6" s="112">
        <v>4</v>
      </c>
      <c r="D6" s="112" t="s">
        <v>250</v>
      </c>
      <c r="E6" s="112" t="s">
        <v>251</v>
      </c>
      <c r="F6" s="111">
        <v>19.55</v>
      </c>
      <c r="G6" s="493">
        <f t="shared" si="3"/>
        <v>2</v>
      </c>
      <c r="H6" s="646" t="s">
        <v>671</v>
      </c>
      <c r="I6" s="648" t="str">
        <f t="shared" si="4"/>
        <v>C2</v>
      </c>
      <c r="J6" s="112">
        <v>21</v>
      </c>
      <c r="K6" s="112">
        <v>36</v>
      </c>
      <c r="L6" s="112" t="s">
        <v>472</v>
      </c>
      <c r="M6" s="112" t="s">
        <v>213</v>
      </c>
      <c r="N6" s="111">
        <v>19.5</v>
      </c>
      <c r="O6" s="493">
        <f t="shared" si="5"/>
        <v>2</v>
      </c>
      <c r="P6" s="646" t="s">
        <v>700</v>
      </c>
      <c r="R6" s="509" t="s">
        <v>696</v>
      </c>
      <c r="S6" s="126" t="str">
        <f t="shared" si="0"/>
        <v>青木</v>
      </c>
      <c r="T6" s="126" t="str">
        <f t="shared" si="1"/>
        <v>敬愛学園</v>
      </c>
    </row>
    <row r="7" spans="1:20" s="126" customFormat="1" ht="30" customHeight="1" x14ac:dyDescent="0.15">
      <c r="A7" s="126" t="str">
        <f t="shared" si="2"/>
        <v>A5</v>
      </c>
      <c r="B7" s="180">
        <v>4</v>
      </c>
      <c r="C7" s="112">
        <v>17</v>
      </c>
      <c r="D7" s="112" t="s">
        <v>473</v>
      </c>
      <c r="E7" s="112" t="s">
        <v>228</v>
      </c>
      <c r="F7" s="111">
        <v>18.75</v>
      </c>
      <c r="G7" s="493">
        <f t="shared" si="3"/>
        <v>5</v>
      </c>
      <c r="H7" s="646" t="s">
        <v>670</v>
      </c>
      <c r="I7" s="648" t="str">
        <f t="shared" si="4"/>
        <v>C3</v>
      </c>
      <c r="J7" s="112">
        <v>22</v>
      </c>
      <c r="K7" s="112">
        <v>8</v>
      </c>
      <c r="L7" s="112" t="s">
        <v>268</v>
      </c>
      <c r="M7" s="112" t="s">
        <v>204</v>
      </c>
      <c r="N7" s="111">
        <v>19.25</v>
      </c>
      <c r="O7" s="493">
        <f t="shared" si="5"/>
        <v>3</v>
      </c>
      <c r="P7" s="646" t="s">
        <v>701</v>
      </c>
      <c r="R7" s="509" t="s">
        <v>672</v>
      </c>
      <c r="S7" s="126" t="str">
        <f>VLOOKUP(R7,$A$4:$E$24,4,FALSE)</f>
        <v>高橋</v>
      </c>
      <c r="T7" s="126" t="str">
        <f t="shared" si="1"/>
        <v>拓大紅陵</v>
      </c>
    </row>
    <row r="8" spans="1:20" s="126" customFormat="1" ht="30" customHeight="1" x14ac:dyDescent="0.15">
      <c r="A8" s="126" t="str">
        <f t="shared" si="2"/>
        <v>A8</v>
      </c>
      <c r="B8" s="180">
        <v>5</v>
      </c>
      <c r="C8" s="112">
        <v>33</v>
      </c>
      <c r="D8" s="112" t="s">
        <v>474</v>
      </c>
      <c r="E8" s="112" t="s">
        <v>244</v>
      </c>
      <c r="F8" s="111">
        <v>18.55</v>
      </c>
      <c r="G8" s="493">
        <f t="shared" si="3"/>
        <v>8</v>
      </c>
      <c r="H8" s="646" t="s">
        <v>663</v>
      </c>
      <c r="I8" s="648" t="str">
        <f t="shared" si="4"/>
        <v>C1</v>
      </c>
      <c r="J8" s="112">
        <v>23</v>
      </c>
      <c r="K8" s="112">
        <v>34</v>
      </c>
      <c r="L8" s="112" t="s">
        <v>272</v>
      </c>
      <c r="M8" s="112" t="s">
        <v>265</v>
      </c>
      <c r="N8" s="111">
        <v>19.600000000000001</v>
      </c>
      <c r="O8" s="493">
        <f t="shared" si="5"/>
        <v>1</v>
      </c>
      <c r="P8" s="646" t="s">
        <v>702</v>
      </c>
      <c r="R8" s="509" t="s">
        <v>673</v>
      </c>
      <c r="S8" s="126" t="str">
        <f t="shared" si="0"/>
        <v>島村</v>
      </c>
      <c r="T8" s="126" t="str">
        <f t="shared" si="1"/>
        <v>麗澤</v>
      </c>
    </row>
    <row r="9" spans="1:20" s="126" customFormat="1" ht="30" customHeight="1" x14ac:dyDescent="0.15">
      <c r="A9" s="126" t="str">
        <f t="shared" si="2"/>
        <v>A1</v>
      </c>
      <c r="B9" s="180">
        <v>6</v>
      </c>
      <c r="C9" s="112">
        <v>3</v>
      </c>
      <c r="D9" s="112" t="s">
        <v>475</v>
      </c>
      <c r="E9" s="112" t="s">
        <v>219</v>
      </c>
      <c r="F9" s="111">
        <v>19.8</v>
      </c>
      <c r="G9" s="493">
        <f t="shared" si="3"/>
        <v>1</v>
      </c>
      <c r="H9" s="646" t="s">
        <v>670</v>
      </c>
      <c r="I9" s="648" t="str">
        <f t="shared" si="4"/>
        <v>C4</v>
      </c>
      <c r="J9" s="112">
        <v>24</v>
      </c>
      <c r="K9" s="112">
        <v>32</v>
      </c>
      <c r="L9" s="112" t="s">
        <v>476</v>
      </c>
      <c r="M9" s="112" t="s">
        <v>244</v>
      </c>
      <c r="N9" s="111">
        <v>19.149999999999999</v>
      </c>
      <c r="O9" s="493">
        <f t="shared" si="5"/>
        <v>4</v>
      </c>
      <c r="P9" s="646" t="s">
        <v>663</v>
      </c>
      <c r="R9" s="509" t="s">
        <v>674</v>
      </c>
      <c r="S9" s="126" t="str">
        <f t="shared" si="0"/>
        <v>速水</v>
      </c>
      <c r="T9" s="126" t="str">
        <f t="shared" si="1"/>
        <v>千葉経済</v>
      </c>
    </row>
    <row r="10" spans="1:20" s="126" customFormat="1" ht="30" customHeight="1" x14ac:dyDescent="0.15">
      <c r="A10" s="126" t="str">
        <f t="shared" si="2"/>
        <v>A7</v>
      </c>
      <c r="B10" s="180">
        <v>7</v>
      </c>
      <c r="C10" s="112">
        <v>29</v>
      </c>
      <c r="D10" s="112" t="s">
        <v>477</v>
      </c>
      <c r="E10" s="112" t="s">
        <v>242</v>
      </c>
      <c r="F10" s="111">
        <v>18.600000000000001</v>
      </c>
      <c r="G10" s="493">
        <f t="shared" si="3"/>
        <v>7</v>
      </c>
      <c r="H10" s="646" t="s">
        <v>671</v>
      </c>
      <c r="I10" s="648" t="str">
        <f t="shared" si="4"/>
        <v>C8</v>
      </c>
      <c r="J10" s="112">
        <v>25</v>
      </c>
      <c r="K10" s="112">
        <v>18</v>
      </c>
      <c r="L10" s="112" t="s">
        <v>478</v>
      </c>
      <c r="M10" s="112" t="s">
        <v>228</v>
      </c>
      <c r="N10" s="111">
        <v>18.600000000000001</v>
      </c>
      <c r="O10" s="493">
        <f t="shared" si="5"/>
        <v>8</v>
      </c>
      <c r="P10" s="646" t="s">
        <v>703</v>
      </c>
      <c r="R10" s="509" t="s">
        <v>675</v>
      </c>
      <c r="S10" s="126" t="str">
        <f t="shared" si="0"/>
        <v>長友</v>
      </c>
      <c r="T10" s="126" t="str">
        <f t="shared" si="1"/>
        <v>長生</v>
      </c>
    </row>
    <row r="11" spans="1:20" s="126" customFormat="1" ht="30" customHeight="1" x14ac:dyDescent="0.15">
      <c r="A11" s="126" t="str">
        <f t="shared" si="2"/>
        <v>A4</v>
      </c>
      <c r="B11" s="328">
        <v>8</v>
      </c>
      <c r="C11" s="112">
        <v>25</v>
      </c>
      <c r="D11" s="112" t="s">
        <v>479</v>
      </c>
      <c r="E11" s="112" t="s">
        <v>223</v>
      </c>
      <c r="F11" s="111">
        <v>19.100000000000001</v>
      </c>
      <c r="G11" s="493">
        <f t="shared" si="3"/>
        <v>4</v>
      </c>
      <c r="H11" s="646" t="s">
        <v>691</v>
      </c>
      <c r="I11" s="648" t="str">
        <f t="shared" si="4"/>
        <v>C6</v>
      </c>
      <c r="J11" s="112">
        <v>26</v>
      </c>
      <c r="K11" s="112">
        <v>31</v>
      </c>
      <c r="L11" s="112" t="s">
        <v>480</v>
      </c>
      <c r="M11" s="112" t="s">
        <v>209</v>
      </c>
      <c r="N11" s="111">
        <v>18.850000000000001</v>
      </c>
      <c r="O11" s="493">
        <f t="shared" si="5"/>
        <v>6</v>
      </c>
      <c r="P11" s="646" t="s">
        <v>663</v>
      </c>
      <c r="R11" s="509" t="s">
        <v>676</v>
      </c>
      <c r="S11" s="126" t="str">
        <f>VLOOKUP($R11,$I$4:$M$24,4,FALSE)</f>
        <v>皆川</v>
      </c>
      <c r="T11" s="126" t="str">
        <f>VLOOKUP($R11,$I$4:$M$24,5,FALSE)</f>
        <v>麗澤</v>
      </c>
    </row>
    <row r="12" spans="1:20" s="126" customFormat="1" ht="30" customHeight="1" x14ac:dyDescent="0.15">
      <c r="A12" s="126" t="str">
        <f t="shared" si="2"/>
        <v>A9</v>
      </c>
      <c r="B12" s="432">
        <v>9</v>
      </c>
      <c r="C12" s="112">
        <v>37</v>
      </c>
      <c r="D12" s="112" t="s">
        <v>481</v>
      </c>
      <c r="E12" s="112" t="s">
        <v>213</v>
      </c>
      <c r="F12" s="111">
        <v>18.2</v>
      </c>
      <c r="G12" s="493">
        <f t="shared" si="3"/>
        <v>9</v>
      </c>
      <c r="H12" s="646" t="s">
        <v>669</v>
      </c>
      <c r="I12" s="648" t="str">
        <f t="shared" si="4"/>
        <v>C7</v>
      </c>
      <c r="J12" s="112">
        <v>27</v>
      </c>
      <c r="K12" s="112">
        <v>20</v>
      </c>
      <c r="L12" s="112" t="s">
        <v>482</v>
      </c>
      <c r="M12" s="112" t="s">
        <v>215</v>
      </c>
      <c r="N12" s="111">
        <v>18.75</v>
      </c>
      <c r="O12" s="493">
        <f t="shared" si="5"/>
        <v>7</v>
      </c>
      <c r="P12" s="646" t="s">
        <v>704</v>
      </c>
      <c r="R12" s="509" t="s">
        <v>677</v>
      </c>
      <c r="S12" s="126" t="str">
        <f t="shared" ref="S12:S18" si="6">VLOOKUP(R12,$I$4:$M$24,4,FALSE)</f>
        <v>渡辺</v>
      </c>
      <c r="T12" s="126" t="str">
        <f t="shared" ref="T12:T18" si="7">VLOOKUP($R12,$I$4:$M$24,5,FALSE)</f>
        <v>千葉南</v>
      </c>
    </row>
    <row r="13" spans="1:20" s="126" customFormat="1" ht="30" customHeight="1" x14ac:dyDescent="0.15">
      <c r="B13" s="365"/>
      <c r="C13" s="367"/>
      <c r="D13" s="367"/>
      <c r="E13" s="367"/>
      <c r="F13" s="366"/>
      <c r="G13" s="367"/>
      <c r="H13" s="665"/>
      <c r="I13" s="648" t="str">
        <f t="shared" si="4"/>
        <v>C5</v>
      </c>
      <c r="J13" s="112">
        <v>28</v>
      </c>
      <c r="K13" s="112">
        <v>28</v>
      </c>
      <c r="L13" s="112" t="s">
        <v>483</v>
      </c>
      <c r="M13" s="112" t="s">
        <v>262</v>
      </c>
      <c r="N13" s="111">
        <v>18.95</v>
      </c>
      <c r="O13" s="493">
        <f t="shared" si="5"/>
        <v>5</v>
      </c>
      <c r="P13" s="646" t="s">
        <v>670</v>
      </c>
      <c r="R13" s="509" t="s">
        <v>678</v>
      </c>
      <c r="S13" s="126" t="str">
        <f t="shared" si="6"/>
        <v>林</v>
      </c>
      <c r="T13" s="126" t="str">
        <f t="shared" si="7"/>
        <v>東金</v>
      </c>
    </row>
    <row r="14" spans="1:20" s="126" customFormat="1" ht="30" customHeight="1" x14ac:dyDescent="0.15">
      <c r="B14" s="192"/>
      <c r="C14" s="192"/>
      <c r="D14" s="333" t="s">
        <v>165</v>
      </c>
      <c r="E14" s="333"/>
      <c r="F14" s="333"/>
      <c r="G14" s="333"/>
      <c r="H14" s="663"/>
      <c r="I14" s="647"/>
      <c r="J14" s="334"/>
      <c r="K14" s="334"/>
      <c r="L14" s="335" t="s">
        <v>167</v>
      </c>
      <c r="M14" s="113"/>
      <c r="N14" s="191"/>
      <c r="O14" s="191"/>
      <c r="P14" s="673"/>
      <c r="R14" s="509" t="s">
        <v>679</v>
      </c>
      <c r="S14" s="126" t="str">
        <f t="shared" si="6"/>
        <v>吾妻</v>
      </c>
      <c r="T14" s="126" t="str">
        <f t="shared" si="7"/>
        <v>清水</v>
      </c>
    </row>
    <row r="15" spans="1:20" s="126" customFormat="1" ht="30" customHeight="1" x14ac:dyDescent="0.15">
      <c r="B15" s="180" t="s">
        <v>693</v>
      </c>
      <c r="C15" s="180" t="s">
        <v>72</v>
      </c>
      <c r="D15" s="180" t="s">
        <v>0</v>
      </c>
      <c r="E15" s="180" t="s">
        <v>1</v>
      </c>
      <c r="F15" s="111" t="s">
        <v>98</v>
      </c>
      <c r="G15" s="180" t="s">
        <v>3</v>
      </c>
      <c r="H15" s="664"/>
      <c r="I15" s="489"/>
      <c r="J15" s="180" t="s">
        <v>698</v>
      </c>
      <c r="K15" s="180" t="s">
        <v>72</v>
      </c>
      <c r="L15" s="180" t="s">
        <v>0</v>
      </c>
      <c r="M15" s="180" t="s">
        <v>1</v>
      </c>
      <c r="N15" s="111" t="s">
        <v>2</v>
      </c>
      <c r="O15" s="180" t="s">
        <v>3</v>
      </c>
      <c r="P15" s="664"/>
      <c r="R15" s="509" t="s">
        <v>680</v>
      </c>
      <c r="S15" s="126" t="str">
        <f t="shared" si="6"/>
        <v>桑野</v>
      </c>
      <c r="T15" s="126" t="str">
        <f t="shared" si="7"/>
        <v>秀明八千代</v>
      </c>
    </row>
    <row r="16" spans="1:20" s="126" customFormat="1" ht="30" customHeight="1" x14ac:dyDescent="0.15">
      <c r="A16" s="126" t="str">
        <f>$B$15&amp;G16</f>
        <v>B4</v>
      </c>
      <c r="B16" s="432">
        <v>10</v>
      </c>
      <c r="C16" s="112">
        <v>6</v>
      </c>
      <c r="D16" s="112" t="s">
        <v>484</v>
      </c>
      <c r="E16" s="112" t="s">
        <v>247</v>
      </c>
      <c r="F16" s="111">
        <v>18.95</v>
      </c>
      <c r="G16" s="493">
        <f>IFERROR(RANK(F16,$F$16:$F$24),"")</f>
        <v>4</v>
      </c>
      <c r="H16" s="646" t="s">
        <v>686</v>
      </c>
      <c r="I16" s="648" t="str">
        <f>$J$15&amp;O16</f>
        <v>D4</v>
      </c>
      <c r="J16" s="112">
        <v>29</v>
      </c>
      <c r="K16" s="112">
        <v>15</v>
      </c>
      <c r="L16" s="112" t="s">
        <v>485</v>
      </c>
      <c r="M16" s="112" t="s">
        <v>225</v>
      </c>
      <c r="N16" s="111">
        <v>19.600000000000001</v>
      </c>
      <c r="O16" s="493">
        <f>IFERROR(RANK(N16,$N$16:$N$24),"")</f>
        <v>4</v>
      </c>
      <c r="P16" s="646" t="s">
        <v>670</v>
      </c>
      <c r="Q16" s="284"/>
      <c r="R16" s="509" t="s">
        <v>681</v>
      </c>
      <c r="S16" s="126" t="str">
        <f t="shared" si="6"/>
        <v>地曳</v>
      </c>
      <c r="T16" s="126" t="str">
        <f t="shared" si="7"/>
        <v>拓大紅陵</v>
      </c>
    </row>
    <row r="17" spans="1:20" s="126" customFormat="1" ht="30" customHeight="1" x14ac:dyDescent="0.15">
      <c r="A17" s="126" t="str">
        <f t="shared" ref="A17:A24" si="8">$B$15&amp;G17</f>
        <v>B7</v>
      </c>
      <c r="B17" s="432">
        <v>11</v>
      </c>
      <c r="C17" s="112">
        <v>22</v>
      </c>
      <c r="D17" s="112" t="s">
        <v>486</v>
      </c>
      <c r="E17" s="112" t="s">
        <v>207</v>
      </c>
      <c r="F17" s="111">
        <v>18.649999999999999</v>
      </c>
      <c r="G17" s="493">
        <f t="shared" ref="G17:G24" si="9">IFERROR(RANK(F17,$F$16:$F$24),"")</f>
        <v>7</v>
      </c>
      <c r="H17" s="646" t="s">
        <v>663</v>
      </c>
      <c r="I17" s="648" t="str">
        <f t="shared" ref="I17:I24" si="10">$J$15&amp;O17</f>
        <v>D2</v>
      </c>
      <c r="J17" s="112">
        <v>30</v>
      </c>
      <c r="K17" s="112">
        <v>2</v>
      </c>
      <c r="L17" s="112" t="s">
        <v>487</v>
      </c>
      <c r="M17" s="112" t="s">
        <v>219</v>
      </c>
      <c r="N17" s="111">
        <v>19.850000000000001</v>
      </c>
      <c r="O17" s="493">
        <f t="shared" ref="O17:O24" si="11">IFERROR(RANK(N17,$N$16:$N$24),"")</f>
        <v>2</v>
      </c>
      <c r="P17" s="646" t="s">
        <v>663</v>
      </c>
      <c r="Q17" s="411"/>
      <c r="R17" s="509" t="s">
        <v>682</v>
      </c>
      <c r="S17" s="126" t="str">
        <f t="shared" si="6"/>
        <v>林</v>
      </c>
      <c r="T17" s="126" t="str">
        <f t="shared" si="7"/>
        <v>木更津総合</v>
      </c>
    </row>
    <row r="18" spans="1:20" s="126" customFormat="1" ht="30" customHeight="1" x14ac:dyDescent="0.15">
      <c r="A18" s="126" t="str">
        <f t="shared" si="8"/>
        <v>B3</v>
      </c>
      <c r="B18" s="432">
        <v>12</v>
      </c>
      <c r="C18" s="112">
        <v>27</v>
      </c>
      <c r="D18" s="112" t="s">
        <v>488</v>
      </c>
      <c r="E18" s="112" t="s">
        <v>262</v>
      </c>
      <c r="F18" s="111">
        <v>19.2</v>
      </c>
      <c r="G18" s="493">
        <f t="shared" si="9"/>
        <v>3</v>
      </c>
      <c r="H18" s="646" t="s">
        <v>668</v>
      </c>
      <c r="I18" s="648" t="str">
        <f t="shared" si="10"/>
        <v>D5</v>
      </c>
      <c r="J18" s="112">
        <v>31</v>
      </c>
      <c r="K18" s="112">
        <v>30</v>
      </c>
      <c r="L18" s="112" t="s">
        <v>489</v>
      </c>
      <c r="M18" s="112" t="s">
        <v>242</v>
      </c>
      <c r="N18" s="111">
        <v>19.100000000000001</v>
      </c>
      <c r="O18" s="493">
        <f t="shared" si="11"/>
        <v>5</v>
      </c>
      <c r="P18" s="646" t="s">
        <v>663</v>
      </c>
      <c r="Q18" s="411"/>
      <c r="R18" s="509" t="s">
        <v>683</v>
      </c>
      <c r="S18" s="126" t="str">
        <f t="shared" si="6"/>
        <v>平野</v>
      </c>
      <c r="T18" s="126" t="str">
        <f t="shared" si="7"/>
        <v>市立銚子</v>
      </c>
    </row>
    <row r="19" spans="1:20" s="126" customFormat="1" ht="30" customHeight="1" x14ac:dyDescent="0.15">
      <c r="A19" s="126" t="str">
        <f t="shared" si="8"/>
        <v>B</v>
      </c>
      <c r="B19" s="432">
        <v>13</v>
      </c>
      <c r="C19" s="112">
        <v>23</v>
      </c>
      <c r="D19" s="112" t="s">
        <v>490</v>
      </c>
      <c r="E19" s="112" t="s">
        <v>258</v>
      </c>
      <c r="F19" s="111" t="s">
        <v>685</v>
      </c>
      <c r="G19" s="493" t="str">
        <f t="shared" si="9"/>
        <v/>
      </c>
      <c r="H19" s="646"/>
      <c r="I19" s="648" t="str">
        <f t="shared" si="10"/>
        <v>D</v>
      </c>
      <c r="J19" s="112">
        <v>32</v>
      </c>
      <c r="K19" s="112">
        <v>14</v>
      </c>
      <c r="L19" s="112" t="s">
        <v>491</v>
      </c>
      <c r="M19" s="112" t="s">
        <v>226</v>
      </c>
      <c r="N19" s="111"/>
      <c r="O19" s="493" t="str">
        <f t="shared" si="11"/>
        <v/>
      </c>
      <c r="P19" s="646" t="s">
        <v>671</v>
      </c>
      <c r="Q19" s="411"/>
      <c r="R19" s="196"/>
      <c r="S19" s="196"/>
      <c r="T19" s="200"/>
    </row>
    <row r="20" spans="1:20" s="126" customFormat="1" ht="30" customHeight="1" x14ac:dyDescent="0.15">
      <c r="A20" s="126" t="str">
        <f t="shared" si="8"/>
        <v>B8</v>
      </c>
      <c r="B20" s="432">
        <v>14</v>
      </c>
      <c r="C20" s="112">
        <v>16</v>
      </c>
      <c r="D20" s="112" t="s">
        <v>492</v>
      </c>
      <c r="E20" s="112" t="s">
        <v>225</v>
      </c>
      <c r="F20" s="111">
        <v>18.2</v>
      </c>
      <c r="G20" s="493">
        <f t="shared" si="9"/>
        <v>8</v>
      </c>
      <c r="H20" s="646" t="s">
        <v>687</v>
      </c>
      <c r="I20" s="648" t="str">
        <f t="shared" si="10"/>
        <v>D3</v>
      </c>
      <c r="J20" s="112">
        <v>33</v>
      </c>
      <c r="K20" s="112">
        <v>5</v>
      </c>
      <c r="L20" s="112" t="s">
        <v>268</v>
      </c>
      <c r="M20" s="112" t="s">
        <v>251</v>
      </c>
      <c r="N20" s="111">
        <v>19.649999999999999</v>
      </c>
      <c r="O20" s="493">
        <f t="shared" si="11"/>
        <v>3</v>
      </c>
      <c r="P20" s="646" t="s">
        <v>669</v>
      </c>
      <c r="Q20" s="411"/>
      <c r="R20" s="196"/>
      <c r="S20" s="196"/>
      <c r="T20" s="200"/>
    </row>
    <row r="21" spans="1:20" s="126" customFormat="1" ht="30" customHeight="1" x14ac:dyDescent="0.15">
      <c r="A21" s="126" t="str">
        <f t="shared" si="8"/>
        <v>B2</v>
      </c>
      <c r="B21" s="432">
        <v>15</v>
      </c>
      <c r="C21" s="112">
        <v>35</v>
      </c>
      <c r="D21" s="112" t="s">
        <v>264</v>
      </c>
      <c r="E21" s="112" t="s">
        <v>265</v>
      </c>
      <c r="F21" s="111">
        <v>19.75</v>
      </c>
      <c r="G21" s="493">
        <f t="shared" si="9"/>
        <v>2</v>
      </c>
      <c r="H21" s="646" t="s">
        <v>664</v>
      </c>
      <c r="I21" s="648" t="str">
        <f t="shared" si="10"/>
        <v>D6</v>
      </c>
      <c r="J21" s="112">
        <v>34</v>
      </c>
      <c r="K21" s="112">
        <v>10</v>
      </c>
      <c r="L21" s="112" t="s">
        <v>273</v>
      </c>
      <c r="M21" s="112" t="s">
        <v>493</v>
      </c>
      <c r="N21" s="111">
        <v>18.95</v>
      </c>
      <c r="O21" s="493">
        <f t="shared" si="11"/>
        <v>6</v>
      </c>
      <c r="P21" s="646" t="s">
        <v>690</v>
      </c>
      <c r="Q21" s="411"/>
      <c r="R21" s="196"/>
      <c r="S21" s="196"/>
    </row>
    <row r="22" spans="1:20" s="126" customFormat="1" ht="30" customHeight="1" x14ac:dyDescent="0.15">
      <c r="A22" s="126" t="str">
        <f t="shared" si="8"/>
        <v>B6</v>
      </c>
      <c r="B22" s="432">
        <v>16</v>
      </c>
      <c r="C22" s="112">
        <v>19</v>
      </c>
      <c r="D22" s="112" t="s">
        <v>494</v>
      </c>
      <c r="E22" s="112" t="s">
        <v>215</v>
      </c>
      <c r="F22" s="111">
        <v>18.7</v>
      </c>
      <c r="G22" s="493">
        <f t="shared" si="9"/>
        <v>6</v>
      </c>
      <c r="H22" s="646" t="s">
        <v>664</v>
      </c>
      <c r="I22" s="648" t="str">
        <f t="shared" si="10"/>
        <v>D</v>
      </c>
      <c r="J22" s="112">
        <v>35</v>
      </c>
      <c r="K22" s="112">
        <v>11</v>
      </c>
      <c r="L22" s="112" t="s">
        <v>485</v>
      </c>
      <c r="M22" s="112" t="s">
        <v>211</v>
      </c>
      <c r="N22" s="111"/>
      <c r="O22" s="493" t="str">
        <f t="shared" si="11"/>
        <v/>
      </c>
      <c r="P22" s="646" t="s">
        <v>663</v>
      </c>
      <c r="Q22" s="411"/>
      <c r="R22" s="196"/>
      <c r="S22" s="196"/>
      <c r="T22" s="200"/>
    </row>
    <row r="23" spans="1:20" s="126" customFormat="1" ht="30" customHeight="1" x14ac:dyDescent="0.15">
      <c r="A23" s="126" t="str">
        <f t="shared" si="8"/>
        <v>B5</v>
      </c>
      <c r="B23" s="328">
        <v>17</v>
      </c>
      <c r="C23" s="112">
        <v>9</v>
      </c>
      <c r="D23" s="112" t="s">
        <v>495</v>
      </c>
      <c r="E23" s="112" t="s">
        <v>204</v>
      </c>
      <c r="F23" s="111">
        <v>18.850000000000001</v>
      </c>
      <c r="G23" s="493">
        <f t="shared" si="9"/>
        <v>5</v>
      </c>
      <c r="H23" s="646" t="s">
        <v>662</v>
      </c>
      <c r="I23" s="648" t="str">
        <f t="shared" si="10"/>
        <v>D</v>
      </c>
      <c r="J23" s="112">
        <v>36</v>
      </c>
      <c r="K23" s="112">
        <v>7</v>
      </c>
      <c r="L23" s="112" t="s">
        <v>496</v>
      </c>
      <c r="M23" s="112" t="s">
        <v>247</v>
      </c>
      <c r="N23" s="111"/>
      <c r="O23" s="493" t="str">
        <f t="shared" si="11"/>
        <v/>
      </c>
      <c r="P23" s="646" t="s">
        <v>690</v>
      </c>
      <c r="Q23" s="411"/>
      <c r="R23" s="196"/>
      <c r="S23" s="196"/>
      <c r="T23" s="200"/>
    </row>
    <row r="24" spans="1:20" s="126" customFormat="1" ht="30" customHeight="1" x14ac:dyDescent="0.15">
      <c r="A24" s="126" t="str">
        <f t="shared" si="8"/>
        <v>B1</v>
      </c>
      <c r="B24" s="432">
        <v>18</v>
      </c>
      <c r="C24" s="112">
        <v>1</v>
      </c>
      <c r="D24" s="112" t="s">
        <v>275</v>
      </c>
      <c r="E24" s="112" t="s">
        <v>219</v>
      </c>
      <c r="F24" s="111">
        <v>20.05</v>
      </c>
      <c r="G24" s="493">
        <f t="shared" si="9"/>
        <v>1</v>
      </c>
      <c r="H24" s="646" t="s">
        <v>662</v>
      </c>
      <c r="I24" s="648" t="str">
        <f t="shared" si="10"/>
        <v>D1</v>
      </c>
      <c r="J24" s="112">
        <v>37</v>
      </c>
      <c r="K24" s="112">
        <v>21</v>
      </c>
      <c r="L24" s="112" t="s">
        <v>248</v>
      </c>
      <c r="M24" s="112" t="s">
        <v>207</v>
      </c>
      <c r="N24" s="111">
        <v>19.95</v>
      </c>
      <c r="O24" s="493">
        <f t="shared" si="11"/>
        <v>1</v>
      </c>
      <c r="P24" s="646" t="s">
        <v>670</v>
      </c>
      <c r="Q24" s="284"/>
      <c r="R24" s="196"/>
      <c r="S24" s="196"/>
      <c r="T24" s="200"/>
    </row>
    <row r="25" spans="1:20" s="126" customFormat="1" ht="29.25" customHeight="1" x14ac:dyDescent="0.15">
      <c r="B25" s="342"/>
      <c r="C25" s="249"/>
      <c r="D25" s="249"/>
      <c r="E25" s="249"/>
      <c r="F25" s="248"/>
      <c r="G25" s="249"/>
      <c r="H25" s="666"/>
      <c r="I25" s="326"/>
      <c r="J25" s="448"/>
      <c r="K25" s="448"/>
      <c r="L25" s="448"/>
      <c r="M25" s="448"/>
      <c r="N25" s="447"/>
      <c r="O25" s="448"/>
      <c r="P25" s="674"/>
      <c r="Q25" s="284"/>
      <c r="R25" s="241"/>
      <c r="S25" s="241"/>
      <c r="T25" s="200"/>
    </row>
    <row r="26" spans="1:20" s="126" customFormat="1" ht="21.95" customHeight="1" x14ac:dyDescent="0.15">
      <c r="B26" s="191"/>
      <c r="C26" s="196"/>
      <c r="D26" s="113"/>
      <c r="E26" s="113"/>
      <c r="F26" s="200"/>
      <c r="G26" s="194"/>
      <c r="H26" s="667"/>
      <c r="I26" s="201"/>
      <c r="J26" s="191"/>
      <c r="K26" s="196"/>
      <c r="L26" s="113"/>
      <c r="M26" s="113"/>
      <c r="N26" s="200"/>
      <c r="O26" s="194"/>
      <c r="P26" s="667"/>
      <c r="R26" s="196"/>
      <c r="S26" s="196"/>
      <c r="T26" s="200"/>
    </row>
    <row r="27" spans="1:20" s="126" customFormat="1" ht="21.95" customHeight="1" x14ac:dyDescent="0.15">
      <c r="B27" s="1030" t="s">
        <v>75</v>
      </c>
      <c r="C27" s="1030"/>
      <c r="D27" s="1030"/>
      <c r="E27" s="1030"/>
      <c r="F27" s="1030"/>
      <c r="G27" s="1030"/>
      <c r="H27" s="1030"/>
      <c r="I27" s="1030"/>
      <c r="J27" s="1030"/>
      <c r="K27" s="1030"/>
      <c r="L27" s="1030"/>
      <c r="M27" s="1030"/>
      <c r="N27" s="1030"/>
      <c r="O27" s="194"/>
      <c r="P27" s="667"/>
    </row>
    <row r="28" spans="1:20" s="126" customFormat="1" ht="21.95" customHeight="1" x14ac:dyDescent="0.15">
      <c r="B28" s="1030"/>
      <c r="C28" s="1030"/>
      <c r="D28" s="1030"/>
      <c r="E28" s="1030"/>
      <c r="F28" s="1030"/>
      <c r="G28" s="1030"/>
      <c r="H28" s="1030"/>
      <c r="I28" s="1030"/>
      <c r="J28" s="1030"/>
      <c r="K28" s="1030"/>
      <c r="L28" s="1030"/>
      <c r="M28" s="1030"/>
      <c r="N28" s="1030"/>
      <c r="O28" s="196"/>
      <c r="P28" s="675"/>
    </row>
    <row r="29" spans="1:20" s="126" customFormat="1" ht="21.95" customHeight="1" x14ac:dyDescent="0.15">
      <c r="H29" s="659"/>
      <c r="I29" s="199"/>
      <c r="P29" s="659"/>
    </row>
    <row r="30" spans="1:20" s="126" customFormat="1" ht="21.95" customHeight="1" x14ac:dyDescent="0.15">
      <c r="B30" s="196"/>
      <c r="C30" s="198"/>
      <c r="D30" s="198"/>
      <c r="E30" s="198"/>
      <c r="F30" s="197"/>
      <c r="G30" s="198"/>
      <c r="H30" s="668"/>
      <c r="J30" s="196"/>
      <c r="K30" s="198"/>
      <c r="L30" s="198"/>
      <c r="M30" s="198"/>
      <c r="N30" s="197"/>
      <c r="O30" s="198"/>
      <c r="P30" s="668"/>
    </row>
    <row r="31" spans="1:20" s="126" customFormat="1" ht="21.95" customHeight="1" x14ac:dyDescent="0.15">
      <c r="B31" s="196"/>
      <c r="C31" s="198"/>
      <c r="D31" s="198"/>
      <c r="E31" s="198"/>
      <c r="F31" s="197"/>
      <c r="G31" s="198"/>
      <c r="H31" s="668"/>
      <c r="I31" s="199"/>
      <c r="J31" s="196"/>
      <c r="K31" s="198"/>
      <c r="L31" s="198"/>
      <c r="M31" s="198"/>
      <c r="N31" s="197"/>
      <c r="O31" s="198"/>
      <c r="P31" s="668"/>
    </row>
    <row r="32" spans="1:20" s="126" customFormat="1" ht="21.95" customHeight="1" x14ac:dyDescent="0.15">
      <c r="B32" s="196"/>
      <c r="C32" s="198"/>
      <c r="D32" s="198"/>
      <c r="E32" s="198"/>
      <c r="F32" s="197"/>
      <c r="G32" s="198"/>
      <c r="H32" s="668"/>
      <c r="I32" s="199"/>
      <c r="J32" s="196"/>
      <c r="K32" s="198"/>
      <c r="L32" s="198"/>
      <c r="M32" s="198"/>
      <c r="N32" s="197"/>
      <c r="O32" s="198"/>
      <c r="P32" s="668"/>
    </row>
    <row r="33" spans="1:25" s="126" customFormat="1" ht="21.95" customHeight="1" x14ac:dyDescent="0.15">
      <c r="F33" s="202"/>
      <c r="H33" s="659"/>
      <c r="I33" s="199"/>
      <c r="N33" s="202"/>
      <c r="P33" s="659"/>
    </row>
    <row r="34" spans="1:25" s="338" customFormat="1" ht="14.25" x14ac:dyDescent="0.15">
      <c r="A34" s="503"/>
      <c r="D34" s="368"/>
      <c r="E34" s="369"/>
      <c r="F34" s="369"/>
      <c r="G34" s="369"/>
      <c r="H34" s="669"/>
      <c r="N34" s="141"/>
      <c r="P34" s="669"/>
    </row>
    <row r="35" spans="1:25" s="338" customFormat="1" ht="14.25" x14ac:dyDescent="0.15">
      <c r="A35" s="503"/>
      <c r="D35" s="368"/>
      <c r="E35" s="302"/>
      <c r="F35" s="302"/>
      <c r="G35" s="302"/>
      <c r="H35" s="669"/>
      <c r="N35" s="141"/>
      <c r="P35" s="669"/>
      <c r="U35" s="55"/>
      <c r="V35" s="337"/>
      <c r="W35" s="337"/>
      <c r="X35" s="337"/>
      <c r="Y35" s="179"/>
    </row>
    <row r="36" spans="1:25" s="338" customFormat="1" ht="14.25" x14ac:dyDescent="0.15">
      <c r="A36" s="503"/>
      <c r="D36" s="368"/>
      <c r="E36" s="369"/>
      <c r="F36" s="369"/>
      <c r="G36" s="369"/>
      <c r="H36" s="669"/>
      <c r="N36" s="141"/>
      <c r="P36" s="669"/>
      <c r="U36" s="55"/>
      <c r="V36" s="337"/>
      <c r="W36" s="337"/>
      <c r="X36" s="337"/>
      <c r="Y36" s="179"/>
    </row>
    <row r="37" spans="1:25" s="338" customFormat="1" ht="14.25" x14ac:dyDescent="0.15">
      <c r="A37" s="503"/>
      <c r="D37" s="368"/>
      <c r="E37" s="302"/>
      <c r="F37" s="302"/>
      <c r="G37" s="302"/>
      <c r="H37" s="669"/>
      <c r="N37" s="141"/>
      <c r="P37" s="669"/>
      <c r="U37" s="55"/>
      <c r="V37" s="337"/>
      <c r="W37" s="337"/>
      <c r="X37" s="337"/>
      <c r="Y37" s="179"/>
    </row>
    <row r="38" spans="1:25" s="338" customFormat="1" ht="14.25" x14ac:dyDescent="0.15">
      <c r="A38" s="503"/>
      <c r="D38" s="368"/>
      <c r="E38" s="302"/>
      <c r="F38" s="302"/>
      <c r="G38" s="302"/>
      <c r="H38" s="669"/>
      <c r="N38" s="141"/>
      <c r="P38" s="669"/>
      <c r="U38" s="55"/>
      <c r="V38" s="337"/>
      <c r="W38" s="337"/>
      <c r="X38" s="337"/>
      <c r="Y38" s="179"/>
    </row>
    <row r="39" spans="1:25" s="338" customFormat="1" ht="14.25" x14ac:dyDescent="0.15">
      <c r="A39" s="503"/>
      <c r="D39" s="368"/>
      <c r="E39" s="302"/>
      <c r="F39" s="302"/>
      <c r="G39" s="302"/>
      <c r="H39" s="669"/>
      <c r="N39" s="141"/>
      <c r="P39" s="669"/>
      <c r="U39" s="55"/>
      <c r="V39" s="337"/>
      <c r="W39" s="337"/>
      <c r="X39" s="337"/>
      <c r="Y39" s="179"/>
    </row>
    <row r="40" spans="1:25" s="338" customFormat="1" ht="14.25" x14ac:dyDescent="0.15">
      <c r="A40" s="503"/>
      <c r="D40" s="368"/>
      <c r="E40" s="302"/>
      <c r="F40" s="302"/>
      <c r="G40" s="302"/>
      <c r="H40" s="669"/>
      <c r="N40" s="141"/>
      <c r="P40" s="669"/>
      <c r="U40" s="55"/>
      <c r="V40" s="337"/>
      <c r="W40" s="337"/>
      <c r="X40" s="337"/>
      <c r="Y40" s="179"/>
    </row>
    <row r="41" spans="1:25" s="338" customFormat="1" ht="14.25" x14ac:dyDescent="0.15">
      <c r="A41" s="503"/>
      <c r="D41" s="368"/>
      <c r="E41" s="302"/>
      <c r="F41" s="302"/>
      <c r="G41" s="302"/>
      <c r="H41" s="669"/>
      <c r="N41" s="141"/>
      <c r="P41" s="669"/>
      <c r="U41" s="55"/>
      <c r="V41" s="337"/>
      <c r="W41" s="337"/>
      <c r="X41" s="337"/>
      <c r="Y41" s="179"/>
    </row>
    <row r="42" spans="1:25" s="338" customFormat="1" ht="14.25" x14ac:dyDescent="0.15">
      <c r="A42" s="503"/>
      <c r="D42" s="368"/>
      <c r="E42" s="302"/>
      <c r="F42" s="302"/>
      <c r="G42" s="302"/>
      <c r="H42" s="669"/>
      <c r="N42" s="141"/>
      <c r="P42" s="669"/>
      <c r="U42" s="55"/>
      <c r="V42" s="337"/>
      <c r="W42" s="337"/>
      <c r="X42" s="337"/>
      <c r="Y42" s="179"/>
    </row>
    <row r="43" spans="1:25" s="338" customFormat="1" ht="14.25" x14ac:dyDescent="0.15">
      <c r="A43" s="503"/>
      <c r="D43" s="368"/>
      <c r="E43" s="302"/>
      <c r="F43" s="302"/>
      <c r="G43" s="302"/>
      <c r="H43" s="669"/>
      <c r="N43" s="141"/>
      <c r="P43" s="669"/>
      <c r="U43" s="55"/>
      <c r="V43" s="337"/>
      <c r="W43" s="337"/>
      <c r="X43" s="337"/>
      <c r="Y43" s="179"/>
    </row>
    <row r="44" spans="1:25" s="338" customFormat="1" ht="14.25" x14ac:dyDescent="0.15">
      <c r="A44" s="503"/>
      <c r="D44" s="368"/>
      <c r="E44" s="302"/>
      <c r="F44" s="302"/>
      <c r="G44" s="302"/>
      <c r="H44" s="669"/>
      <c r="N44" s="141"/>
      <c r="P44" s="669"/>
      <c r="U44" s="55"/>
      <c r="V44" s="337"/>
      <c r="W44" s="337"/>
      <c r="X44" s="337"/>
      <c r="Y44" s="179"/>
    </row>
    <row r="45" spans="1:25" s="338" customFormat="1" ht="14.25" x14ac:dyDescent="0.15">
      <c r="A45" s="503"/>
      <c r="D45" s="368"/>
      <c r="E45" s="302"/>
      <c r="F45" s="302"/>
      <c r="G45" s="302"/>
      <c r="H45" s="669"/>
      <c r="N45" s="141"/>
      <c r="P45" s="669"/>
      <c r="U45" s="55"/>
      <c r="V45" s="337"/>
      <c r="W45" s="337"/>
      <c r="X45" s="337"/>
      <c r="Y45" s="179"/>
    </row>
    <row r="46" spans="1:25" s="338" customFormat="1" ht="14.25" x14ac:dyDescent="0.15">
      <c r="A46" s="503"/>
      <c r="D46" s="368"/>
      <c r="E46" s="302"/>
      <c r="F46" s="302"/>
      <c r="G46" s="302"/>
      <c r="H46" s="669"/>
      <c r="N46" s="141"/>
      <c r="P46" s="669"/>
      <c r="U46" s="55"/>
      <c r="V46" s="337"/>
      <c r="W46" s="337"/>
      <c r="X46" s="337"/>
      <c r="Y46" s="179"/>
    </row>
    <row r="47" spans="1:25" s="338" customFormat="1" ht="14.25" x14ac:dyDescent="0.15">
      <c r="A47" s="503"/>
      <c r="D47" s="368"/>
      <c r="E47" s="302"/>
      <c r="F47" s="302"/>
      <c r="G47" s="302"/>
      <c r="H47" s="669"/>
      <c r="N47" s="141"/>
      <c r="P47" s="669"/>
      <c r="U47" s="55"/>
      <c r="V47" s="337"/>
      <c r="W47" s="337"/>
      <c r="X47" s="337"/>
      <c r="Y47" s="179"/>
    </row>
    <row r="48" spans="1:25" s="338" customFormat="1" ht="14.25" x14ac:dyDescent="0.15">
      <c r="A48" s="503"/>
      <c r="D48" s="368"/>
      <c r="E48" s="302"/>
      <c r="F48" s="302"/>
      <c r="G48" s="302"/>
      <c r="H48" s="669"/>
      <c r="N48" s="141"/>
      <c r="P48" s="669"/>
      <c r="U48" s="55"/>
      <c r="V48" s="337"/>
      <c r="W48" s="337"/>
      <c r="X48" s="337"/>
      <c r="Y48" s="179"/>
    </row>
    <row r="49" spans="1:16" s="338" customFormat="1" ht="14.25" x14ac:dyDescent="0.15">
      <c r="A49" s="503"/>
      <c r="D49" s="368"/>
      <c r="E49" s="302"/>
      <c r="F49" s="302"/>
      <c r="G49" s="302"/>
      <c r="H49" s="669"/>
      <c r="N49" s="141"/>
      <c r="P49" s="669"/>
    </row>
    <row r="50" spans="1:16" s="338" customFormat="1" x14ac:dyDescent="0.15">
      <c r="A50" s="503"/>
      <c r="F50" s="141"/>
      <c r="H50" s="669"/>
      <c r="N50" s="141"/>
      <c r="P50" s="669"/>
    </row>
    <row r="51" spans="1:16" s="338" customFormat="1" x14ac:dyDescent="0.15">
      <c r="A51" s="503"/>
      <c r="F51" s="141"/>
      <c r="H51" s="669"/>
      <c r="N51" s="141"/>
      <c r="P51" s="669"/>
    </row>
  </sheetData>
  <mergeCells count="3">
    <mergeCell ref="B1:O1"/>
    <mergeCell ref="B27:N27"/>
    <mergeCell ref="B28:N28"/>
  </mergeCells>
  <phoneticPr fontId="4"/>
  <conditionalFormatting sqref="O3:P3 G30:H33 G3:H3 G15:H15 O15:P15 G50:H65468 D38:G39 H49 G25 O30:P65468 G4:G13 O4:O13">
    <cfRule type="cellIs" dxfId="53" priority="73" stopIfTrue="1" operator="lessThanOrEqual">
      <formula>4</formula>
    </cfRule>
    <cfRule type="cellIs" dxfId="52" priority="74" stopIfTrue="1" operator="between">
      <formula>4</formula>
      <formula>20</formula>
    </cfRule>
  </conditionalFormatting>
  <conditionalFormatting sqref="O3:P3 G30:H33 O30:P33 O4:O13">
    <cfRule type="cellIs" dxfId="51" priority="26" stopIfTrue="1" operator="lessThanOrEqual">
      <formula>4</formula>
    </cfRule>
    <cfRule type="cellIs" dxfId="50" priority="27" stopIfTrue="1" operator="between">
      <formula>4</formula>
      <formula>20</formula>
    </cfRule>
  </conditionalFormatting>
  <conditionalFormatting sqref="O25">
    <cfRule type="cellIs" dxfId="49" priority="9" stopIfTrue="1" operator="lessThanOrEqual">
      <formula>4</formula>
    </cfRule>
    <cfRule type="cellIs" dxfId="48" priority="10" stopIfTrue="1" operator="between">
      <formula>4</formula>
      <formula>20</formula>
    </cfRule>
  </conditionalFormatting>
  <conditionalFormatting sqref="G16:G24">
    <cfRule type="cellIs" dxfId="47" priority="5" stopIfTrue="1" operator="lessThanOrEqual">
      <formula>4</formula>
    </cfRule>
    <cfRule type="cellIs" dxfId="46" priority="6" stopIfTrue="1" operator="between">
      <formula>5</formula>
      <formula>20</formula>
    </cfRule>
  </conditionalFormatting>
  <conditionalFormatting sqref="O16:O24">
    <cfRule type="cellIs" dxfId="45" priority="1" stopIfTrue="1" operator="lessThanOrEqual">
      <formula>4</formula>
    </cfRule>
    <cfRule type="cellIs" dxfId="44" priority="2" stopIfTrue="1" operator="between">
      <formula>5</formula>
      <formula>20</formula>
    </cfRule>
  </conditionalFormatting>
  <conditionalFormatting sqref="G16:G24">
    <cfRule type="cellIs" dxfId="43" priority="7" stopIfTrue="1" operator="lessThanOrEqual">
      <formula>4</formula>
    </cfRule>
    <cfRule type="cellIs" dxfId="42" priority="8" stopIfTrue="1" operator="between">
      <formula>5</formula>
      <formula>20</formula>
    </cfRule>
  </conditionalFormatting>
  <conditionalFormatting sqref="O16:O24">
    <cfRule type="cellIs" dxfId="41" priority="3" stopIfTrue="1" operator="lessThanOrEqual">
      <formula>4</formula>
    </cfRule>
    <cfRule type="cellIs" dxfId="40" priority="4" stopIfTrue="1" operator="between">
      <formula>5</formula>
      <formula>20</formula>
    </cfRule>
  </conditionalFormatting>
  <dataValidations count="1">
    <dataValidation imeMode="hiragana" allowBlank="1" showInputMessage="1" showErrorMessage="1" sqref="H3:H26 P3:P26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errors="blank" horizontalDpi="4294967293" verticalDpi="300" r:id="rId1"/>
  <headerFooter alignWithMargins="0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8"/>
  <sheetViews>
    <sheetView zoomScale="120" zoomScaleNormal="120" workbookViewId="0">
      <selection activeCell="F57" sqref="F57"/>
    </sheetView>
  </sheetViews>
  <sheetFormatPr defaultColWidth="9" defaultRowHeight="17.25" x14ac:dyDescent="0.2"/>
  <cols>
    <col min="1" max="1" width="3.5" style="19" customWidth="1"/>
    <col min="2" max="2" width="6.875" style="308" customWidth="1"/>
    <col min="3" max="3" width="6.875" style="43" customWidth="1"/>
    <col min="4" max="5" width="8.625" style="17" customWidth="1"/>
    <col min="6" max="6" width="8.625" style="308" customWidth="1"/>
    <col min="7" max="8" width="2.75" style="17" customWidth="1"/>
    <col min="9" max="9" width="8.625" style="17" customWidth="1"/>
    <col min="10" max="10" width="8.625" style="21" customWidth="1"/>
    <col min="11" max="11" width="8.625" style="17" customWidth="1"/>
    <col min="12" max="12" width="3.875" style="17" bestFit="1" customWidth="1"/>
    <col min="13" max="13" width="6.875" style="308" customWidth="1"/>
    <col min="14" max="14" width="6.875" style="43" customWidth="1"/>
    <col min="15" max="15" width="4.5" style="17" bestFit="1" customWidth="1"/>
    <col min="16" max="16" width="4.5" style="17" hidden="1" customWidth="1"/>
    <col min="17" max="17" width="5.25" style="16" hidden="1" customWidth="1"/>
    <col min="18" max="18" width="5.25" style="21" hidden="1" customWidth="1"/>
    <col min="19" max="19" width="3.75" style="21" hidden="1" customWidth="1"/>
    <col min="20" max="20" width="5.25" style="308" hidden="1" customWidth="1"/>
    <col min="21" max="21" width="1.125" style="17" hidden="1" customWidth="1"/>
    <col min="22" max="26" width="5.25" style="17" hidden="1" customWidth="1"/>
    <col min="27" max="27" width="1.125" style="17" hidden="1" customWidth="1"/>
    <col min="28" max="32" width="5.25" style="17" hidden="1" customWidth="1"/>
    <col min="33" max="33" width="1.125" style="17" hidden="1" customWidth="1"/>
    <col min="34" max="38" width="5.25" style="17" hidden="1" customWidth="1"/>
    <col min="39" max="51" width="5.25" style="17" customWidth="1"/>
    <col min="52" max="16384" width="9" style="17"/>
  </cols>
  <sheetData>
    <row r="1" spans="1:38" ht="13.5" customHeight="1" x14ac:dyDescent="0.2">
      <c r="A1" s="35"/>
      <c r="B1" s="1034" t="s">
        <v>57</v>
      </c>
      <c r="C1" s="1034"/>
      <c r="D1" s="1034"/>
      <c r="E1" s="1034"/>
      <c r="F1" s="1034"/>
      <c r="G1" s="1034"/>
      <c r="H1" s="1034"/>
      <c r="I1" s="1034"/>
      <c r="J1" s="1034"/>
      <c r="K1" s="1034"/>
      <c r="L1" s="1034"/>
      <c r="M1" s="1034"/>
      <c r="N1" s="73"/>
      <c r="O1" s="8"/>
      <c r="Q1" s="142"/>
      <c r="U1" s="21"/>
      <c r="W1" s="142"/>
      <c r="AC1" s="142"/>
      <c r="AI1" s="142"/>
    </row>
    <row r="2" spans="1:38" s="7" customFormat="1" ht="13.5" customHeight="1" x14ac:dyDescent="0.15">
      <c r="A2" s="35"/>
      <c r="B2" s="316" t="s">
        <v>0</v>
      </c>
      <c r="C2" s="143" t="s">
        <v>1</v>
      </c>
      <c r="D2" s="118"/>
      <c r="E2" s="189" t="s">
        <v>137</v>
      </c>
      <c r="F2" s="216"/>
      <c r="G2" s="1039" t="s">
        <v>399</v>
      </c>
      <c r="H2" s="1040"/>
      <c r="I2" s="216"/>
      <c r="J2" s="74" t="s">
        <v>138</v>
      </c>
      <c r="K2" s="70"/>
      <c r="L2" s="70"/>
      <c r="M2" s="316" t="s">
        <v>0</v>
      </c>
      <c r="N2" s="143" t="s">
        <v>1</v>
      </c>
      <c r="O2" s="8"/>
      <c r="P2" s="30"/>
      <c r="Q2" s="4"/>
      <c r="R2" s="44"/>
      <c r="S2" s="44"/>
      <c r="T2" s="44"/>
      <c r="U2" s="30"/>
      <c r="V2" s="30"/>
      <c r="W2" s="4"/>
      <c r="X2" s="30"/>
      <c r="Y2" s="30"/>
      <c r="Z2" s="30"/>
      <c r="AA2" s="30"/>
      <c r="AB2" s="30"/>
      <c r="AC2" s="4"/>
      <c r="AD2" s="30"/>
      <c r="AE2" s="30"/>
      <c r="AF2" s="30"/>
      <c r="AG2" s="30"/>
      <c r="AH2" s="30"/>
      <c r="AI2" s="4"/>
      <c r="AJ2" s="30"/>
      <c r="AK2" s="30"/>
      <c r="AL2" s="30"/>
    </row>
    <row r="3" spans="1:38" s="7" customFormat="1" ht="13.5" customHeight="1" thickBot="1" x14ac:dyDescent="0.2">
      <c r="A3" s="1037" t="s">
        <v>139</v>
      </c>
      <c r="B3" s="1037" t="str">
        <f>VLOOKUP($A3,女個形!$R$3:$T$18,2)</f>
        <v>嶋田</v>
      </c>
      <c r="C3" s="1046" t="str">
        <f>VLOOKUP($A3,女個形!$R$3:$T$18,3)</f>
        <v>秀明八千代</v>
      </c>
      <c r="D3" s="712">
        <v>5</v>
      </c>
      <c r="E3" s="700"/>
      <c r="F3" s="713"/>
      <c r="G3" s="1040"/>
      <c r="H3" s="1040"/>
      <c r="I3" s="714"/>
      <c r="J3" s="693"/>
      <c r="K3" s="761">
        <v>5</v>
      </c>
      <c r="L3" s="1037" t="s">
        <v>140</v>
      </c>
      <c r="M3" s="1037" t="str">
        <f>VLOOKUP($L3,女個形!$R$3:$T$18,2)</f>
        <v>岡本</v>
      </c>
      <c r="N3" s="1046" t="str">
        <f>VLOOKUP($L3,女個形!$R$3:$T$18,3)</f>
        <v>拓大紅陵</v>
      </c>
      <c r="O3" s="1038"/>
      <c r="P3" s="251">
        <f t="shared" ref="P3:P8" si="0">T3</f>
        <v>1</v>
      </c>
      <c r="Q3" s="145" t="s">
        <v>206</v>
      </c>
      <c r="R3" s="145" t="s">
        <v>207</v>
      </c>
      <c r="S3" s="145">
        <v>19.55</v>
      </c>
      <c r="T3" s="146">
        <v>1</v>
      </c>
      <c r="U3" s="147"/>
      <c r="V3" s="415">
        <f t="shared" ref="V3:V8" si="1">Z3</f>
        <v>1</v>
      </c>
      <c r="W3" s="416" t="s">
        <v>229</v>
      </c>
      <c r="X3" s="416" t="s">
        <v>207</v>
      </c>
      <c r="Y3" s="416">
        <v>20</v>
      </c>
      <c r="Z3" s="417">
        <v>1</v>
      </c>
      <c r="AA3" s="147"/>
      <c r="AB3" s="415">
        <f t="shared" ref="AB3:AB9" si="2">AF3</f>
        <v>1</v>
      </c>
      <c r="AC3" s="416" t="s">
        <v>232</v>
      </c>
      <c r="AD3" s="416" t="s">
        <v>219</v>
      </c>
      <c r="AE3" s="416">
        <v>19.75</v>
      </c>
      <c r="AF3" s="417">
        <v>1</v>
      </c>
      <c r="AG3" s="30"/>
      <c r="AH3" s="415">
        <f t="shared" ref="AH3:AH9" si="3">AL3</f>
        <v>1</v>
      </c>
      <c r="AI3" s="145" t="s">
        <v>244</v>
      </c>
      <c r="AJ3" s="145" t="s">
        <v>207</v>
      </c>
      <c r="AK3" s="145">
        <v>20.100000000000001</v>
      </c>
      <c r="AL3" s="146">
        <v>1</v>
      </c>
    </row>
    <row r="4" spans="1:38" s="7" customFormat="1" ht="13.5" customHeight="1" thickTop="1" thickBot="1" x14ac:dyDescent="0.2">
      <c r="A4" s="1037"/>
      <c r="B4" s="1037"/>
      <c r="C4" s="1046"/>
      <c r="D4" s="758" t="s">
        <v>65</v>
      </c>
      <c r="E4" s="679" t="s">
        <v>401</v>
      </c>
      <c r="F4" s="713"/>
      <c r="G4" s="1040"/>
      <c r="H4" s="1040"/>
      <c r="I4" s="714"/>
      <c r="J4" s="693" t="s">
        <v>405</v>
      </c>
      <c r="K4" s="718" t="s">
        <v>705</v>
      </c>
      <c r="L4" s="1037"/>
      <c r="M4" s="1037"/>
      <c r="N4" s="1046"/>
      <c r="O4" s="1038"/>
      <c r="P4" s="150">
        <f t="shared" si="0"/>
        <v>2</v>
      </c>
      <c r="Q4" s="147" t="s">
        <v>208</v>
      </c>
      <c r="R4" s="147" t="s">
        <v>209</v>
      </c>
      <c r="S4" s="147">
        <v>19.350000000000001</v>
      </c>
      <c r="T4" s="151">
        <v>2</v>
      </c>
      <c r="U4" s="147"/>
      <c r="V4" s="148">
        <f t="shared" si="1"/>
        <v>2</v>
      </c>
      <c r="W4" s="30" t="s">
        <v>218</v>
      </c>
      <c r="X4" s="30" t="s">
        <v>219</v>
      </c>
      <c r="Y4" s="30">
        <v>19.75</v>
      </c>
      <c r="Z4" s="149">
        <v>2</v>
      </c>
      <c r="AA4" s="147"/>
      <c r="AB4" s="150">
        <f t="shared" si="2"/>
        <v>2</v>
      </c>
      <c r="AC4" s="30" t="s">
        <v>235</v>
      </c>
      <c r="AD4" s="30" t="s">
        <v>221</v>
      </c>
      <c r="AE4" s="30">
        <v>19.7</v>
      </c>
      <c r="AF4" s="149">
        <v>2</v>
      </c>
      <c r="AG4" s="30"/>
      <c r="AH4" s="150">
        <f t="shared" si="3"/>
        <v>2</v>
      </c>
      <c r="AI4" s="30" t="s">
        <v>240</v>
      </c>
      <c r="AJ4" s="30" t="s">
        <v>223</v>
      </c>
      <c r="AK4" s="30">
        <v>19.55</v>
      </c>
      <c r="AL4" s="149">
        <v>2</v>
      </c>
    </row>
    <row r="5" spans="1:38" s="7" customFormat="1" ht="13.5" customHeight="1" thickTop="1" x14ac:dyDescent="0.15">
      <c r="A5" s="1037" t="s">
        <v>141</v>
      </c>
      <c r="B5" s="1035" t="str">
        <f>VLOOKUP($A5,女個形!$R$3:$T$18,2)</f>
        <v>西川</v>
      </c>
      <c r="C5" s="1032" t="str">
        <f>VLOOKUP($A5,女個形!$R$3:$T$18,3)</f>
        <v>渋谷幕張</v>
      </c>
      <c r="D5" s="719" t="s">
        <v>67</v>
      </c>
      <c r="E5" s="688" t="s">
        <v>722</v>
      </c>
      <c r="F5" s="687"/>
      <c r="G5" s="1040"/>
      <c r="H5" s="1040"/>
      <c r="I5" s="711"/>
      <c r="J5" s="694" t="s">
        <v>723</v>
      </c>
      <c r="K5" s="715" t="s">
        <v>706</v>
      </c>
      <c r="L5" s="1037" t="s">
        <v>83</v>
      </c>
      <c r="M5" s="1035" t="str">
        <f>VLOOKUP($L5,女個形!$R$3:$T$18,2)</f>
        <v>平岩</v>
      </c>
      <c r="N5" s="1032" t="str">
        <f>VLOOKUP($L5,女個形!$R$3:$T$18,3)</f>
        <v>麗澤</v>
      </c>
      <c r="O5" s="1038"/>
      <c r="P5" s="148">
        <f t="shared" si="0"/>
        <v>3</v>
      </c>
      <c r="Q5" s="30" t="s">
        <v>205</v>
      </c>
      <c r="R5" s="30" t="s">
        <v>204</v>
      </c>
      <c r="S5" s="30">
        <v>18.899999999999999</v>
      </c>
      <c r="T5" s="149">
        <v>3</v>
      </c>
      <c r="U5" s="147"/>
      <c r="V5" s="150">
        <f t="shared" si="1"/>
        <v>3</v>
      </c>
      <c r="W5" s="147" t="s">
        <v>222</v>
      </c>
      <c r="X5" s="147" t="s">
        <v>223</v>
      </c>
      <c r="Y5" s="147">
        <v>19.399999999999999</v>
      </c>
      <c r="Z5" s="151">
        <v>3</v>
      </c>
      <c r="AA5" s="147"/>
      <c r="AB5" s="150">
        <f t="shared" si="2"/>
        <v>3</v>
      </c>
      <c r="AC5" s="147" t="s">
        <v>233</v>
      </c>
      <c r="AD5" s="147" t="s">
        <v>207</v>
      </c>
      <c r="AE5" s="147">
        <v>19.5</v>
      </c>
      <c r="AF5" s="151">
        <v>3</v>
      </c>
      <c r="AG5" s="30"/>
      <c r="AH5" s="148">
        <f t="shared" si="3"/>
        <v>3</v>
      </c>
      <c r="AI5" s="30" t="s">
        <v>238</v>
      </c>
      <c r="AJ5" s="30" t="s">
        <v>213</v>
      </c>
      <c r="AK5" s="30">
        <v>19.100000000000001</v>
      </c>
      <c r="AL5" s="149">
        <v>3</v>
      </c>
    </row>
    <row r="6" spans="1:38" s="7" customFormat="1" ht="13.5" customHeight="1" thickBot="1" x14ac:dyDescent="0.2">
      <c r="A6" s="1037"/>
      <c r="B6" s="1036"/>
      <c r="C6" s="1033"/>
      <c r="D6" s="722">
        <v>0</v>
      </c>
      <c r="E6" s="689">
        <v>3</v>
      </c>
      <c r="F6" s="690" t="s">
        <v>409</v>
      </c>
      <c r="G6" s="1040"/>
      <c r="H6" s="1040"/>
      <c r="I6" s="724" t="s">
        <v>411</v>
      </c>
      <c r="J6" s="695">
        <v>1</v>
      </c>
      <c r="K6" s="722">
        <v>0</v>
      </c>
      <c r="L6" s="1037"/>
      <c r="M6" s="1036"/>
      <c r="N6" s="1033"/>
      <c r="O6" s="1038"/>
      <c r="P6" s="150">
        <f t="shared" si="0"/>
        <v>4</v>
      </c>
      <c r="Q6" s="147" t="s">
        <v>216</v>
      </c>
      <c r="R6" s="147" t="s">
        <v>217</v>
      </c>
      <c r="S6" s="147">
        <v>18.75</v>
      </c>
      <c r="T6" s="151">
        <v>4</v>
      </c>
      <c r="U6" s="147"/>
      <c r="V6" s="148">
        <f t="shared" si="1"/>
        <v>4</v>
      </c>
      <c r="W6" s="30" t="s">
        <v>220</v>
      </c>
      <c r="X6" s="30" t="s">
        <v>221</v>
      </c>
      <c r="Y6" s="30">
        <v>19.3</v>
      </c>
      <c r="Z6" s="149">
        <v>4</v>
      </c>
      <c r="AA6" s="147"/>
      <c r="AB6" s="148">
        <f t="shared" si="2"/>
        <v>4</v>
      </c>
      <c r="AC6" s="30" t="s">
        <v>231</v>
      </c>
      <c r="AD6" s="30" t="s">
        <v>225</v>
      </c>
      <c r="AE6" s="30">
        <v>19</v>
      </c>
      <c r="AF6" s="149">
        <v>4</v>
      </c>
      <c r="AG6" s="30"/>
      <c r="AH6" s="150">
        <f t="shared" si="3"/>
        <v>4</v>
      </c>
      <c r="AI6" s="30" t="s">
        <v>241</v>
      </c>
      <c r="AJ6" s="30" t="s">
        <v>242</v>
      </c>
      <c r="AK6" s="30">
        <v>19.100000000000001</v>
      </c>
      <c r="AL6" s="149">
        <v>4</v>
      </c>
    </row>
    <row r="7" spans="1:38" s="7" customFormat="1" ht="13.5" customHeight="1" thickTop="1" x14ac:dyDescent="0.15">
      <c r="A7" s="1037" t="s">
        <v>84</v>
      </c>
      <c r="B7" s="1035" t="str">
        <f>VLOOKUP($A7,女個形!$R$3:$T$18,2)</f>
        <v>野田</v>
      </c>
      <c r="C7" s="1032" t="str">
        <f>VLOOKUP($A7,女個形!$R$3:$T$18,3)</f>
        <v>敬愛学園</v>
      </c>
      <c r="D7" s="725">
        <v>0</v>
      </c>
      <c r="E7" s="680"/>
      <c r="F7" s="752" t="s">
        <v>725</v>
      </c>
      <c r="G7" s="1040"/>
      <c r="H7" s="1040"/>
      <c r="I7" s="726" t="s">
        <v>725</v>
      </c>
      <c r="J7" s="696"/>
      <c r="K7" s="715">
        <v>0</v>
      </c>
      <c r="L7" s="1037" t="s">
        <v>142</v>
      </c>
      <c r="M7" s="1035" t="str">
        <f>VLOOKUP($L7,女個形!$R$3:$T$18,2)</f>
        <v>宮</v>
      </c>
      <c r="N7" s="1032" t="str">
        <f>VLOOKUP($L7,女個形!$R$3:$T$18,3)</f>
        <v>敬愛学園</v>
      </c>
      <c r="O7" s="1038"/>
      <c r="P7" s="150">
        <f t="shared" si="0"/>
        <v>5</v>
      </c>
      <c r="Q7" s="147" t="s">
        <v>214</v>
      </c>
      <c r="R7" s="147" t="s">
        <v>215</v>
      </c>
      <c r="S7" s="147">
        <v>18.7</v>
      </c>
      <c r="T7" s="151">
        <v>5</v>
      </c>
      <c r="U7" s="147"/>
      <c r="V7" s="150">
        <f t="shared" si="1"/>
        <v>5</v>
      </c>
      <c r="W7" s="147" t="s">
        <v>206</v>
      </c>
      <c r="X7" s="147" t="s">
        <v>226</v>
      </c>
      <c r="Y7" s="147">
        <v>19.2</v>
      </c>
      <c r="Z7" s="151">
        <v>5</v>
      </c>
      <c r="AA7" s="147"/>
      <c r="AB7" s="148">
        <f t="shared" si="2"/>
        <v>5</v>
      </c>
      <c r="AC7" s="30" t="s">
        <v>230</v>
      </c>
      <c r="AD7" s="30" t="s">
        <v>226</v>
      </c>
      <c r="AE7" s="30">
        <v>18.899999999999999</v>
      </c>
      <c r="AF7" s="149">
        <v>5</v>
      </c>
      <c r="AG7" s="30"/>
      <c r="AH7" s="150">
        <f t="shared" si="3"/>
        <v>5</v>
      </c>
      <c r="AI7" s="30" t="s">
        <v>239</v>
      </c>
      <c r="AJ7" s="30" t="s">
        <v>217</v>
      </c>
      <c r="AK7" s="30">
        <v>18.899999999999999</v>
      </c>
      <c r="AL7" s="149">
        <v>5</v>
      </c>
    </row>
    <row r="8" spans="1:38" s="7" customFormat="1" ht="13.5" customHeight="1" thickBot="1" x14ac:dyDescent="0.2">
      <c r="A8" s="1037"/>
      <c r="B8" s="1036"/>
      <c r="C8" s="1033"/>
      <c r="D8" s="727" t="s">
        <v>63</v>
      </c>
      <c r="E8" s="681" t="s">
        <v>400</v>
      </c>
      <c r="F8" s="752">
        <v>0</v>
      </c>
      <c r="G8" s="1040"/>
      <c r="H8" s="1040"/>
      <c r="I8" s="728">
        <v>1</v>
      </c>
      <c r="J8" s="701" t="s">
        <v>406</v>
      </c>
      <c r="K8" s="729" t="s">
        <v>707</v>
      </c>
      <c r="L8" s="1037"/>
      <c r="M8" s="1036"/>
      <c r="N8" s="1033"/>
      <c r="O8" s="1038"/>
      <c r="P8" s="150">
        <f t="shared" si="0"/>
        <v>6</v>
      </c>
      <c r="Q8" s="147" t="s">
        <v>212</v>
      </c>
      <c r="R8" s="147" t="s">
        <v>213</v>
      </c>
      <c r="S8" s="147">
        <v>18.600000000000001</v>
      </c>
      <c r="T8" s="151">
        <v>6</v>
      </c>
      <c r="U8" s="147"/>
      <c r="V8" s="150">
        <f t="shared" si="1"/>
        <v>6</v>
      </c>
      <c r="W8" s="147" t="s">
        <v>224</v>
      </c>
      <c r="X8" s="147" t="s">
        <v>225</v>
      </c>
      <c r="Y8" s="147">
        <v>18.45</v>
      </c>
      <c r="Z8" s="151">
        <v>6</v>
      </c>
      <c r="AA8" s="147"/>
      <c r="AB8" s="150">
        <f t="shared" si="2"/>
        <v>6</v>
      </c>
      <c r="AC8" s="147" t="s">
        <v>236</v>
      </c>
      <c r="AD8" s="147" t="s">
        <v>215</v>
      </c>
      <c r="AE8" s="147">
        <v>18.649999999999999</v>
      </c>
      <c r="AF8" s="151">
        <v>6</v>
      </c>
      <c r="AG8" s="30"/>
      <c r="AH8" s="150">
        <f t="shared" si="3"/>
        <v>6</v>
      </c>
      <c r="AI8" s="30" t="s">
        <v>174</v>
      </c>
      <c r="AJ8" s="30" t="s">
        <v>243</v>
      </c>
      <c r="AK8" s="30">
        <v>18.8</v>
      </c>
      <c r="AL8" s="149">
        <v>6</v>
      </c>
    </row>
    <row r="9" spans="1:38" s="7" customFormat="1" ht="13.5" customHeight="1" thickTop="1" thickBot="1" x14ac:dyDescent="0.2">
      <c r="A9" s="1037" t="s">
        <v>86</v>
      </c>
      <c r="B9" s="1035" t="str">
        <f>VLOOKUP($A9,女個形!$R$3:$T$18,2)</f>
        <v>別府</v>
      </c>
      <c r="C9" s="1032" t="str">
        <f>VLOOKUP($A9,女個形!$R$3:$T$18,3)</f>
        <v>習志野</v>
      </c>
      <c r="D9" s="730" t="s">
        <v>65</v>
      </c>
      <c r="E9" s="686" t="s">
        <v>723</v>
      </c>
      <c r="F9" s="721"/>
      <c r="G9" s="1040"/>
      <c r="H9" s="1040"/>
      <c r="I9" s="753"/>
      <c r="J9" s="697" t="s">
        <v>723</v>
      </c>
      <c r="K9" s="761" t="s">
        <v>708</v>
      </c>
      <c r="L9" s="1037" t="s">
        <v>143</v>
      </c>
      <c r="M9" s="1035" t="str">
        <f>VLOOKUP($L9,女個形!$R$3:$T$18,2)</f>
        <v>鈴木</v>
      </c>
      <c r="N9" s="1032" t="str">
        <f>VLOOKUP($L9,女個形!$R$3:$T$18,3)</f>
        <v>秀明八千代</v>
      </c>
      <c r="O9" s="1038"/>
      <c r="P9" s="150">
        <v>7</v>
      </c>
      <c r="Q9" s="147" t="s">
        <v>210</v>
      </c>
      <c r="R9" s="147" t="s">
        <v>211</v>
      </c>
      <c r="S9" s="147"/>
      <c r="T9" s="151"/>
      <c r="U9" s="152"/>
      <c r="V9" s="150">
        <v>10</v>
      </c>
      <c r="W9" s="147" t="s">
        <v>227</v>
      </c>
      <c r="X9" s="147" t="s">
        <v>228</v>
      </c>
      <c r="Y9" s="147"/>
      <c r="Z9" s="151"/>
      <c r="AA9" s="147"/>
      <c r="AB9" s="150">
        <f t="shared" si="2"/>
        <v>7</v>
      </c>
      <c r="AC9" s="147" t="s">
        <v>234</v>
      </c>
      <c r="AD9" s="147" t="s">
        <v>204</v>
      </c>
      <c r="AE9" s="147">
        <v>18.399999999999999</v>
      </c>
      <c r="AF9" s="151">
        <v>7</v>
      </c>
      <c r="AG9" s="30"/>
      <c r="AH9" s="148">
        <f t="shared" si="3"/>
        <v>7</v>
      </c>
      <c r="AI9" s="30" t="s">
        <v>237</v>
      </c>
      <c r="AJ9" s="30" t="s">
        <v>228</v>
      </c>
      <c r="AK9" s="30">
        <v>18.7</v>
      </c>
      <c r="AL9" s="149">
        <v>7</v>
      </c>
    </row>
    <row r="10" spans="1:38" s="7" customFormat="1" ht="13.5" customHeight="1" thickTop="1" x14ac:dyDescent="0.15">
      <c r="A10" s="1037"/>
      <c r="B10" s="1036"/>
      <c r="C10" s="1033"/>
      <c r="D10" s="734">
        <v>5</v>
      </c>
      <c r="E10" s="684">
        <v>2</v>
      </c>
      <c r="F10" s="735"/>
      <c r="G10" s="1041"/>
      <c r="H10" s="1041"/>
      <c r="I10" s="754"/>
      <c r="J10" s="680">
        <v>4</v>
      </c>
      <c r="K10" s="715">
        <v>5</v>
      </c>
      <c r="L10" s="1037"/>
      <c r="M10" s="1036"/>
      <c r="N10" s="1033"/>
      <c r="O10" s="1038"/>
      <c r="P10" s="150">
        <f t="shared" ref="P10:P18" si="4">T10</f>
        <v>0</v>
      </c>
      <c r="Q10" s="147"/>
      <c r="R10" s="147"/>
      <c r="S10" s="147"/>
      <c r="T10" s="151"/>
      <c r="U10" s="30"/>
      <c r="V10" s="150">
        <f t="shared" ref="V10:V18" si="5">Z10</f>
        <v>0</v>
      </c>
      <c r="W10" s="147"/>
      <c r="X10" s="147"/>
      <c r="Y10" s="147"/>
      <c r="Z10" s="151"/>
      <c r="AA10" s="30"/>
      <c r="AB10" s="150">
        <f t="shared" ref="AB10:AB18" si="6">AF10</f>
        <v>0</v>
      </c>
      <c r="AC10" s="147"/>
      <c r="AD10" s="147"/>
      <c r="AE10" s="147"/>
      <c r="AF10" s="151"/>
      <c r="AG10" s="30"/>
      <c r="AH10" s="150">
        <f t="shared" ref="AH10:AH18" si="7">AL10</f>
        <v>0</v>
      </c>
      <c r="AI10" s="30"/>
      <c r="AJ10" s="30"/>
      <c r="AK10" s="30"/>
      <c r="AL10" s="149"/>
    </row>
    <row r="11" spans="1:38" s="7" customFormat="1" ht="13.5" customHeight="1" thickBot="1" x14ac:dyDescent="0.2">
      <c r="A11" s="1037" t="s">
        <v>88</v>
      </c>
      <c r="B11" s="1035" t="str">
        <f>VLOOKUP($A11,女個形!$R$3:$T$18,2)</f>
        <v>髙橋</v>
      </c>
      <c r="C11" s="1032" t="str">
        <f>VLOOKUP($A11,女個形!$R$3:$T$18,3)</f>
        <v>拓大紅陵</v>
      </c>
      <c r="D11" s="715">
        <v>0</v>
      </c>
      <c r="E11" s="680"/>
      <c r="F11" s="755"/>
      <c r="G11" s="189"/>
      <c r="H11" s="702"/>
      <c r="I11" s="710"/>
      <c r="J11" s="698"/>
      <c r="K11" s="715">
        <v>5</v>
      </c>
      <c r="L11" s="1037" t="s">
        <v>89</v>
      </c>
      <c r="M11" s="1035" t="str">
        <f>VLOOKUP($L11,女個形!$R$3:$T$18,2)</f>
        <v>伊藤</v>
      </c>
      <c r="N11" s="1032" t="str">
        <f>VLOOKUP($L11,女個形!$R$3:$T$18,3)</f>
        <v>習志野</v>
      </c>
      <c r="O11" s="1038"/>
      <c r="P11" s="150">
        <f t="shared" si="4"/>
        <v>0</v>
      </c>
      <c r="Q11" s="147"/>
      <c r="R11" s="147"/>
      <c r="S11" s="147"/>
      <c r="T11" s="151"/>
      <c r="U11" s="30"/>
      <c r="V11" s="150">
        <f t="shared" si="5"/>
        <v>0</v>
      </c>
      <c r="W11" s="147"/>
      <c r="X11" s="147"/>
      <c r="Y11" s="147"/>
      <c r="Z11" s="151"/>
      <c r="AA11" s="30"/>
      <c r="AB11" s="150">
        <f t="shared" si="6"/>
        <v>0</v>
      </c>
      <c r="AC11" s="147"/>
      <c r="AD11" s="147"/>
      <c r="AE11" s="147"/>
      <c r="AF11" s="151"/>
      <c r="AG11" s="30"/>
      <c r="AH11" s="150">
        <f t="shared" si="7"/>
        <v>0</v>
      </c>
      <c r="AI11" s="30"/>
      <c r="AJ11" s="30"/>
      <c r="AK11" s="30"/>
      <c r="AL11" s="149"/>
    </row>
    <row r="12" spans="1:38" s="7" customFormat="1" ht="13.5" customHeight="1" thickTop="1" thickBot="1" x14ac:dyDescent="0.2">
      <c r="A12" s="1037"/>
      <c r="B12" s="1036"/>
      <c r="C12" s="1033"/>
      <c r="D12" s="727" t="s">
        <v>67</v>
      </c>
      <c r="E12" s="682" t="s">
        <v>403</v>
      </c>
      <c r="F12" s="755"/>
      <c r="G12" s="189"/>
      <c r="H12" s="703"/>
      <c r="I12" s="713"/>
      <c r="J12" s="693" t="s">
        <v>407</v>
      </c>
      <c r="K12" s="718" t="s">
        <v>706</v>
      </c>
      <c r="L12" s="1037"/>
      <c r="M12" s="1036"/>
      <c r="N12" s="1033"/>
      <c r="O12" s="1038"/>
      <c r="P12" s="148">
        <f t="shared" si="4"/>
        <v>0</v>
      </c>
      <c r="Q12" s="30"/>
      <c r="R12" s="30"/>
      <c r="S12" s="30"/>
      <c r="T12" s="149"/>
      <c r="U12" s="30"/>
      <c r="V12" s="148">
        <f t="shared" si="5"/>
        <v>0</v>
      </c>
      <c r="W12" s="30"/>
      <c r="X12" s="30"/>
      <c r="Y12" s="30"/>
      <c r="Z12" s="149"/>
      <c r="AA12" s="30"/>
      <c r="AB12" s="148">
        <f t="shared" si="6"/>
        <v>0</v>
      </c>
      <c r="AC12" s="147"/>
      <c r="AD12" s="147"/>
      <c r="AE12" s="147"/>
      <c r="AF12" s="151"/>
      <c r="AG12" s="30"/>
      <c r="AH12" s="148">
        <f t="shared" si="7"/>
        <v>0</v>
      </c>
      <c r="AI12" s="30"/>
      <c r="AJ12" s="30"/>
      <c r="AK12" s="30"/>
      <c r="AL12" s="149"/>
    </row>
    <row r="13" spans="1:38" s="7" customFormat="1" ht="13.5" customHeight="1" thickTop="1" thickBot="1" x14ac:dyDescent="0.2">
      <c r="A13" s="1037" t="s">
        <v>144</v>
      </c>
      <c r="B13" s="1035" t="str">
        <f>VLOOKUP($A13,女個形!$R$3:$T$18,2)</f>
        <v>月崎</v>
      </c>
      <c r="C13" s="1032" t="str">
        <f>VLOOKUP($A13,女個形!$R$3:$T$18,3)</f>
        <v>千葉南</v>
      </c>
      <c r="D13" s="712" t="s">
        <v>68</v>
      </c>
      <c r="E13" s="685" t="s">
        <v>724</v>
      </c>
      <c r="F13" s="755"/>
      <c r="G13" s="189"/>
      <c r="H13" s="704"/>
      <c r="I13" s="723"/>
      <c r="J13" s="699" t="s">
        <v>726</v>
      </c>
      <c r="K13" s="715" t="s">
        <v>706</v>
      </c>
      <c r="L13" s="1037" t="s">
        <v>58</v>
      </c>
      <c r="M13" s="1035" t="str">
        <f>VLOOKUP($L13,女個形!$R$3:$T$18,2)</f>
        <v>龍</v>
      </c>
      <c r="N13" s="1032" t="str">
        <f>VLOOKUP($L13,女個形!$R$3:$T$18,3)</f>
        <v>千葉南</v>
      </c>
      <c r="O13" s="1038"/>
      <c r="P13" s="148">
        <f t="shared" si="4"/>
        <v>0</v>
      </c>
      <c r="Q13" s="30"/>
      <c r="R13" s="30"/>
      <c r="S13" s="30"/>
      <c r="T13" s="149"/>
      <c r="U13" s="30"/>
      <c r="V13" s="148">
        <f t="shared" si="5"/>
        <v>0</v>
      </c>
      <c r="W13" s="30"/>
      <c r="X13" s="30"/>
      <c r="Y13" s="30"/>
      <c r="Z13" s="149"/>
      <c r="AA13" s="30"/>
      <c r="AB13" s="148">
        <f t="shared" si="6"/>
        <v>0</v>
      </c>
      <c r="AC13" s="30"/>
      <c r="AD13" s="30"/>
      <c r="AE13" s="30"/>
      <c r="AF13" s="149"/>
      <c r="AG13" s="30"/>
      <c r="AH13" s="148">
        <f t="shared" si="7"/>
        <v>0</v>
      </c>
      <c r="AI13" s="30"/>
      <c r="AJ13" s="30"/>
      <c r="AK13" s="30"/>
      <c r="AL13" s="149"/>
    </row>
    <row r="14" spans="1:38" s="7" customFormat="1" ht="13.5" customHeight="1" thickTop="1" thickBot="1" x14ac:dyDescent="0.2">
      <c r="A14" s="1037"/>
      <c r="B14" s="1036"/>
      <c r="C14" s="1033"/>
      <c r="D14" s="759">
        <v>5</v>
      </c>
      <c r="E14" s="706">
        <v>0</v>
      </c>
      <c r="F14" s="756" t="s">
        <v>410</v>
      </c>
      <c r="G14" s="252"/>
      <c r="H14" s="705"/>
      <c r="I14" s="746" t="s">
        <v>412</v>
      </c>
      <c r="J14" s="700">
        <v>0</v>
      </c>
      <c r="K14" s="722">
        <v>0</v>
      </c>
      <c r="L14" s="1037"/>
      <c r="M14" s="1036"/>
      <c r="N14" s="1033"/>
      <c r="O14" s="1038"/>
      <c r="P14" s="148">
        <f t="shared" si="4"/>
        <v>0</v>
      </c>
      <c r="Q14" s="30"/>
      <c r="R14" s="30"/>
      <c r="S14" s="30"/>
      <c r="T14" s="149"/>
      <c r="U14" s="30"/>
      <c r="V14" s="148">
        <f t="shared" si="5"/>
        <v>0</v>
      </c>
      <c r="W14" s="30"/>
      <c r="X14" s="30"/>
      <c r="Y14" s="30"/>
      <c r="Z14" s="149"/>
      <c r="AA14" s="30"/>
      <c r="AB14" s="148">
        <f t="shared" si="6"/>
        <v>0</v>
      </c>
      <c r="AC14" s="30"/>
      <c r="AD14" s="30"/>
      <c r="AE14" s="30"/>
      <c r="AF14" s="149"/>
      <c r="AG14" s="30"/>
      <c r="AH14" s="148">
        <f t="shared" si="7"/>
        <v>0</v>
      </c>
      <c r="AI14" s="30"/>
      <c r="AJ14" s="30"/>
      <c r="AK14" s="30"/>
      <c r="AL14" s="149"/>
    </row>
    <row r="15" spans="1:38" s="7" customFormat="1" ht="13.5" customHeight="1" thickTop="1" x14ac:dyDescent="0.15">
      <c r="A15" s="1037" t="s">
        <v>145</v>
      </c>
      <c r="B15" s="1035" t="str">
        <f>VLOOKUP($A15,女個形!$R$3:$T$18,2)</f>
        <v>新原</v>
      </c>
      <c r="C15" s="1032" t="str">
        <f>VLOOKUP($A15,女個形!$R$3:$T$18,3)</f>
        <v>船橋東</v>
      </c>
      <c r="D15" s="715">
        <v>0</v>
      </c>
      <c r="E15" s="691"/>
      <c r="F15" s="711" t="s">
        <v>723</v>
      </c>
      <c r="G15" s="252"/>
      <c r="H15" s="250"/>
      <c r="I15" s="755" t="s">
        <v>728</v>
      </c>
      <c r="J15" s="680"/>
      <c r="K15" s="715">
        <v>0</v>
      </c>
      <c r="L15" s="1037" t="s">
        <v>59</v>
      </c>
      <c r="M15" s="1035" t="str">
        <f>VLOOKUP($L15,女個形!$R$3:$T$18,2)</f>
        <v>佐久間</v>
      </c>
      <c r="N15" s="1032" t="str">
        <f>VLOOKUP($L15,女個形!$R$3:$T$18,3)</f>
        <v>市立銚子</v>
      </c>
      <c r="O15" s="1038"/>
      <c r="P15" s="148">
        <f t="shared" si="4"/>
        <v>0</v>
      </c>
      <c r="Q15" s="30"/>
      <c r="R15" s="30"/>
      <c r="S15" s="30"/>
      <c r="T15" s="149"/>
      <c r="U15" s="30"/>
      <c r="V15" s="148">
        <f t="shared" si="5"/>
        <v>0</v>
      </c>
      <c r="W15" s="30"/>
      <c r="X15" s="30"/>
      <c r="Y15" s="30"/>
      <c r="Z15" s="149"/>
      <c r="AA15" s="30"/>
      <c r="AB15" s="148">
        <f t="shared" si="6"/>
        <v>0</v>
      </c>
      <c r="AC15" s="30"/>
      <c r="AD15" s="30"/>
      <c r="AE15" s="30"/>
      <c r="AF15" s="149"/>
      <c r="AG15" s="30"/>
      <c r="AH15" s="148">
        <f t="shared" si="7"/>
        <v>0</v>
      </c>
      <c r="AI15" s="30"/>
      <c r="AJ15" s="30"/>
      <c r="AK15" s="30"/>
      <c r="AL15" s="149"/>
    </row>
    <row r="16" spans="1:38" s="7" customFormat="1" ht="13.5" customHeight="1" thickBot="1" x14ac:dyDescent="0.2">
      <c r="A16" s="1037"/>
      <c r="B16" s="1036"/>
      <c r="C16" s="1033"/>
      <c r="D16" s="727" t="s">
        <v>63</v>
      </c>
      <c r="E16" s="692" t="s">
        <v>404</v>
      </c>
      <c r="F16" s="739">
        <v>5</v>
      </c>
      <c r="G16" s="256"/>
      <c r="H16" s="255"/>
      <c r="I16" s="748">
        <v>4</v>
      </c>
      <c r="J16" s="701" t="s">
        <v>408</v>
      </c>
      <c r="K16" s="749" t="s">
        <v>708</v>
      </c>
      <c r="L16" s="1037"/>
      <c r="M16" s="1036"/>
      <c r="N16" s="1033"/>
      <c r="O16" s="1038"/>
      <c r="P16" s="148">
        <f t="shared" si="4"/>
        <v>0</v>
      </c>
      <c r="Q16" s="30"/>
      <c r="R16" s="30"/>
      <c r="S16" s="30"/>
      <c r="T16" s="149"/>
      <c r="U16" s="30"/>
      <c r="V16" s="148">
        <f t="shared" si="5"/>
        <v>0</v>
      </c>
      <c r="W16" s="30"/>
      <c r="X16" s="30"/>
      <c r="Y16" s="30"/>
      <c r="Z16" s="149"/>
      <c r="AA16" s="30"/>
      <c r="AB16" s="148">
        <f t="shared" si="6"/>
        <v>0</v>
      </c>
      <c r="AC16" s="30"/>
      <c r="AD16" s="30"/>
      <c r="AE16" s="30"/>
      <c r="AF16" s="149"/>
      <c r="AG16" s="30"/>
      <c r="AH16" s="148">
        <f t="shared" si="7"/>
        <v>0</v>
      </c>
      <c r="AI16" s="30"/>
      <c r="AJ16" s="30"/>
      <c r="AK16" s="30"/>
      <c r="AL16" s="149"/>
    </row>
    <row r="17" spans="1:38" s="7" customFormat="1" ht="13.5" customHeight="1" thickTop="1" thickBot="1" x14ac:dyDescent="0.2">
      <c r="A17" s="1037" t="s">
        <v>74</v>
      </c>
      <c r="B17" s="1035" t="str">
        <f>VLOOKUP($A17,女個形!$R$3:$T$18,2)</f>
        <v>萩山</v>
      </c>
      <c r="C17" s="1032" t="str">
        <f>VLOOKUP($A17,女個形!$R$3:$T$18,3)</f>
        <v>秀明八千代</v>
      </c>
      <c r="D17" s="760" t="s">
        <v>65</v>
      </c>
      <c r="E17" s="757" t="s">
        <v>723</v>
      </c>
      <c r="F17" s="710"/>
      <c r="G17" s="256"/>
      <c r="H17" s="255"/>
      <c r="I17" s="714"/>
      <c r="J17" s="684" t="s">
        <v>727</v>
      </c>
      <c r="K17" s="733" t="s">
        <v>709</v>
      </c>
      <c r="L17" s="1037" t="s">
        <v>60</v>
      </c>
      <c r="M17" s="1035" t="str">
        <f>VLOOKUP($L17,女個形!$R$3:$T$18,2)</f>
        <v>木津</v>
      </c>
      <c r="N17" s="1032" t="str">
        <f>VLOOKUP($L17,女個形!$R$3:$T$18,3)</f>
        <v>拓大紅陵</v>
      </c>
      <c r="O17" s="1038"/>
      <c r="P17" s="148">
        <f t="shared" si="4"/>
        <v>0</v>
      </c>
      <c r="Q17" s="30"/>
      <c r="R17" s="44"/>
      <c r="S17" s="44"/>
      <c r="T17" s="153"/>
      <c r="U17" s="30"/>
      <c r="V17" s="148">
        <f t="shared" si="5"/>
        <v>0</v>
      </c>
      <c r="W17" s="30"/>
      <c r="X17" s="30"/>
      <c r="Y17" s="30"/>
      <c r="Z17" s="149"/>
      <c r="AA17" s="30"/>
      <c r="AB17" s="148">
        <f t="shared" si="6"/>
        <v>0</v>
      </c>
      <c r="AC17" s="30"/>
      <c r="AD17" s="30"/>
      <c r="AE17" s="30"/>
      <c r="AF17" s="149"/>
      <c r="AG17" s="30"/>
      <c r="AH17" s="148">
        <f t="shared" si="7"/>
        <v>0</v>
      </c>
      <c r="AI17" s="30"/>
      <c r="AJ17" s="30"/>
      <c r="AK17" s="30"/>
      <c r="AL17" s="149"/>
    </row>
    <row r="18" spans="1:38" s="7" customFormat="1" ht="13.5" customHeight="1" thickTop="1" x14ac:dyDescent="0.15">
      <c r="A18" s="1037"/>
      <c r="B18" s="1036"/>
      <c r="C18" s="1033"/>
      <c r="D18" s="734">
        <v>5</v>
      </c>
      <c r="E18" s="757">
        <v>5</v>
      </c>
      <c r="F18" s="713"/>
      <c r="G18" s="76"/>
      <c r="H18" s="74"/>
      <c r="I18" s="739"/>
      <c r="J18" s="698">
        <v>5</v>
      </c>
      <c r="K18" s="762">
        <v>5</v>
      </c>
      <c r="L18" s="1037"/>
      <c r="M18" s="1036"/>
      <c r="N18" s="1033"/>
      <c r="O18" s="1038"/>
      <c r="P18" s="154">
        <f t="shared" si="4"/>
        <v>0</v>
      </c>
      <c r="Q18" s="155"/>
      <c r="R18" s="156"/>
      <c r="S18" s="156"/>
      <c r="T18" s="157"/>
      <c r="U18" s="30"/>
      <c r="V18" s="154">
        <f t="shared" si="5"/>
        <v>0</v>
      </c>
      <c r="W18" s="155"/>
      <c r="X18" s="155"/>
      <c r="Y18" s="155"/>
      <c r="Z18" s="158"/>
      <c r="AA18" s="30"/>
      <c r="AB18" s="154">
        <f t="shared" si="6"/>
        <v>0</v>
      </c>
      <c r="AC18" s="155"/>
      <c r="AD18" s="155"/>
      <c r="AE18" s="155"/>
      <c r="AF18" s="158"/>
      <c r="AG18" s="30"/>
      <c r="AH18" s="154">
        <f t="shared" si="7"/>
        <v>0</v>
      </c>
      <c r="AI18" s="155"/>
      <c r="AJ18" s="155"/>
      <c r="AK18" s="155"/>
      <c r="AL18" s="158"/>
    </row>
    <row r="19" spans="1:38" s="7" customFormat="1" ht="13.5" customHeight="1" x14ac:dyDescent="0.15">
      <c r="A19" s="313"/>
      <c r="B19" s="313"/>
      <c r="C19" s="245"/>
      <c r="D19" s="159"/>
      <c r="E19" s="76"/>
      <c r="F19" s="75"/>
      <c r="G19" s="76"/>
      <c r="H19" s="1042" t="s">
        <v>314</v>
      </c>
      <c r="I19" s="1042"/>
      <c r="J19" s="1042"/>
      <c r="K19" s="144"/>
      <c r="L19" s="313"/>
      <c r="M19" s="313"/>
      <c r="N19" s="498"/>
      <c r="O19" s="313"/>
      <c r="P19" s="30"/>
      <c r="Q19" s="30"/>
      <c r="R19" s="44"/>
      <c r="S19" s="44"/>
      <c r="T19" s="44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</row>
    <row r="20" spans="1:38" s="7" customFormat="1" ht="13.5" customHeight="1" x14ac:dyDescent="0.15">
      <c r="A20" s="313"/>
      <c r="B20" s="313"/>
      <c r="C20" s="75" t="s">
        <v>309</v>
      </c>
      <c r="D20" s="159"/>
      <c r="E20" s="76"/>
      <c r="F20" s="75"/>
      <c r="G20" s="76"/>
      <c r="H20" s="471"/>
      <c r="I20" s="431" t="s">
        <v>310</v>
      </c>
      <c r="J20" s="473" t="s">
        <v>311</v>
      </c>
      <c r="K20" s="473" t="s">
        <v>312</v>
      </c>
      <c r="L20" s="1049" t="s">
        <v>313</v>
      </c>
      <c r="M20" s="1049"/>
      <c r="N20" s="671"/>
      <c r="O20" s="313"/>
      <c r="P20" s="30"/>
      <c r="Q20" s="30"/>
      <c r="R20" s="44"/>
      <c r="S20" s="44"/>
      <c r="T20" s="44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</row>
    <row r="21" spans="1:38" s="7" customFormat="1" ht="13.5" customHeight="1" x14ac:dyDescent="0.15">
      <c r="A21" s="313"/>
      <c r="B21" s="1035" t="s">
        <v>233</v>
      </c>
      <c r="C21" s="1047" t="s">
        <v>207</v>
      </c>
      <c r="D21" s="144">
        <v>1</v>
      </c>
      <c r="E21" s="252"/>
      <c r="F21" s="75"/>
      <c r="G21" s="76"/>
      <c r="H21" s="1049">
        <v>1</v>
      </c>
      <c r="I21" s="1044" t="s">
        <v>720</v>
      </c>
      <c r="J21" s="1045" t="s">
        <v>721</v>
      </c>
      <c r="K21" s="1044">
        <v>23.05</v>
      </c>
      <c r="L21" s="1044">
        <f>IFERROR(RANK(K21,$K$21:$K$26),"")</f>
        <v>1</v>
      </c>
      <c r="M21" s="1044"/>
      <c r="N21" s="1043"/>
      <c r="O21" s="470"/>
      <c r="P21" s="30"/>
      <c r="Q21" s="30"/>
      <c r="R21" s="44"/>
      <c r="S21" s="44"/>
      <c r="T21" s="44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</row>
    <row r="22" spans="1:38" s="7" customFormat="1" ht="13.5" customHeight="1" thickBot="1" x14ac:dyDescent="0.2">
      <c r="A22" s="313"/>
      <c r="B22" s="1036"/>
      <c r="C22" s="1047"/>
      <c r="D22" s="766" t="s">
        <v>735</v>
      </c>
      <c r="E22" s="768"/>
      <c r="F22" s="75"/>
      <c r="G22" s="76"/>
      <c r="H22" s="1049"/>
      <c r="I22" s="1044"/>
      <c r="J22" s="1045"/>
      <c r="K22" s="1044"/>
      <c r="L22" s="1044"/>
      <c r="M22" s="1044"/>
      <c r="N22" s="1043"/>
      <c r="O22" s="470"/>
      <c r="P22" s="30"/>
      <c r="Q22" s="30"/>
      <c r="R22" s="44"/>
      <c r="S22" s="44"/>
      <c r="T22" s="44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</row>
    <row r="23" spans="1:38" s="7" customFormat="1" ht="13.5" customHeight="1" thickTop="1" thickBot="1" x14ac:dyDescent="0.2">
      <c r="A23" s="313"/>
      <c r="B23" s="1037" t="s">
        <v>206</v>
      </c>
      <c r="C23" s="1047" t="s">
        <v>207</v>
      </c>
      <c r="D23" s="767" t="s">
        <v>736</v>
      </c>
      <c r="E23" s="189"/>
      <c r="F23" s="75"/>
      <c r="G23" s="76"/>
      <c r="H23" s="1049">
        <v>2</v>
      </c>
      <c r="I23" s="1044" t="s">
        <v>468</v>
      </c>
      <c r="J23" s="1045" t="s">
        <v>219</v>
      </c>
      <c r="K23" s="1044">
        <v>22.85</v>
      </c>
      <c r="L23" s="1044">
        <f t="shared" ref="L23" si="8">IFERROR(RANK(K23,$K$21:$K$26),"")</f>
        <v>3</v>
      </c>
      <c r="M23" s="1044"/>
      <c r="N23" s="1043"/>
      <c r="O23" s="470"/>
      <c r="P23" s="30"/>
      <c r="Q23" s="30"/>
      <c r="R23" s="44"/>
      <c r="S23" s="44"/>
      <c r="T23" s="44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</row>
    <row r="24" spans="1:38" s="7" customFormat="1" ht="13.5" customHeight="1" thickTop="1" x14ac:dyDescent="0.15">
      <c r="A24" s="313"/>
      <c r="B24" s="1037"/>
      <c r="C24" s="1047"/>
      <c r="D24" s="144">
        <v>4</v>
      </c>
      <c r="E24" s="76"/>
      <c r="F24" s="75"/>
      <c r="G24" s="76"/>
      <c r="H24" s="1049"/>
      <c r="I24" s="1044"/>
      <c r="J24" s="1045"/>
      <c r="K24" s="1044"/>
      <c r="L24" s="1044"/>
      <c r="M24" s="1044"/>
      <c r="N24" s="1043"/>
      <c r="O24" s="313"/>
      <c r="P24" s="30"/>
      <c r="Q24" s="30"/>
      <c r="R24" s="44"/>
      <c r="S24" s="44"/>
      <c r="T24" s="44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</row>
    <row r="25" spans="1:38" s="7" customFormat="1" ht="13.5" customHeight="1" x14ac:dyDescent="0.15">
      <c r="A25" s="455"/>
      <c r="B25" s="455"/>
      <c r="C25" s="337"/>
      <c r="D25" s="144"/>
      <c r="E25" s="76"/>
      <c r="F25" s="75"/>
      <c r="G25" s="76"/>
      <c r="H25" s="1049">
        <v>3</v>
      </c>
      <c r="I25" s="1049" t="s">
        <v>229</v>
      </c>
      <c r="J25" s="1050" t="s">
        <v>207</v>
      </c>
      <c r="K25" s="1051">
        <v>23</v>
      </c>
      <c r="L25" s="1044">
        <f t="shared" ref="L25" si="9">IFERROR(RANK(K25,$K$21:$K$26),"")</f>
        <v>2</v>
      </c>
      <c r="M25" s="1044"/>
      <c r="N25" s="1052"/>
      <c r="O25" s="455"/>
      <c r="P25" s="30"/>
      <c r="Q25" s="30"/>
      <c r="R25" s="44"/>
      <c r="S25" s="44"/>
      <c r="T25" s="44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</row>
    <row r="26" spans="1:38" s="7" customFormat="1" ht="13.5" customHeight="1" x14ac:dyDescent="0.15">
      <c r="A26" s="455"/>
      <c r="B26" s="455"/>
      <c r="C26" s="337"/>
      <c r="D26" s="144"/>
      <c r="E26" s="76"/>
      <c r="F26" s="75"/>
      <c r="G26" s="76"/>
      <c r="H26" s="1049"/>
      <c r="I26" s="1049"/>
      <c r="J26" s="1050"/>
      <c r="K26" s="1051"/>
      <c r="L26" s="1044"/>
      <c r="M26" s="1044"/>
      <c r="N26" s="1052"/>
      <c r="O26" s="455"/>
      <c r="P26" s="30"/>
      <c r="Q26" s="30"/>
      <c r="R26" s="44"/>
      <c r="S26" s="44"/>
      <c r="T26" s="44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</row>
    <row r="27" spans="1:38" s="7" customFormat="1" ht="27" customHeight="1" x14ac:dyDescent="0.15">
      <c r="A27" s="313"/>
      <c r="B27" s="313"/>
      <c r="C27" s="313"/>
      <c r="D27" s="160"/>
      <c r="E27" s="76"/>
      <c r="F27" s="75"/>
      <c r="G27" s="76"/>
      <c r="I27" s="77"/>
      <c r="J27" s="76"/>
      <c r="K27" s="118"/>
      <c r="L27" s="313"/>
      <c r="M27" s="313"/>
      <c r="N27" s="498"/>
      <c r="O27" s="313"/>
      <c r="P27" s="30"/>
      <c r="Q27" s="30"/>
      <c r="R27" s="44"/>
      <c r="S27" s="44"/>
      <c r="T27" s="44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</row>
    <row r="28" spans="1:38" s="7" customFormat="1" ht="22.5" customHeight="1" x14ac:dyDescent="0.2">
      <c r="A28" s="35"/>
      <c r="B28" s="1034" t="s">
        <v>61</v>
      </c>
      <c r="C28" s="1034"/>
      <c r="D28" s="1034"/>
      <c r="E28" s="1034"/>
      <c r="F28" s="1034"/>
      <c r="G28" s="1034"/>
      <c r="H28" s="1034"/>
      <c r="I28" s="1034"/>
      <c r="J28" s="1034"/>
      <c r="K28" s="1034"/>
      <c r="L28" s="1034"/>
      <c r="M28" s="1034"/>
      <c r="N28" s="73"/>
      <c r="O28" s="70"/>
      <c r="P28" s="30"/>
      <c r="Q28" s="142"/>
      <c r="R28" s="21"/>
      <c r="S28" s="21"/>
      <c r="T28" s="308"/>
      <c r="U28" s="21"/>
      <c r="V28" s="17"/>
      <c r="W28" s="142"/>
      <c r="X28" s="17"/>
      <c r="Y28" s="17"/>
      <c r="Z28" s="17"/>
      <c r="AA28" s="17"/>
      <c r="AB28" s="17"/>
      <c r="AC28" s="142"/>
      <c r="AD28" s="17"/>
      <c r="AE28" s="17"/>
      <c r="AF28" s="17"/>
      <c r="AG28" s="17"/>
      <c r="AH28" s="17"/>
      <c r="AI28" s="142"/>
      <c r="AJ28" s="17"/>
      <c r="AK28" s="30"/>
      <c r="AL28" s="30"/>
    </row>
    <row r="29" spans="1:38" s="7" customFormat="1" ht="13.5" customHeight="1" x14ac:dyDescent="0.15">
      <c r="A29" s="315"/>
      <c r="B29" s="316" t="s">
        <v>0</v>
      </c>
      <c r="C29" s="143" t="s">
        <v>1</v>
      </c>
      <c r="D29" s="118"/>
      <c r="E29" s="189" t="s">
        <v>81</v>
      </c>
      <c r="F29" s="1048" t="s">
        <v>286</v>
      </c>
      <c r="G29" s="1048"/>
      <c r="H29" s="1048"/>
      <c r="I29" s="1048"/>
      <c r="J29" s="74" t="s">
        <v>82</v>
      </c>
      <c r="K29" s="70"/>
      <c r="L29" s="70"/>
      <c r="M29" s="316" t="s">
        <v>0</v>
      </c>
      <c r="N29" s="143" t="s">
        <v>1</v>
      </c>
      <c r="O29" s="70"/>
      <c r="P29" s="30"/>
      <c r="Q29" s="4"/>
      <c r="R29" s="44"/>
      <c r="S29" s="44"/>
      <c r="T29" s="44"/>
      <c r="U29" s="30"/>
      <c r="V29" s="30"/>
      <c r="W29" s="4"/>
      <c r="X29" s="30"/>
      <c r="Y29" s="30"/>
      <c r="Z29" s="30"/>
      <c r="AA29" s="30"/>
      <c r="AB29" s="30"/>
      <c r="AC29" s="4"/>
      <c r="AD29" s="30"/>
      <c r="AE29" s="30"/>
      <c r="AF29" s="30"/>
      <c r="AG29" s="30"/>
      <c r="AH29" s="30"/>
      <c r="AI29" s="4"/>
      <c r="AJ29" s="30"/>
      <c r="AK29" s="30"/>
      <c r="AL29" s="30"/>
    </row>
    <row r="30" spans="1:38" s="7" customFormat="1" ht="13.5" customHeight="1" thickBot="1" x14ac:dyDescent="0.2">
      <c r="A30" s="1037" t="s">
        <v>146</v>
      </c>
      <c r="B30" s="1037" t="str">
        <f>VLOOKUP($A30,男個形!$R$3:$T$18,2)</f>
        <v>大杉</v>
      </c>
      <c r="C30" s="1032" t="str">
        <f>VLOOKUP($A30,男個形!$R$3:$T$18,3)</f>
        <v>拓大紅陵</v>
      </c>
      <c r="D30" s="712">
        <v>5</v>
      </c>
      <c r="E30" s="700"/>
      <c r="F30" s="713"/>
      <c r="G30" s="689"/>
      <c r="H30" s="687"/>
      <c r="I30" s="714"/>
      <c r="J30" s="693"/>
      <c r="K30" s="715">
        <v>3</v>
      </c>
      <c r="L30" s="1035" t="s">
        <v>147</v>
      </c>
      <c r="M30" s="1035" t="str">
        <f>VLOOKUP($L30,男個形!$R$3:$T$18,2)</f>
        <v>皆川</v>
      </c>
      <c r="N30" s="1046" t="str">
        <f>VLOOKUP($L30,男個形!$R$3:$T$18,3)</f>
        <v>麗澤</v>
      </c>
      <c r="O30" s="70"/>
      <c r="P30" s="415">
        <f t="shared" ref="P30:P37" si="10">T30</f>
        <v>1</v>
      </c>
      <c r="Q30" s="145" t="s">
        <v>253</v>
      </c>
      <c r="R30" s="145" t="s">
        <v>219</v>
      </c>
      <c r="S30" s="145">
        <v>19.850000000000001</v>
      </c>
      <c r="T30" s="146">
        <v>1</v>
      </c>
      <c r="U30" s="30"/>
      <c r="V30" s="415">
        <f t="shared" ref="V30:V37" si="11">Z30</f>
        <v>1</v>
      </c>
      <c r="W30" s="145" t="s">
        <v>266</v>
      </c>
      <c r="X30" s="145" t="s">
        <v>219</v>
      </c>
      <c r="Y30" s="145">
        <v>20</v>
      </c>
      <c r="Z30" s="146">
        <v>1</v>
      </c>
      <c r="AA30" s="30"/>
      <c r="AB30" s="415">
        <f t="shared" ref="AB30:AB36" si="12">AF30</f>
        <v>1</v>
      </c>
      <c r="AC30" s="145" t="s">
        <v>270</v>
      </c>
      <c r="AD30" s="145" t="s">
        <v>207</v>
      </c>
      <c r="AE30" s="145">
        <v>19.8</v>
      </c>
      <c r="AF30" s="146">
        <v>1</v>
      </c>
      <c r="AG30" s="30"/>
      <c r="AH30" s="415">
        <f t="shared" ref="AH30:AH37" si="13">AL30</f>
        <v>1</v>
      </c>
      <c r="AI30" s="145" t="s">
        <v>279</v>
      </c>
      <c r="AJ30" s="145" t="s">
        <v>207</v>
      </c>
      <c r="AK30" s="145">
        <v>20.100000000000001</v>
      </c>
      <c r="AL30" s="146">
        <v>1</v>
      </c>
    </row>
    <row r="31" spans="1:38" s="7" customFormat="1" ht="13.5" customHeight="1" thickTop="1" thickBot="1" x14ac:dyDescent="0.2">
      <c r="A31" s="1037"/>
      <c r="B31" s="1037"/>
      <c r="C31" s="1033"/>
      <c r="D31" s="716" t="s">
        <v>710</v>
      </c>
      <c r="E31" s="717" t="s">
        <v>401</v>
      </c>
      <c r="F31" s="713"/>
      <c r="G31" s="769"/>
      <c r="H31" s="557"/>
      <c r="I31" s="714"/>
      <c r="J31" s="693" t="s">
        <v>405</v>
      </c>
      <c r="K31" s="718" t="s">
        <v>715</v>
      </c>
      <c r="L31" s="1036"/>
      <c r="M31" s="1036"/>
      <c r="N31" s="1046"/>
      <c r="O31" s="70"/>
      <c r="P31" s="150">
        <f t="shared" si="10"/>
        <v>2</v>
      </c>
      <c r="Q31" s="30" t="s">
        <v>248</v>
      </c>
      <c r="R31" s="30" t="s">
        <v>207</v>
      </c>
      <c r="S31" s="30">
        <v>19.600000000000001</v>
      </c>
      <c r="T31" s="149">
        <v>2</v>
      </c>
      <c r="U31" s="30"/>
      <c r="V31" s="150">
        <f t="shared" si="11"/>
        <v>2</v>
      </c>
      <c r="W31" s="30" t="s">
        <v>260</v>
      </c>
      <c r="X31" s="30" t="s">
        <v>223</v>
      </c>
      <c r="Y31" s="30">
        <v>19.649999999999999</v>
      </c>
      <c r="Z31" s="149">
        <v>2</v>
      </c>
      <c r="AA31" s="30"/>
      <c r="AB31" s="150">
        <f t="shared" si="12"/>
        <v>2</v>
      </c>
      <c r="AC31" s="30" t="s">
        <v>272</v>
      </c>
      <c r="AD31" s="30" t="s">
        <v>265</v>
      </c>
      <c r="AE31" s="30">
        <v>19.55</v>
      </c>
      <c r="AF31" s="149">
        <v>2</v>
      </c>
      <c r="AG31" s="30"/>
      <c r="AH31" s="150">
        <f t="shared" si="13"/>
        <v>2</v>
      </c>
      <c r="AI31" s="30" t="s">
        <v>275</v>
      </c>
      <c r="AJ31" s="30" t="s">
        <v>219</v>
      </c>
      <c r="AK31" s="30">
        <v>19.7</v>
      </c>
      <c r="AL31" s="149">
        <v>2</v>
      </c>
    </row>
    <row r="32" spans="1:38" s="7" customFormat="1" ht="13.5" customHeight="1" thickTop="1" x14ac:dyDescent="0.15">
      <c r="A32" s="1037" t="s">
        <v>148</v>
      </c>
      <c r="B32" s="1037" t="str">
        <f>VLOOKUP($A32,男個形!$R$3:$T$18,2)</f>
        <v>長友</v>
      </c>
      <c r="C32" s="1032" t="str">
        <f>VLOOKUP($A32,男個形!$R$3:$T$18,3)</f>
        <v>長生</v>
      </c>
      <c r="D32" s="719" t="s">
        <v>711</v>
      </c>
      <c r="E32" s="720" t="s">
        <v>723</v>
      </c>
      <c r="F32" s="687"/>
      <c r="G32" s="755"/>
      <c r="H32" s="711"/>
      <c r="I32" s="711"/>
      <c r="J32" s="694" t="s">
        <v>724</v>
      </c>
      <c r="K32" s="715" t="s">
        <v>708</v>
      </c>
      <c r="L32" s="1035" t="s">
        <v>83</v>
      </c>
      <c r="M32" s="1035" t="str">
        <f>VLOOKUP($L32,男個形!$R$3:$T$18,2)</f>
        <v>平野</v>
      </c>
      <c r="N32" s="1032" t="str">
        <f>VLOOKUP($L32,男個形!$R$3:$T$18,3)</f>
        <v>市立銚子</v>
      </c>
      <c r="O32" s="70"/>
      <c r="P32" s="150">
        <f t="shared" si="10"/>
        <v>3</v>
      </c>
      <c r="Q32" s="30" t="s">
        <v>250</v>
      </c>
      <c r="R32" s="30" t="s">
        <v>251</v>
      </c>
      <c r="S32" s="30">
        <v>19.399999999999999</v>
      </c>
      <c r="T32" s="149">
        <v>3</v>
      </c>
      <c r="U32" s="30"/>
      <c r="V32" s="150">
        <f t="shared" si="11"/>
        <v>3</v>
      </c>
      <c r="W32" s="30" t="s">
        <v>264</v>
      </c>
      <c r="X32" s="30" t="s">
        <v>265</v>
      </c>
      <c r="Y32" s="30">
        <v>19.649999999999999</v>
      </c>
      <c r="Z32" s="149">
        <v>3</v>
      </c>
      <c r="AA32" s="30"/>
      <c r="AB32" s="148">
        <f t="shared" si="12"/>
        <v>3</v>
      </c>
      <c r="AC32" s="30" t="s">
        <v>268</v>
      </c>
      <c r="AD32" s="30" t="s">
        <v>255</v>
      </c>
      <c r="AE32" s="30">
        <v>19.45</v>
      </c>
      <c r="AF32" s="149">
        <v>3</v>
      </c>
      <c r="AG32" s="30"/>
      <c r="AH32" s="150">
        <f t="shared" si="13"/>
        <v>3</v>
      </c>
      <c r="AI32" s="30" t="s">
        <v>276</v>
      </c>
      <c r="AJ32" s="30" t="s">
        <v>223</v>
      </c>
      <c r="AK32" s="30">
        <v>19.55</v>
      </c>
      <c r="AL32" s="149">
        <v>3</v>
      </c>
    </row>
    <row r="33" spans="1:38" s="7" customFormat="1" ht="13.5" customHeight="1" thickBot="1" x14ac:dyDescent="0.2">
      <c r="A33" s="1037"/>
      <c r="B33" s="1037"/>
      <c r="C33" s="1033"/>
      <c r="D33" s="722">
        <v>0</v>
      </c>
      <c r="E33" s="683">
        <v>1</v>
      </c>
      <c r="F33" s="764" t="s">
        <v>413</v>
      </c>
      <c r="G33" s="770"/>
      <c r="H33" s="711"/>
      <c r="I33" s="724" t="s">
        <v>411</v>
      </c>
      <c r="J33" s="708">
        <v>0</v>
      </c>
      <c r="K33" s="722">
        <v>2</v>
      </c>
      <c r="L33" s="1036"/>
      <c r="M33" s="1036"/>
      <c r="N33" s="1033"/>
      <c r="O33" s="70"/>
      <c r="P33" s="150">
        <f t="shared" si="10"/>
        <v>4</v>
      </c>
      <c r="Q33" s="30" t="s">
        <v>254</v>
      </c>
      <c r="R33" s="30" t="s">
        <v>255</v>
      </c>
      <c r="S33" s="30">
        <v>19.2</v>
      </c>
      <c r="T33" s="149">
        <v>4</v>
      </c>
      <c r="U33" s="30"/>
      <c r="V33" s="148">
        <f t="shared" si="11"/>
        <v>4</v>
      </c>
      <c r="W33" s="30" t="s">
        <v>257</v>
      </c>
      <c r="X33" s="30" t="s">
        <v>258</v>
      </c>
      <c r="Y33" s="30">
        <v>19.5</v>
      </c>
      <c r="Z33" s="149">
        <v>4</v>
      </c>
      <c r="AA33" s="30"/>
      <c r="AB33" s="148">
        <f t="shared" si="12"/>
        <v>4</v>
      </c>
      <c r="AC33" s="30" t="s">
        <v>234</v>
      </c>
      <c r="AD33" s="30" t="s">
        <v>267</v>
      </c>
      <c r="AE33" s="30">
        <v>19.2</v>
      </c>
      <c r="AF33" s="149">
        <v>4</v>
      </c>
      <c r="AG33" s="30"/>
      <c r="AH33" s="150">
        <f t="shared" si="13"/>
        <v>4</v>
      </c>
      <c r="AI33" s="30" t="s">
        <v>268</v>
      </c>
      <c r="AJ33" s="30" t="s">
        <v>251</v>
      </c>
      <c r="AK33" s="30">
        <v>19.5</v>
      </c>
      <c r="AL33" s="149">
        <v>4</v>
      </c>
    </row>
    <row r="34" spans="1:38" s="7" customFormat="1" ht="13.5" customHeight="1" thickTop="1" x14ac:dyDescent="0.15">
      <c r="A34" s="1037" t="s">
        <v>84</v>
      </c>
      <c r="B34" s="1037" t="str">
        <f>VLOOKUP($A34,男個形!$R$3:$T$18,2)</f>
        <v>伊藤</v>
      </c>
      <c r="C34" s="1032" t="str">
        <f>VLOOKUP($A34,男個形!$R$3:$T$18,3)</f>
        <v>成東</v>
      </c>
      <c r="D34" s="725">
        <v>0</v>
      </c>
      <c r="E34" s="691"/>
      <c r="F34" s="721" t="s">
        <v>723</v>
      </c>
      <c r="G34" s="755"/>
      <c r="H34" s="732"/>
      <c r="I34" s="726" t="s">
        <v>724</v>
      </c>
      <c r="J34" s="696"/>
      <c r="K34" s="715">
        <v>0</v>
      </c>
      <c r="L34" s="1035" t="s">
        <v>85</v>
      </c>
      <c r="M34" s="1035" t="str">
        <f>VLOOKUP($L34,男個形!$R$3:$T$18,2)</f>
        <v>林</v>
      </c>
      <c r="N34" s="1032" t="str">
        <f>VLOOKUP($L34,男個形!$R$3:$T$18,3)</f>
        <v>東金</v>
      </c>
      <c r="O34" s="70"/>
      <c r="P34" s="148">
        <f t="shared" si="10"/>
        <v>5</v>
      </c>
      <c r="Q34" s="30" t="s">
        <v>246</v>
      </c>
      <c r="R34" s="30" t="s">
        <v>247</v>
      </c>
      <c r="S34" s="30">
        <v>19.149999999999999</v>
      </c>
      <c r="T34" s="149">
        <v>5</v>
      </c>
      <c r="U34" s="30"/>
      <c r="V34" s="150">
        <f t="shared" si="11"/>
        <v>5</v>
      </c>
      <c r="W34" s="30" t="s">
        <v>263</v>
      </c>
      <c r="X34" s="30" t="s">
        <v>228</v>
      </c>
      <c r="Y34" s="30">
        <v>19.149999999999999</v>
      </c>
      <c r="Z34" s="149">
        <v>5</v>
      </c>
      <c r="AA34" s="30"/>
      <c r="AB34" s="150">
        <f t="shared" si="12"/>
        <v>5</v>
      </c>
      <c r="AC34" s="30" t="s">
        <v>269</v>
      </c>
      <c r="AD34" s="30" t="s">
        <v>262</v>
      </c>
      <c r="AE34" s="30">
        <v>19.2</v>
      </c>
      <c r="AF34" s="149">
        <v>5</v>
      </c>
      <c r="AG34" s="30"/>
      <c r="AH34" s="150">
        <f t="shared" si="13"/>
        <v>5</v>
      </c>
      <c r="AI34" s="30" t="s">
        <v>278</v>
      </c>
      <c r="AJ34" s="30" t="s">
        <v>258</v>
      </c>
      <c r="AK34" s="30">
        <v>19.45</v>
      </c>
      <c r="AL34" s="149">
        <v>5</v>
      </c>
    </row>
    <row r="35" spans="1:38" s="7" customFormat="1" ht="13.5" customHeight="1" thickBot="1" x14ac:dyDescent="0.2">
      <c r="A35" s="1037"/>
      <c r="B35" s="1037"/>
      <c r="C35" s="1033"/>
      <c r="D35" s="727" t="s">
        <v>713</v>
      </c>
      <c r="E35" s="763" t="s">
        <v>400</v>
      </c>
      <c r="F35" s="736">
        <v>0</v>
      </c>
      <c r="G35" s="755"/>
      <c r="H35" s="732"/>
      <c r="I35" s="728">
        <v>2</v>
      </c>
      <c r="J35" s="701" t="s">
        <v>406</v>
      </c>
      <c r="K35" s="729" t="s">
        <v>716</v>
      </c>
      <c r="L35" s="1036"/>
      <c r="M35" s="1036"/>
      <c r="N35" s="1033"/>
      <c r="O35" s="70"/>
      <c r="P35" s="150">
        <f t="shared" si="10"/>
        <v>6</v>
      </c>
      <c r="Q35" s="30" t="s">
        <v>252</v>
      </c>
      <c r="R35" s="30" t="s">
        <v>225</v>
      </c>
      <c r="S35" s="30">
        <v>18.8</v>
      </c>
      <c r="T35" s="149">
        <v>6</v>
      </c>
      <c r="U35" s="30"/>
      <c r="V35" s="150">
        <f t="shared" si="11"/>
        <v>6</v>
      </c>
      <c r="W35" s="30" t="s">
        <v>261</v>
      </c>
      <c r="X35" s="30" t="s">
        <v>262</v>
      </c>
      <c r="Y35" s="30">
        <v>18.95</v>
      </c>
      <c r="Z35" s="149">
        <v>6</v>
      </c>
      <c r="AA35" s="30"/>
      <c r="AB35" s="150">
        <f t="shared" si="12"/>
        <v>6</v>
      </c>
      <c r="AC35" s="30" t="s">
        <v>273</v>
      </c>
      <c r="AD35" s="30" t="s">
        <v>226</v>
      </c>
      <c r="AE35" s="30">
        <v>19.05</v>
      </c>
      <c r="AF35" s="149">
        <v>6</v>
      </c>
      <c r="AG35" s="30"/>
      <c r="AH35" s="150">
        <f t="shared" si="13"/>
        <v>6</v>
      </c>
      <c r="AI35" s="30" t="s">
        <v>277</v>
      </c>
      <c r="AJ35" s="30" t="s">
        <v>211</v>
      </c>
      <c r="AK35" s="30">
        <v>18.899999999999999</v>
      </c>
      <c r="AL35" s="149">
        <v>6</v>
      </c>
    </row>
    <row r="36" spans="1:38" s="7" customFormat="1" ht="13.5" customHeight="1" thickTop="1" thickBot="1" x14ac:dyDescent="0.2">
      <c r="A36" s="1037" t="s">
        <v>149</v>
      </c>
      <c r="B36" s="1037" t="str">
        <f>VLOOKUP($A36,男個形!$R$3:$T$18,2)</f>
        <v>島村</v>
      </c>
      <c r="C36" s="1032" t="str">
        <f>VLOOKUP($A36,男個形!$R$3:$T$18,3)</f>
        <v>麗澤</v>
      </c>
      <c r="D36" s="730" t="s">
        <v>714</v>
      </c>
      <c r="E36" s="731" t="s">
        <v>723</v>
      </c>
      <c r="F36" s="721"/>
      <c r="G36" s="755"/>
      <c r="H36" s="732"/>
      <c r="I36" s="714"/>
      <c r="J36" s="680" t="s">
        <v>724</v>
      </c>
      <c r="K36" s="733" t="s">
        <v>706</v>
      </c>
      <c r="L36" s="1035" t="s">
        <v>87</v>
      </c>
      <c r="M36" s="1035" t="str">
        <f>VLOOKUP($L36,男個形!$R$3:$T$18,2)</f>
        <v>地曳</v>
      </c>
      <c r="N36" s="1032" t="str">
        <f>VLOOKUP($L36,男個形!$R$3:$T$18,3)</f>
        <v>拓大紅陵</v>
      </c>
      <c r="O36" s="70"/>
      <c r="P36" s="148">
        <f t="shared" si="10"/>
        <v>7</v>
      </c>
      <c r="Q36" s="30" t="s">
        <v>245</v>
      </c>
      <c r="R36" s="30" t="s">
        <v>226</v>
      </c>
      <c r="S36" s="30">
        <v>18.8</v>
      </c>
      <c r="T36" s="149">
        <v>7</v>
      </c>
      <c r="U36" s="30"/>
      <c r="V36" s="148">
        <f t="shared" si="11"/>
        <v>7</v>
      </c>
      <c r="W36" s="30" t="s">
        <v>256</v>
      </c>
      <c r="X36" s="30" t="s">
        <v>215</v>
      </c>
      <c r="Y36" s="30">
        <v>18.8</v>
      </c>
      <c r="Z36" s="149">
        <v>7</v>
      </c>
      <c r="AA36" s="30"/>
      <c r="AB36" s="150">
        <f t="shared" si="12"/>
        <v>7</v>
      </c>
      <c r="AC36" s="30" t="s">
        <v>271</v>
      </c>
      <c r="AD36" s="30" t="s">
        <v>213</v>
      </c>
      <c r="AE36" s="30">
        <v>18.600000000000001</v>
      </c>
      <c r="AF36" s="149">
        <v>7</v>
      </c>
      <c r="AG36" s="30"/>
      <c r="AH36" s="148">
        <f t="shared" si="13"/>
        <v>7</v>
      </c>
      <c r="AI36" s="30" t="s">
        <v>274</v>
      </c>
      <c r="AJ36" s="30" t="s">
        <v>228</v>
      </c>
      <c r="AK36" s="30">
        <v>18.45</v>
      </c>
      <c r="AL36" s="149">
        <v>7</v>
      </c>
    </row>
    <row r="37" spans="1:38" ht="13.5" customHeight="1" thickTop="1" thickBot="1" x14ac:dyDescent="0.25">
      <c r="A37" s="1037"/>
      <c r="B37" s="1037"/>
      <c r="C37" s="1033"/>
      <c r="D37" s="734">
        <v>5</v>
      </c>
      <c r="E37" s="684">
        <v>4</v>
      </c>
      <c r="F37" s="735" t="s">
        <v>724</v>
      </c>
      <c r="G37" s="771">
        <v>5</v>
      </c>
      <c r="H37" s="736">
        <v>0</v>
      </c>
      <c r="I37" s="772" t="s">
        <v>725</v>
      </c>
      <c r="J37" s="773">
        <v>5</v>
      </c>
      <c r="K37" s="737">
        <v>5</v>
      </c>
      <c r="L37" s="1036"/>
      <c r="M37" s="1036"/>
      <c r="N37" s="1033"/>
      <c r="O37" s="70"/>
      <c r="P37" s="150">
        <f t="shared" si="10"/>
        <v>8</v>
      </c>
      <c r="Q37" s="30" t="s">
        <v>249</v>
      </c>
      <c r="R37" s="30" t="s">
        <v>213</v>
      </c>
      <c r="S37" s="30">
        <v>18.45</v>
      </c>
      <c r="T37" s="149">
        <v>8</v>
      </c>
      <c r="U37" s="16"/>
      <c r="V37" s="150">
        <f t="shared" si="11"/>
        <v>8</v>
      </c>
      <c r="W37" s="30" t="s">
        <v>259</v>
      </c>
      <c r="X37" s="30" t="s">
        <v>211</v>
      </c>
      <c r="Y37" s="30">
        <v>18.649999999999999</v>
      </c>
      <c r="Z37" s="149">
        <v>8</v>
      </c>
      <c r="AA37" s="16"/>
      <c r="AB37" s="150">
        <f t="shared" ref="AB37:AB45" si="14">AF37</f>
        <v>0</v>
      </c>
      <c r="AC37" s="30"/>
      <c r="AD37" s="30"/>
      <c r="AE37" s="30"/>
      <c r="AF37" s="149"/>
      <c r="AG37" s="16"/>
      <c r="AH37" s="148">
        <f t="shared" si="13"/>
        <v>8</v>
      </c>
      <c r="AI37" s="30" t="s">
        <v>274</v>
      </c>
      <c r="AJ37" s="30" t="s">
        <v>225</v>
      </c>
      <c r="AK37" s="30">
        <v>18.399999999999999</v>
      </c>
      <c r="AL37" s="149">
        <v>8</v>
      </c>
    </row>
    <row r="38" spans="1:38" ht="13.5" customHeight="1" thickTop="1" thickBot="1" x14ac:dyDescent="0.25">
      <c r="A38" s="1037" t="s">
        <v>88</v>
      </c>
      <c r="B38" s="1037" t="str">
        <f>VLOOKUP($A38,男個形!$R$3:$T$18,2)</f>
        <v>須賀田</v>
      </c>
      <c r="C38" s="1032" t="str">
        <f>VLOOKUP($A38,男個形!$R$3:$T$18,3)</f>
        <v>木更津総合</v>
      </c>
      <c r="D38" s="712">
        <v>5</v>
      </c>
      <c r="E38" s="680"/>
      <c r="F38" s="755"/>
      <c r="G38" s="687"/>
      <c r="H38" s="738"/>
      <c r="I38" s="739"/>
      <c r="J38" s="698"/>
      <c r="K38" s="715">
        <v>0</v>
      </c>
      <c r="L38" s="1035" t="s">
        <v>89</v>
      </c>
      <c r="M38" s="1035" t="str">
        <f>VLOOKUP($L38,男個形!$R$3:$T$18,2)</f>
        <v>渡辺</v>
      </c>
      <c r="N38" s="1032" t="str">
        <f>VLOOKUP($L38,男個形!$R$3:$T$18,3)</f>
        <v>千葉南</v>
      </c>
      <c r="O38" s="70"/>
      <c r="P38" s="150">
        <f t="shared" ref="P38:P45" si="15">T38</f>
        <v>0</v>
      </c>
      <c r="Q38" s="30"/>
      <c r="R38" s="30"/>
      <c r="S38" s="30"/>
      <c r="T38" s="149"/>
      <c r="U38" s="16"/>
      <c r="V38" s="150">
        <f t="shared" ref="V38:V45" si="16">Z38</f>
        <v>0</v>
      </c>
      <c r="W38" s="30"/>
      <c r="X38" s="30"/>
      <c r="Y38" s="30"/>
      <c r="Z38" s="149"/>
      <c r="AA38" s="16"/>
      <c r="AB38" s="150">
        <f t="shared" si="14"/>
        <v>0</v>
      </c>
      <c r="AC38" s="30"/>
      <c r="AD38" s="30"/>
      <c r="AE38" s="30"/>
      <c r="AF38" s="149"/>
      <c r="AG38" s="16"/>
      <c r="AH38" s="150">
        <f t="shared" ref="AH38:AH45" si="17">AL38</f>
        <v>0</v>
      </c>
      <c r="AI38" s="30"/>
      <c r="AJ38" s="30"/>
      <c r="AK38" s="30"/>
      <c r="AL38" s="149"/>
    </row>
    <row r="39" spans="1:38" ht="13.5" customHeight="1" thickTop="1" thickBot="1" x14ac:dyDescent="0.25">
      <c r="A39" s="1037"/>
      <c r="B39" s="1037"/>
      <c r="C39" s="1033"/>
      <c r="D39" s="740" t="s">
        <v>709</v>
      </c>
      <c r="E39" s="679" t="s">
        <v>403</v>
      </c>
      <c r="F39" s="755"/>
      <c r="G39" s="687"/>
      <c r="H39" s="741"/>
      <c r="I39" s="714"/>
      <c r="J39" s="707" t="s">
        <v>407</v>
      </c>
      <c r="K39" s="729" t="s">
        <v>706</v>
      </c>
      <c r="L39" s="1036"/>
      <c r="M39" s="1036"/>
      <c r="N39" s="1033"/>
      <c r="O39" s="70"/>
      <c r="P39" s="148">
        <f t="shared" si="15"/>
        <v>0</v>
      </c>
      <c r="Q39" s="30"/>
      <c r="R39" s="30"/>
      <c r="S39" s="30"/>
      <c r="T39" s="149"/>
      <c r="U39" s="16"/>
      <c r="V39" s="148">
        <f t="shared" si="16"/>
        <v>0</v>
      </c>
      <c r="W39" s="30"/>
      <c r="X39" s="30"/>
      <c r="Y39" s="30"/>
      <c r="Z39" s="149"/>
      <c r="AA39" s="16"/>
      <c r="AB39" s="148">
        <f t="shared" si="14"/>
        <v>0</v>
      </c>
      <c r="AC39" s="30"/>
      <c r="AD39" s="30"/>
      <c r="AE39" s="30"/>
      <c r="AF39" s="149"/>
      <c r="AG39" s="16"/>
      <c r="AH39" s="148">
        <f t="shared" si="17"/>
        <v>0</v>
      </c>
      <c r="AI39" s="30"/>
      <c r="AJ39" s="30"/>
      <c r="AK39" s="30"/>
      <c r="AL39" s="149"/>
    </row>
    <row r="40" spans="1:38" ht="13.5" customHeight="1" thickTop="1" thickBot="1" x14ac:dyDescent="0.25">
      <c r="A40" s="1037" t="s">
        <v>90</v>
      </c>
      <c r="B40" s="1037" t="str">
        <f>VLOOKUP($A40,男個形!$R$3:$T$18,2)</f>
        <v>速水</v>
      </c>
      <c r="C40" s="1032" t="str">
        <f>VLOOKUP($A40,男個形!$R$3:$T$18,3)</f>
        <v>千葉経済</v>
      </c>
      <c r="D40" s="730" t="s">
        <v>708</v>
      </c>
      <c r="E40" s="765" t="s">
        <v>730</v>
      </c>
      <c r="F40" s="755"/>
      <c r="G40" s="687"/>
      <c r="H40" s="742"/>
      <c r="I40" s="743"/>
      <c r="J40" s="700" t="s">
        <v>730</v>
      </c>
      <c r="K40" s="733" t="s">
        <v>717</v>
      </c>
      <c r="L40" s="1035" t="s">
        <v>150</v>
      </c>
      <c r="M40" s="1035" t="str">
        <f>VLOOKUP($L40,男個形!$R$3:$T$18,2)</f>
        <v>林</v>
      </c>
      <c r="N40" s="1032" t="str">
        <f>VLOOKUP($L40,男個形!$R$3:$T$18,3)</f>
        <v>木更津総合</v>
      </c>
      <c r="O40" s="70"/>
      <c r="P40" s="148">
        <f t="shared" si="15"/>
        <v>0</v>
      </c>
      <c r="Q40" s="30"/>
      <c r="R40" s="30"/>
      <c r="S40" s="30"/>
      <c r="T40" s="149"/>
      <c r="U40" s="16"/>
      <c r="V40" s="148">
        <f t="shared" si="16"/>
        <v>0</v>
      </c>
      <c r="W40" s="30"/>
      <c r="X40" s="30"/>
      <c r="Y40" s="30"/>
      <c r="Z40" s="149"/>
      <c r="AA40" s="16"/>
      <c r="AB40" s="148">
        <f t="shared" si="14"/>
        <v>0</v>
      </c>
      <c r="AC40" s="30"/>
      <c r="AD40" s="30"/>
      <c r="AE40" s="30"/>
      <c r="AF40" s="149"/>
      <c r="AG40" s="16"/>
      <c r="AH40" s="148">
        <f t="shared" si="17"/>
        <v>0</v>
      </c>
      <c r="AI40" s="30"/>
      <c r="AJ40" s="30"/>
      <c r="AK40" s="30"/>
      <c r="AL40" s="149"/>
    </row>
    <row r="41" spans="1:38" ht="13.5" customHeight="1" thickTop="1" thickBot="1" x14ac:dyDescent="0.25">
      <c r="A41" s="1037"/>
      <c r="B41" s="1037"/>
      <c r="C41" s="1033"/>
      <c r="D41" s="744">
        <v>0</v>
      </c>
      <c r="E41" s="706">
        <v>0</v>
      </c>
      <c r="F41" s="756" t="s">
        <v>414</v>
      </c>
      <c r="G41" s="687"/>
      <c r="H41" s="745"/>
      <c r="I41" s="746" t="s">
        <v>412</v>
      </c>
      <c r="J41" s="700">
        <v>2</v>
      </c>
      <c r="K41" s="737">
        <v>5</v>
      </c>
      <c r="L41" s="1036"/>
      <c r="M41" s="1036"/>
      <c r="N41" s="1033"/>
      <c r="O41" s="70"/>
      <c r="P41" s="148">
        <f t="shared" si="15"/>
        <v>0</v>
      </c>
      <c r="Q41" s="30"/>
      <c r="R41" s="30"/>
      <c r="S41" s="30"/>
      <c r="T41" s="149"/>
      <c r="U41" s="16"/>
      <c r="V41" s="148">
        <f t="shared" si="16"/>
        <v>0</v>
      </c>
      <c r="W41" s="30"/>
      <c r="X41" s="30"/>
      <c r="Y41" s="30"/>
      <c r="Z41" s="149"/>
      <c r="AA41" s="16"/>
      <c r="AB41" s="148">
        <f t="shared" si="14"/>
        <v>0</v>
      </c>
      <c r="AC41" s="30"/>
      <c r="AD41" s="30"/>
      <c r="AE41" s="30"/>
      <c r="AF41" s="149"/>
      <c r="AG41" s="16"/>
      <c r="AH41" s="148">
        <f t="shared" si="17"/>
        <v>0</v>
      </c>
      <c r="AI41" s="30"/>
      <c r="AJ41" s="30"/>
      <c r="AK41" s="30"/>
      <c r="AL41" s="149"/>
    </row>
    <row r="42" spans="1:38" ht="13.5" customHeight="1" thickTop="1" x14ac:dyDescent="0.2">
      <c r="A42" s="1037" t="s">
        <v>151</v>
      </c>
      <c r="B42" s="1037" t="str">
        <f>VLOOKUP($A42,男個形!$R$3:$T$18,2)</f>
        <v>青木</v>
      </c>
      <c r="C42" s="1032" t="str">
        <f>VLOOKUP($A42,男個形!$R$3:$T$18,3)</f>
        <v>敬愛学園</v>
      </c>
      <c r="D42" s="715">
        <v>0</v>
      </c>
      <c r="E42" s="691"/>
      <c r="F42" s="687" t="s">
        <v>733</v>
      </c>
      <c r="G42" s="687"/>
      <c r="H42" s="711"/>
      <c r="I42" s="747" t="s">
        <v>732</v>
      </c>
      <c r="J42" s="680"/>
      <c r="K42" s="715">
        <v>0</v>
      </c>
      <c r="L42" s="1035" t="s">
        <v>152</v>
      </c>
      <c r="M42" s="1035" t="str">
        <f>VLOOKUP($L42,男個形!$R$3:$T$18,2)</f>
        <v>吾妻</v>
      </c>
      <c r="N42" s="1032" t="str">
        <f>VLOOKUP($L42,男個形!$R$3:$T$18,3)</f>
        <v>清水</v>
      </c>
      <c r="O42" s="70"/>
      <c r="P42" s="148">
        <f t="shared" si="15"/>
        <v>0</v>
      </c>
      <c r="Q42" s="30"/>
      <c r="R42" s="30"/>
      <c r="S42" s="30"/>
      <c r="T42" s="149"/>
      <c r="U42" s="16"/>
      <c r="V42" s="148">
        <f t="shared" si="16"/>
        <v>0</v>
      </c>
      <c r="W42" s="30"/>
      <c r="X42" s="30"/>
      <c r="Y42" s="30"/>
      <c r="Z42" s="149"/>
      <c r="AA42" s="16"/>
      <c r="AB42" s="148">
        <f t="shared" si="14"/>
        <v>0</v>
      </c>
      <c r="AC42" s="30"/>
      <c r="AD42" s="30"/>
      <c r="AE42" s="30"/>
      <c r="AF42" s="149"/>
      <c r="AG42" s="16"/>
      <c r="AH42" s="148">
        <f t="shared" si="17"/>
        <v>0</v>
      </c>
      <c r="AI42" s="30"/>
      <c r="AJ42" s="30"/>
      <c r="AK42" s="30"/>
      <c r="AL42" s="149"/>
    </row>
    <row r="43" spans="1:38" ht="13.5" customHeight="1" thickBot="1" x14ac:dyDescent="0.25">
      <c r="A43" s="1037"/>
      <c r="B43" s="1037"/>
      <c r="C43" s="1033"/>
      <c r="D43" s="727" t="s">
        <v>709</v>
      </c>
      <c r="E43" s="692" t="s">
        <v>404</v>
      </c>
      <c r="F43" s="739">
        <v>5</v>
      </c>
      <c r="G43" s="710"/>
      <c r="H43" s="739"/>
      <c r="I43" s="748">
        <v>3</v>
      </c>
      <c r="J43" s="701" t="s">
        <v>408</v>
      </c>
      <c r="K43" s="749" t="s">
        <v>706</v>
      </c>
      <c r="L43" s="1036"/>
      <c r="M43" s="1036"/>
      <c r="N43" s="1033"/>
      <c r="O43" s="70"/>
      <c r="P43" s="148">
        <f t="shared" si="15"/>
        <v>0</v>
      </c>
      <c r="Q43" s="30"/>
      <c r="R43" s="30"/>
      <c r="S43" s="30"/>
      <c r="T43" s="149"/>
      <c r="U43" s="16"/>
      <c r="V43" s="148">
        <f t="shared" si="16"/>
        <v>0</v>
      </c>
      <c r="W43" s="30"/>
      <c r="X43" s="30"/>
      <c r="Y43" s="30"/>
      <c r="Z43" s="149"/>
      <c r="AA43" s="16"/>
      <c r="AB43" s="148">
        <f t="shared" si="14"/>
        <v>0</v>
      </c>
      <c r="AC43" s="30"/>
      <c r="AD43" s="30"/>
      <c r="AE43" s="30"/>
      <c r="AF43" s="149"/>
      <c r="AG43" s="16"/>
      <c r="AH43" s="148">
        <f t="shared" si="17"/>
        <v>0</v>
      </c>
      <c r="AI43" s="30"/>
      <c r="AJ43" s="30"/>
      <c r="AK43" s="30"/>
      <c r="AL43" s="149"/>
    </row>
    <row r="44" spans="1:38" ht="13.5" customHeight="1" thickTop="1" thickBot="1" x14ac:dyDescent="0.25">
      <c r="A44" s="1037" t="s">
        <v>153</v>
      </c>
      <c r="B44" s="1037" t="str">
        <f>VLOOKUP($A44,男個形!$R$3:$T$18,2)</f>
        <v>高橋</v>
      </c>
      <c r="C44" s="1032" t="str">
        <f>VLOOKUP($A44,男個形!$R$3:$T$18,3)</f>
        <v>拓大紅陵</v>
      </c>
      <c r="D44" s="750" t="s">
        <v>706</v>
      </c>
      <c r="E44" s="731" t="s">
        <v>733</v>
      </c>
      <c r="F44" s="710"/>
      <c r="G44" s="710"/>
      <c r="H44" s="739"/>
      <c r="I44" s="714"/>
      <c r="J44" s="680" t="s">
        <v>731</v>
      </c>
      <c r="K44" s="733" t="s">
        <v>718</v>
      </c>
      <c r="L44" s="1035" t="s">
        <v>154</v>
      </c>
      <c r="M44" s="1035" t="str">
        <f>VLOOKUP($L44,男個形!$R$3:$T$18,2)</f>
        <v>桑野</v>
      </c>
      <c r="N44" s="1032" t="str">
        <f>VLOOKUP($L44,男個形!$R$3:$T$18,3)</f>
        <v>秀明八千代</v>
      </c>
      <c r="O44" s="70"/>
      <c r="P44" s="148">
        <f t="shared" si="15"/>
        <v>0</v>
      </c>
      <c r="Q44" s="30"/>
      <c r="R44" s="30"/>
      <c r="S44" s="30"/>
      <c r="T44" s="149"/>
      <c r="U44" s="16"/>
      <c r="V44" s="148">
        <f t="shared" si="16"/>
        <v>0</v>
      </c>
      <c r="W44" s="30"/>
      <c r="X44" s="30"/>
      <c r="Y44" s="30"/>
      <c r="Z44" s="149"/>
      <c r="AA44" s="16"/>
      <c r="AB44" s="148">
        <f t="shared" si="14"/>
        <v>0</v>
      </c>
      <c r="AC44" s="30"/>
      <c r="AD44" s="30"/>
      <c r="AE44" s="30"/>
      <c r="AF44" s="149"/>
      <c r="AG44" s="16"/>
      <c r="AH44" s="148">
        <f t="shared" si="17"/>
        <v>0</v>
      </c>
      <c r="AI44" s="30"/>
      <c r="AJ44" s="30"/>
      <c r="AK44" s="30"/>
      <c r="AL44" s="149"/>
    </row>
    <row r="45" spans="1:38" ht="13.5" customHeight="1" thickTop="1" x14ac:dyDescent="0.2">
      <c r="A45" s="1037"/>
      <c r="B45" s="1037"/>
      <c r="C45" s="1033"/>
      <c r="D45" s="734">
        <v>5</v>
      </c>
      <c r="E45" s="684">
        <v>5</v>
      </c>
      <c r="F45" s="687"/>
      <c r="G45" s="710"/>
      <c r="H45" s="711"/>
      <c r="I45" s="739"/>
      <c r="J45" s="698">
        <v>3</v>
      </c>
      <c r="K45" s="737">
        <v>5</v>
      </c>
      <c r="L45" s="1036"/>
      <c r="M45" s="1036"/>
      <c r="N45" s="1033"/>
      <c r="O45" s="70"/>
      <c r="P45" s="154">
        <f t="shared" si="15"/>
        <v>0</v>
      </c>
      <c r="Q45" s="155"/>
      <c r="R45" s="155"/>
      <c r="S45" s="155"/>
      <c r="T45" s="158"/>
      <c r="U45" s="16"/>
      <c r="V45" s="154">
        <f t="shared" si="16"/>
        <v>0</v>
      </c>
      <c r="W45" s="174"/>
      <c r="X45" s="174"/>
      <c r="Y45" s="174"/>
      <c r="Z45" s="221"/>
      <c r="AA45" s="16"/>
      <c r="AB45" s="154">
        <f t="shared" si="14"/>
        <v>0</v>
      </c>
      <c r="AC45" s="174"/>
      <c r="AD45" s="174"/>
      <c r="AE45" s="174"/>
      <c r="AF45" s="221"/>
      <c r="AG45" s="16"/>
      <c r="AH45" s="154">
        <f t="shared" si="17"/>
        <v>0</v>
      </c>
      <c r="AI45" s="174"/>
      <c r="AJ45" s="174"/>
      <c r="AK45" s="174"/>
      <c r="AL45" s="221"/>
    </row>
    <row r="46" spans="1:38" ht="13.5" customHeight="1" x14ac:dyDescent="0.2">
      <c r="A46" s="118"/>
      <c r="B46" s="1038"/>
      <c r="C46" s="118"/>
      <c r="D46" s="77"/>
      <c r="E46" s="76"/>
      <c r="F46" s="76"/>
      <c r="G46" s="189"/>
      <c r="H46" s="77"/>
      <c r="I46" s="77"/>
      <c r="J46" s="257"/>
      <c r="K46" s="118"/>
      <c r="L46" s="118"/>
      <c r="M46" s="118"/>
      <c r="N46" s="161"/>
      <c r="O46" s="70"/>
      <c r="P46" s="16"/>
      <c r="Q46" s="30"/>
      <c r="R46" s="30"/>
      <c r="S46" s="30"/>
      <c r="T46" s="30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 x14ac:dyDescent="0.2">
      <c r="A47" s="118"/>
      <c r="B47" s="1038"/>
      <c r="C47" s="75" t="s">
        <v>91</v>
      </c>
      <c r="D47" s="159"/>
      <c r="E47" s="76"/>
      <c r="F47" s="75"/>
      <c r="G47" s="76"/>
      <c r="H47" s="321"/>
      <c r="I47" s="77"/>
      <c r="J47" s="76"/>
      <c r="K47" s="118"/>
      <c r="L47" s="118"/>
      <c r="M47" s="118"/>
      <c r="N47" s="161"/>
      <c r="O47" s="70"/>
    </row>
    <row r="48" spans="1:38" ht="13.5" customHeight="1" thickBot="1" x14ac:dyDescent="0.25">
      <c r="A48" s="118"/>
      <c r="B48" s="1037" t="s">
        <v>264</v>
      </c>
      <c r="C48" s="1037" t="s">
        <v>265</v>
      </c>
      <c r="D48" s="676">
        <v>4</v>
      </c>
      <c r="E48" s="252"/>
      <c r="F48" s="189"/>
      <c r="G48" s="189"/>
      <c r="H48" s="74"/>
      <c r="I48" s="321"/>
      <c r="J48" s="258"/>
      <c r="K48" s="118"/>
      <c r="L48" s="118"/>
      <c r="M48" s="118"/>
      <c r="N48" s="161"/>
      <c r="O48" s="70"/>
    </row>
    <row r="49" spans="1:20" ht="13.5" customHeight="1" thickTop="1" thickBot="1" x14ac:dyDescent="0.25">
      <c r="A49" s="118"/>
      <c r="B49" s="1037"/>
      <c r="C49" s="1037"/>
      <c r="D49" s="774" t="s">
        <v>736</v>
      </c>
      <c r="E49" s="775"/>
      <c r="F49" s="189"/>
      <c r="G49" s="189"/>
      <c r="H49" s="74"/>
      <c r="I49" s="74"/>
      <c r="J49" s="189"/>
      <c r="K49" s="118"/>
      <c r="L49" s="118"/>
      <c r="M49" s="118"/>
      <c r="N49" s="161"/>
      <c r="O49" s="70"/>
    </row>
    <row r="50" spans="1:20" ht="13.5" customHeight="1" thickTop="1" x14ac:dyDescent="0.2">
      <c r="A50" s="118"/>
      <c r="B50" s="1037" t="s">
        <v>487</v>
      </c>
      <c r="C50" s="1053" t="s">
        <v>219</v>
      </c>
      <c r="D50" s="253" t="s">
        <v>751</v>
      </c>
      <c r="E50" s="189"/>
      <c r="F50" s="76"/>
      <c r="G50" s="75"/>
      <c r="H50" s="77"/>
      <c r="I50" s="77"/>
      <c r="J50" s="76"/>
      <c r="K50" s="118"/>
      <c r="L50" s="118"/>
      <c r="M50" s="118"/>
      <c r="N50" s="161"/>
      <c r="O50" s="70"/>
    </row>
    <row r="51" spans="1:20" ht="13.5" customHeight="1" x14ac:dyDescent="0.2">
      <c r="A51" s="118"/>
      <c r="B51" s="1037"/>
      <c r="C51" s="1053"/>
      <c r="D51" s="336">
        <v>1</v>
      </c>
      <c r="E51" s="76"/>
      <c r="F51" s="320"/>
      <c r="G51" s="66"/>
      <c r="H51" s="66"/>
      <c r="I51" s="66"/>
      <c r="J51" s="320"/>
      <c r="K51" s="118"/>
      <c r="L51" s="118"/>
      <c r="M51" s="118"/>
      <c r="N51" s="161"/>
      <c r="O51" s="70"/>
    </row>
    <row r="52" spans="1:20" ht="13.5" customHeight="1" x14ac:dyDescent="0.2">
      <c r="A52" s="118"/>
      <c r="B52" s="1038"/>
      <c r="C52" s="73"/>
      <c r="D52" s="66"/>
      <c r="E52" s="66"/>
      <c r="F52" s="320"/>
      <c r="G52" s="66"/>
      <c r="H52" s="66"/>
      <c r="I52" s="66"/>
      <c r="J52" s="320"/>
      <c r="K52" s="118"/>
      <c r="L52" s="118"/>
      <c r="M52" s="118"/>
      <c r="N52" s="161"/>
      <c r="O52" s="70"/>
    </row>
    <row r="53" spans="1:20" ht="13.5" customHeight="1" x14ac:dyDescent="0.2">
      <c r="A53" s="321"/>
      <c r="B53" s="1038"/>
      <c r="C53" s="51"/>
      <c r="D53" s="118"/>
      <c r="E53" s="94"/>
      <c r="F53" s="94"/>
      <c r="G53" s="94"/>
      <c r="H53" s="94"/>
      <c r="I53" s="94"/>
      <c r="J53" s="94"/>
      <c r="K53" s="8"/>
      <c r="L53" s="8"/>
      <c r="M53" s="318"/>
      <c r="N53" s="73"/>
      <c r="O53" s="8"/>
    </row>
    <row r="54" spans="1:20" ht="13.5" customHeight="1" x14ac:dyDescent="0.2">
      <c r="A54" s="321"/>
      <c r="B54" s="1038"/>
      <c r="C54" s="51"/>
      <c r="D54" s="118"/>
      <c r="E54" s="94"/>
      <c r="F54" s="94"/>
      <c r="G54" s="94"/>
      <c r="H54" s="94"/>
      <c r="I54" s="94"/>
      <c r="J54" s="94"/>
      <c r="K54" s="8"/>
      <c r="L54" s="8"/>
      <c r="M54" s="318"/>
      <c r="N54" s="73"/>
      <c r="O54" s="8"/>
    </row>
    <row r="55" spans="1:20" ht="13.5" customHeight="1" x14ac:dyDescent="0.2">
      <c r="A55" s="123"/>
      <c r="B55" s="1038"/>
      <c r="C55" s="123"/>
      <c r="D55" s="162"/>
      <c r="E55" s="162"/>
      <c r="F55" s="162"/>
      <c r="G55" s="16"/>
      <c r="H55" s="16"/>
      <c r="I55" s="16"/>
    </row>
    <row r="56" spans="1:20" ht="13.5" customHeight="1" x14ac:dyDescent="0.2">
      <c r="A56" s="163"/>
      <c r="B56" s="1038"/>
      <c r="C56" s="134"/>
      <c r="D56" s="119"/>
      <c r="E56" s="123"/>
      <c r="F56" s="162"/>
      <c r="G56" s="16"/>
      <c r="H56" s="16"/>
      <c r="I56" s="16"/>
      <c r="Q56" s="17"/>
      <c r="R56" s="17"/>
      <c r="S56" s="17"/>
      <c r="T56" s="17"/>
    </row>
    <row r="57" spans="1:20" ht="13.5" customHeight="1" x14ac:dyDescent="0.2">
      <c r="A57" s="163"/>
      <c r="B57" s="1038"/>
      <c r="C57" s="134"/>
      <c r="D57" s="119"/>
      <c r="E57" s="123"/>
      <c r="F57" s="162"/>
      <c r="G57" s="16"/>
      <c r="H57" s="16"/>
      <c r="I57" s="16"/>
      <c r="Q57" s="17"/>
      <c r="R57" s="17"/>
      <c r="S57" s="17"/>
      <c r="T57" s="17"/>
    </row>
    <row r="58" spans="1:20" ht="13.5" customHeight="1" x14ac:dyDescent="0.2">
      <c r="A58" s="163"/>
      <c r="B58" s="1038"/>
      <c r="C58" s="134"/>
      <c r="D58" s="119"/>
      <c r="E58" s="123"/>
      <c r="F58" s="162"/>
      <c r="G58" s="16"/>
      <c r="H58" s="164"/>
      <c r="I58" s="16"/>
      <c r="J58" s="16"/>
      <c r="K58" s="308"/>
      <c r="L58" s="308"/>
      <c r="M58" s="17"/>
      <c r="Q58" s="17"/>
      <c r="R58" s="17"/>
      <c r="S58" s="17"/>
      <c r="T58" s="17"/>
    </row>
    <row r="59" spans="1:20" ht="13.5" customHeight="1" x14ac:dyDescent="0.2">
      <c r="A59" s="163"/>
      <c r="B59" s="1038"/>
      <c r="C59" s="134"/>
      <c r="D59" s="119"/>
      <c r="E59" s="123"/>
      <c r="F59" s="162"/>
      <c r="G59" s="16"/>
      <c r="H59" s="164"/>
      <c r="I59" s="16"/>
      <c r="J59" s="16"/>
      <c r="K59" s="308"/>
      <c r="L59" s="308"/>
      <c r="M59" s="17"/>
      <c r="Q59" s="17"/>
      <c r="R59" s="17"/>
      <c r="S59" s="17"/>
      <c r="T59" s="17"/>
    </row>
    <row r="60" spans="1:20" ht="13.5" customHeight="1" x14ac:dyDescent="0.2">
      <c r="A60" s="163"/>
      <c r="B60" s="1038"/>
      <c r="C60" s="134"/>
      <c r="D60" s="119"/>
      <c r="E60" s="123"/>
      <c r="F60" s="162"/>
      <c r="G60" s="16"/>
      <c r="H60" s="164"/>
      <c r="I60" s="16"/>
      <c r="J60" s="16"/>
      <c r="K60" s="308"/>
      <c r="L60" s="308"/>
      <c r="M60" s="17"/>
      <c r="Q60" s="17"/>
      <c r="R60" s="17"/>
      <c r="S60" s="17"/>
      <c r="T60" s="17"/>
    </row>
    <row r="61" spans="1:20" ht="13.5" customHeight="1" x14ac:dyDescent="0.2">
      <c r="A61" s="163"/>
      <c r="B61" s="1038"/>
      <c r="C61" s="134"/>
      <c r="D61" s="119"/>
      <c r="E61" s="123"/>
      <c r="F61" s="162"/>
      <c r="G61" s="16"/>
      <c r="H61" s="164"/>
      <c r="I61" s="16"/>
      <c r="J61" s="16"/>
      <c r="K61" s="308"/>
      <c r="L61" s="308"/>
      <c r="M61" s="17"/>
      <c r="Q61" s="17"/>
      <c r="R61" s="17"/>
      <c r="S61" s="17"/>
      <c r="T61" s="17"/>
    </row>
    <row r="62" spans="1:20" ht="13.5" customHeight="1" x14ac:dyDescent="0.2">
      <c r="A62" s="163"/>
      <c r="B62" s="1038"/>
      <c r="C62" s="134"/>
      <c r="D62" s="119"/>
      <c r="E62" s="123"/>
      <c r="F62" s="162"/>
      <c r="G62" s="16"/>
      <c r="H62" s="164"/>
      <c r="I62" s="16"/>
      <c r="J62" s="16"/>
      <c r="K62" s="308"/>
      <c r="L62" s="308"/>
      <c r="M62" s="17"/>
      <c r="Q62" s="17"/>
      <c r="R62" s="17"/>
      <c r="S62" s="17"/>
      <c r="T62" s="17"/>
    </row>
    <row r="63" spans="1:20" ht="13.5" customHeight="1" x14ac:dyDescent="0.2">
      <c r="A63" s="163"/>
      <c r="B63" s="1038"/>
      <c r="C63" s="134"/>
      <c r="D63" s="119"/>
      <c r="E63" s="123"/>
      <c r="F63" s="162"/>
      <c r="G63" s="16"/>
      <c r="H63" s="164"/>
      <c r="I63" s="16"/>
      <c r="J63" s="16"/>
      <c r="K63" s="308"/>
      <c r="L63" s="308"/>
      <c r="M63" s="17"/>
      <c r="Q63" s="17"/>
      <c r="R63" s="17"/>
      <c r="S63" s="17"/>
      <c r="T63" s="17"/>
    </row>
    <row r="64" spans="1:20" ht="13.5" customHeight="1" x14ac:dyDescent="0.2">
      <c r="A64" s="163"/>
      <c r="B64" s="1038"/>
      <c r="C64" s="134"/>
      <c r="D64" s="119"/>
      <c r="E64" s="123"/>
      <c r="F64" s="162"/>
      <c r="G64" s="16"/>
      <c r="H64" s="164"/>
      <c r="I64" s="16"/>
      <c r="J64" s="16"/>
      <c r="K64" s="308"/>
      <c r="L64" s="308"/>
      <c r="M64" s="17"/>
      <c r="Q64" s="17"/>
      <c r="R64" s="17"/>
      <c r="S64" s="17"/>
      <c r="T64" s="17"/>
    </row>
    <row r="65" spans="1:20" ht="13.5" customHeight="1" x14ac:dyDescent="0.2">
      <c r="A65" s="163"/>
      <c r="B65" s="1038"/>
      <c r="C65" s="134"/>
      <c r="D65" s="119"/>
      <c r="E65" s="165"/>
      <c r="F65" s="162"/>
      <c r="G65" s="16"/>
      <c r="H65" s="164"/>
      <c r="I65" s="16"/>
      <c r="J65" s="16"/>
      <c r="K65" s="308"/>
      <c r="L65" s="308"/>
      <c r="M65" s="17"/>
      <c r="Q65" s="17"/>
      <c r="R65" s="17"/>
      <c r="S65" s="17"/>
      <c r="T65" s="17"/>
    </row>
    <row r="66" spans="1:20" ht="13.5" customHeight="1" x14ac:dyDescent="0.2">
      <c r="A66" s="163"/>
      <c r="B66" s="1038"/>
      <c r="C66" s="134"/>
      <c r="D66" s="119"/>
      <c r="E66" s="165"/>
      <c r="F66" s="162"/>
      <c r="G66" s="16"/>
      <c r="H66" s="164"/>
      <c r="I66" s="16"/>
      <c r="J66" s="16"/>
      <c r="K66" s="308"/>
      <c r="L66" s="308"/>
      <c r="M66" s="17"/>
      <c r="Q66" s="17"/>
      <c r="R66" s="17"/>
      <c r="S66" s="17"/>
      <c r="T66" s="17"/>
    </row>
    <row r="67" spans="1:20" ht="13.5" customHeight="1" x14ac:dyDescent="0.2">
      <c r="A67" s="163"/>
      <c r="B67" s="1038"/>
      <c r="C67" s="134"/>
      <c r="D67" s="119"/>
      <c r="E67" s="165"/>
      <c r="F67" s="162"/>
      <c r="G67" s="16"/>
      <c r="H67" s="164"/>
      <c r="I67" s="16"/>
      <c r="J67" s="16"/>
      <c r="K67" s="308"/>
      <c r="L67" s="308"/>
      <c r="M67" s="17"/>
      <c r="Q67" s="17"/>
      <c r="R67" s="17"/>
      <c r="S67" s="17"/>
      <c r="T67" s="17"/>
    </row>
    <row r="68" spans="1:20" ht="13.5" customHeight="1" x14ac:dyDescent="0.2">
      <c r="A68" s="163"/>
      <c r="B68" s="1038"/>
      <c r="C68" s="134"/>
      <c r="D68" s="119"/>
      <c r="E68" s="165"/>
      <c r="F68" s="162"/>
      <c r="G68" s="16"/>
      <c r="H68" s="164"/>
      <c r="I68" s="16"/>
      <c r="J68" s="16"/>
      <c r="K68" s="308"/>
      <c r="L68" s="308"/>
      <c r="M68" s="17"/>
      <c r="Q68" s="17"/>
      <c r="R68" s="17"/>
      <c r="S68" s="17"/>
      <c r="T68" s="17"/>
    </row>
    <row r="69" spans="1:20" ht="13.5" customHeight="1" x14ac:dyDescent="0.2">
      <c r="A69" s="163"/>
      <c r="B69" s="1038"/>
      <c r="C69" s="134"/>
      <c r="D69" s="119"/>
      <c r="E69" s="123"/>
      <c r="F69" s="162"/>
      <c r="G69" s="16"/>
      <c r="H69" s="164"/>
      <c r="I69" s="16"/>
      <c r="J69" s="16"/>
      <c r="K69" s="308"/>
      <c r="L69" s="308"/>
      <c r="M69" s="17"/>
      <c r="Q69" s="17"/>
      <c r="R69" s="17"/>
      <c r="S69" s="17"/>
      <c r="T69" s="17"/>
    </row>
    <row r="70" spans="1:20" ht="13.5" customHeight="1" x14ac:dyDescent="0.2">
      <c r="A70" s="163"/>
      <c r="B70" s="1038"/>
      <c r="C70" s="134"/>
      <c r="D70" s="119"/>
      <c r="E70" s="123"/>
      <c r="F70" s="162"/>
      <c r="G70" s="16"/>
      <c r="H70" s="164"/>
      <c r="I70" s="16"/>
      <c r="J70" s="16"/>
      <c r="K70" s="308"/>
      <c r="L70" s="308"/>
      <c r="M70" s="17"/>
      <c r="Q70" s="17"/>
      <c r="R70" s="17"/>
      <c r="S70" s="17"/>
      <c r="T70" s="17"/>
    </row>
    <row r="71" spans="1:20" ht="13.5" customHeight="1" x14ac:dyDescent="0.2">
      <c r="A71" s="163"/>
      <c r="B71" s="1038"/>
      <c r="C71" s="134"/>
      <c r="D71" s="119"/>
      <c r="E71" s="123"/>
      <c r="F71" s="162"/>
      <c r="G71" s="16"/>
      <c r="H71" s="164"/>
      <c r="I71" s="16"/>
      <c r="J71" s="16"/>
      <c r="K71" s="308"/>
      <c r="L71" s="308"/>
      <c r="M71" s="17"/>
      <c r="Q71" s="17"/>
      <c r="R71" s="17"/>
      <c r="S71" s="17"/>
      <c r="T71" s="17"/>
    </row>
    <row r="72" spans="1:20" ht="13.5" customHeight="1" x14ac:dyDescent="0.2">
      <c r="A72" s="163"/>
      <c r="B72" s="1038"/>
      <c r="C72" s="134"/>
      <c r="D72" s="119"/>
      <c r="E72" s="123"/>
      <c r="F72" s="162"/>
      <c r="G72" s="16"/>
      <c r="H72" s="164"/>
      <c r="I72" s="16"/>
      <c r="J72" s="16"/>
      <c r="K72" s="308"/>
      <c r="L72" s="308"/>
      <c r="M72" s="17"/>
      <c r="Q72" s="17"/>
      <c r="R72" s="17"/>
      <c r="S72" s="17"/>
      <c r="T72" s="17"/>
    </row>
    <row r="73" spans="1:20" ht="13.5" customHeight="1" x14ac:dyDescent="0.2">
      <c r="A73" s="163"/>
      <c r="B73" s="1038"/>
      <c r="C73" s="134"/>
      <c r="D73" s="119"/>
      <c r="E73" s="123"/>
      <c r="F73" s="162"/>
      <c r="G73" s="16"/>
      <c r="H73" s="164"/>
      <c r="I73" s="16"/>
      <c r="J73" s="16"/>
      <c r="K73" s="308"/>
      <c r="L73" s="308"/>
      <c r="M73" s="17"/>
      <c r="Q73" s="17"/>
      <c r="R73" s="17"/>
      <c r="S73" s="17"/>
      <c r="T73" s="17"/>
    </row>
    <row r="74" spans="1:20" ht="13.5" customHeight="1" x14ac:dyDescent="0.2">
      <c r="A74" s="163"/>
      <c r="B74" s="1038"/>
      <c r="C74" s="134"/>
      <c r="D74" s="119"/>
      <c r="E74" s="165"/>
      <c r="F74" s="162"/>
      <c r="H74" s="43"/>
      <c r="J74" s="17"/>
      <c r="K74" s="308"/>
      <c r="L74" s="308"/>
      <c r="M74" s="17"/>
      <c r="Q74" s="17"/>
      <c r="R74" s="17"/>
      <c r="S74" s="17"/>
      <c r="T74" s="17"/>
    </row>
    <row r="75" spans="1:20" ht="13.5" customHeight="1" x14ac:dyDescent="0.2">
      <c r="A75" s="163"/>
      <c r="B75" s="1038"/>
      <c r="C75" s="134"/>
      <c r="D75" s="119"/>
      <c r="E75" s="123"/>
      <c r="F75" s="162"/>
      <c r="H75" s="43"/>
      <c r="J75" s="17"/>
      <c r="K75" s="308"/>
      <c r="L75" s="308"/>
      <c r="M75" s="17"/>
      <c r="Q75" s="17"/>
      <c r="R75" s="17"/>
      <c r="S75" s="17"/>
      <c r="T75" s="17"/>
    </row>
    <row r="76" spans="1:20" ht="13.5" customHeight="1" x14ac:dyDescent="0.2">
      <c r="A76" s="163"/>
      <c r="B76" s="1038"/>
      <c r="C76" s="134"/>
      <c r="D76" s="166" t="s">
        <v>62</v>
      </c>
      <c r="E76" s="165"/>
      <c r="F76" s="162"/>
      <c r="H76" s="43"/>
      <c r="J76" s="17"/>
      <c r="K76" s="308"/>
      <c r="L76" s="308"/>
      <c r="M76" s="17"/>
      <c r="Q76" s="17"/>
      <c r="R76" s="167" t="s">
        <v>155</v>
      </c>
      <c r="S76" s="167"/>
      <c r="T76" s="17"/>
    </row>
    <row r="77" spans="1:20" ht="13.5" customHeight="1" x14ac:dyDescent="0.2">
      <c r="A77" s="163"/>
      <c r="B77" s="1038"/>
      <c r="C77" s="134"/>
      <c r="D77" s="166" t="s">
        <v>63</v>
      </c>
      <c r="E77" s="165"/>
      <c r="F77" s="162"/>
      <c r="H77" s="43"/>
      <c r="J77" s="17"/>
      <c r="K77" s="308"/>
      <c r="L77" s="308"/>
      <c r="M77" s="17"/>
      <c r="Q77" s="17"/>
      <c r="R77" s="167" t="s">
        <v>156</v>
      </c>
      <c r="S77" s="167"/>
      <c r="T77" s="17"/>
    </row>
    <row r="78" spans="1:20" ht="13.5" customHeight="1" x14ac:dyDescent="0.2">
      <c r="A78" s="163"/>
      <c r="B78" s="1038"/>
      <c r="C78" s="134"/>
      <c r="D78" s="119" t="s">
        <v>64</v>
      </c>
      <c r="E78" s="165"/>
      <c r="F78" s="162"/>
      <c r="H78" s="43"/>
      <c r="J78" s="17"/>
      <c r="K78" s="308"/>
      <c r="L78" s="308"/>
      <c r="M78" s="17"/>
      <c r="Q78" s="17"/>
      <c r="R78" s="167" t="s">
        <v>157</v>
      </c>
      <c r="S78" s="167"/>
      <c r="T78" s="17"/>
    </row>
    <row r="79" spans="1:20" ht="13.5" customHeight="1" x14ac:dyDescent="0.2">
      <c r="A79" s="163"/>
      <c r="B79" s="1038"/>
      <c r="C79" s="134"/>
      <c r="D79" s="119" t="s">
        <v>65</v>
      </c>
      <c r="E79" s="165"/>
      <c r="F79" s="162"/>
      <c r="H79" s="43"/>
      <c r="J79" s="17"/>
      <c r="K79" s="308"/>
      <c r="L79" s="308"/>
      <c r="M79" s="17"/>
      <c r="Q79" s="17"/>
      <c r="R79" s="17"/>
      <c r="S79" s="17"/>
      <c r="T79" s="17"/>
    </row>
    <row r="80" spans="1:20" ht="13.5" customHeight="1" x14ac:dyDescent="0.2">
      <c r="A80" s="163"/>
      <c r="B80" s="1038"/>
      <c r="C80" s="134"/>
      <c r="D80" s="119" t="s">
        <v>66</v>
      </c>
      <c r="E80" s="165"/>
      <c r="F80" s="162"/>
      <c r="H80" s="43"/>
      <c r="J80" s="17"/>
      <c r="K80" s="308"/>
      <c r="L80" s="308"/>
      <c r="M80" s="17"/>
      <c r="Q80" s="17"/>
      <c r="R80" s="17"/>
      <c r="S80" s="17"/>
      <c r="T80" s="17"/>
    </row>
    <row r="81" spans="1:20" ht="13.5" customHeight="1" x14ac:dyDescent="0.2">
      <c r="A81" s="163"/>
      <c r="B81" s="1038"/>
      <c r="C81" s="134"/>
      <c r="D81" s="119" t="s">
        <v>712</v>
      </c>
      <c r="E81" s="165"/>
      <c r="F81" s="162"/>
      <c r="H81" s="43"/>
      <c r="J81" s="17"/>
      <c r="K81" s="308"/>
      <c r="L81" s="308"/>
      <c r="M81" s="17"/>
      <c r="Q81" s="17"/>
      <c r="R81" s="17"/>
      <c r="S81" s="17"/>
      <c r="T81" s="17"/>
    </row>
    <row r="82" spans="1:20" ht="13.5" customHeight="1" x14ac:dyDescent="0.2">
      <c r="A82" s="163"/>
      <c r="B82" s="1038"/>
      <c r="C82" s="134"/>
      <c r="D82" s="119" t="s">
        <v>67</v>
      </c>
      <c r="E82" s="165"/>
      <c r="F82" s="162"/>
      <c r="H82" s="43"/>
      <c r="J82" s="17"/>
      <c r="K82" s="308"/>
      <c r="L82" s="308"/>
      <c r="M82" s="17"/>
      <c r="Q82" s="17"/>
      <c r="R82" s="17"/>
      <c r="S82" s="17"/>
      <c r="T82" s="17"/>
    </row>
    <row r="83" spans="1:20" ht="13.5" customHeight="1" x14ac:dyDescent="0.2">
      <c r="A83" s="163"/>
      <c r="B83" s="1038"/>
      <c r="C83" s="134"/>
      <c r="D83" s="119" t="s">
        <v>68</v>
      </c>
      <c r="E83" s="165"/>
      <c r="F83" s="162"/>
      <c r="H83" s="43"/>
      <c r="J83" s="17"/>
      <c r="K83" s="308"/>
      <c r="L83" s="308"/>
      <c r="M83" s="17"/>
      <c r="Q83" s="17"/>
      <c r="R83" s="17"/>
      <c r="S83" s="17"/>
      <c r="T83" s="17"/>
    </row>
    <row r="84" spans="1:20" ht="13.5" customHeight="1" x14ac:dyDescent="0.2">
      <c r="A84" s="163"/>
      <c r="B84" s="168"/>
      <c r="C84" s="134"/>
      <c r="D84" s="119">
        <v>1</v>
      </c>
      <c r="E84" s="165"/>
      <c r="F84" s="162"/>
      <c r="H84" s="43"/>
      <c r="J84" s="17"/>
      <c r="K84" s="308"/>
      <c r="L84" s="308"/>
      <c r="M84" s="17"/>
      <c r="Q84" s="17"/>
      <c r="R84" s="17"/>
      <c r="S84" s="17"/>
      <c r="T84" s="17"/>
    </row>
    <row r="85" spans="1:20" x14ac:dyDescent="0.2">
      <c r="A85" s="163"/>
      <c r="B85" s="168"/>
      <c r="C85" s="134"/>
      <c r="D85" s="119">
        <v>2</v>
      </c>
      <c r="E85" s="123"/>
      <c r="F85" s="162"/>
      <c r="H85" s="43"/>
      <c r="J85" s="17"/>
      <c r="K85" s="308"/>
      <c r="L85" s="308"/>
      <c r="M85" s="17"/>
      <c r="Q85" s="17"/>
      <c r="R85" s="17"/>
      <c r="S85" s="17"/>
      <c r="T85" s="17"/>
    </row>
    <row r="86" spans="1:20" x14ac:dyDescent="0.2">
      <c r="A86" s="163"/>
      <c r="B86" s="168"/>
      <c r="C86" s="134"/>
      <c r="D86" s="119">
        <v>3</v>
      </c>
      <c r="E86" s="123"/>
      <c r="F86" s="162"/>
      <c r="H86" s="43"/>
      <c r="J86" s="17"/>
      <c r="K86" s="308"/>
      <c r="L86" s="308"/>
      <c r="M86" s="17"/>
      <c r="Q86" s="17"/>
      <c r="R86" s="17"/>
      <c r="S86" s="17"/>
      <c r="T86" s="17"/>
    </row>
    <row r="87" spans="1:20" x14ac:dyDescent="0.2">
      <c r="A87" s="163"/>
      <c r="B87" s="168"/>
      <c r="C87" s="134"/>
      <c r="D87" s="119">
        <v>4</v>
      </c>
      <c r="E87" s="165"/>
      <c r="F87" s="162"/>
      <c r="H87" s="43"/>
      <c r="J87" s="17"/>
      <c r="K87" s="308"/>
      <c r="L87" s="308"/>
      <c r="M87" s="17"/>
      <c r="Q87" s="17"/>
      <c r="R87" s="17"/>
      <c r="S87" s="17"/>
      <c r="T87" s="17"/>
    </row>
    <row r="88" spans="1:20" x14ac:dyDescent="0.2">
      <c r="A88" s="163"/>
      <c r="B88" s="168"/>
      <c r="C88" s="134"/>
      <c r="D88" s="119"/>
      <c r="E88" s="165"/>
      <c r="F88" s="162"/>
      <c r="H88" s="43"/>
      <c r="J88" s="17"/>
      <c r="K88" s="308"/>
      <c r="L88" s="308"/>
      <c r="M88" s="17"/>
      <c r="Q88" s="17"/>
      <c r="R88" s="17"/>
      <c r="S88" s="17"/>
      <c r="T88" s="17"/>
    </row>
    <row r="89" spans="1:20" x14ac:dyDescent="0.2">
      <c r="A89" s="163"/>
      <c r="B89" s="168"/>
      <c r="C89" s="134"/>
      <c r="D89" s="119"/>
      <c r="E89" s="165"/>
      <c r="F89" s="162"/>
      <c r="H89" s="43"/>
      <c r="J89" s="17"/>
      <c r="K89" s="308"/>
      <c r="L89" s="308"/>
      <c r="M89" s="17"/>
      <c r="Q89" s="17"/>
      <c r="R89" s="17"/>
      <c r="S89" s="17"/>
      <c r="T89" s="17"/>
    </row>
    <row r="90" spans="1:20" x14ac:dyDescent="0.2">
      <c r="A90" s="163"/>
      <c r="B90" s="168"/>
      <c r="C90" s="134"/>
      <c r="D90" s="119"/>
      <c r="E90" s="165"/>
      <c r="F90" s="162"/>
      <c r="H90" s="43"/>
      <c r="J90" s="17"/>
      <c r="K90" s="308"/>
      <c r="L90" s="308"/>
      <c r="M90" s="17"/>
      <c r="Q90" s="17"/>
      <c r="R90" s="17"/>
      <c r="S90" s="17"/>
      <c r="T90" s="17"/>
    </row>
    <row r="91" spans="1:20" x14ac:dyDescent="0.2">
      <c r="A91" s="163"/>
      <c r="B91" s="168"/>
      <c r="C91" s="134"/>
      <c r="D91" s="119"/>
      <c r="E91" s="165"/>
      <c r="F91" s="162"/>
      <c r="H91" s="43"/>
      <c r="J91" s="17"/>
      <c r="K91" s="308"/>
      <c r="L91" s="308"/>
      <c r="M91" s="17"/>
      <c r="Q91" s="17"/>
      <c r="R91" s="17"/>
      <c r="S91" s="17"/>
      <c r="T91" s="17"/>
    </row>
    <row r="92" spans="1:20" x14ac:dyDescent="0.2">
      <c r="A92" s="163"/>
      <c r="B92" s="168"/>
      <c r="C92" s="134"/>
      <c r="D92" s="119"/>
      <c r="E92" s="123"/>
      <c r="F92" s="169"/>
      <c r="H92" s="43"/>
      <c r="J92" s="17"/>
      <c r="K92" s="308"/>
      <c r="L92" s="308"/>
      <c r="M92" s="17"/>
      <c r="Q92" s="17"/>
      <c r="R92" s="17"/>
      <c r="S92" s="17"/>
      <c r="T92" s="17"/>
    </row>
    <row r="93" spans="1:20" x14ac:dyDescent="0.2">
      <c r="A93" s="163"/>
      <c r="B93" s="168"/>
      <c r="C93" s="134"/>
      <c r="D93" s="119"/>
      <c r="E93" s="165"/>
      <c r="F93" s="169"/>
      <c r="H93" s="43"/>
      <c r="J93" s="17"/>
      <c r="K93" s="308"/>
      <c r="L93" s="308"/>
      <c r="M93" s="17"/>
      <c r="Q93" s="17"/>
      <c r="R93" s="17"/>
      <c r="S93" s="17"/>
      <c r="T93" s="17"/>
    </row>
    <row r="94" spans="1:20" x14ac:dyDescent="0.2">
      <c r="A94" s="163"/>
      <c r="B94" s="168"/>
      <c r="C94" s="134"/>
      <c r="D94" s="170"/>
      <c r="E94" s="162"/>
      <c r="F94" s="169"/>
      <c r="H94" s="43"/>
      <c r="J94" s="17"/>
      <c r="K94" s="308"/>
      <c r="L94" s="308"/>
      <c r="M94" s="17"/>
      <c r="Q94" s="17"/>
      <c r="R94" s="17"/>
      <c r="S94" s="17"/>
      <c r="T94" s="17"/>
    </row>
    <row r="95" spans="1:20" x14ac:dyDescent="0.2">
      <c r="A95" s="163"/>
      <c r="B95" s="168"/>
      <c r="C95" s="134"/>
      <c r="D95" s="170"/>
      <c r="E95" s="162"/>
      <c r="F95" s="169"/>
      <c r="H95" s="43"/>
      <c r="J95" s="17"/>
      <c r="K95" s="308"/>
      <c r="L95" s="308"/>
      <c r="M95" s="17"/>
      <c r="Q95" s="17"/>
      <c r="R95" s="17"/>
      <c r="S95" s="17"/>
      <c r="T95" s="17"/>
    </row>
    <row r="96" spans="1:20" x14ac:dyDescent="0.2">
      <c r="A96" s="171"/>
      <c r="B96" s="169"/>
      <c r="C96" s="172"/>
      <c r="D96" s="162"/>
      <c r="E96" s="162"/>
      <c r="F96" s="169"/>
      <c r="H96" s="43"/>
      <c r="J96" s="17"/>
      <c r="K96" s="308"/>
      <c r="L96" s="308"/>
      <c r="M96" s="17"/>
    </row>
    <row r="97" spans="1:13" x14ac:dyDescent="0.2">
      <c r="A97" s="171"/>
      <c r="B97" s="169"/>
      <c r="C97" s="172"/>
      <c r="D97" s="162"/>
      <c r="E97" s="162"/>
      <c r="F97" s="169"/>
      <c r="H97" s="43"/>
      <c r="J97" s="17"/>
      <c r="K97" s="308"/>
      <c r="L97" s="308"/>
      <c r="M97" s="17"/>
    </row>
    <row r="98" spans="1:13" x14ac:dyDescent="0.2">
      <c r="A98" s="171"/>
      <c r="B98" s="169"/>
      <c r="C98" s="172"/>
      <c r="D98" s="162"/>
      <c r="E98" s="162"/>
      <c r="F98" s="169"/>
    </row>
  </sheetData>
  <sortState ref="AH28:AL35">
    <sortCondition ref="AH28"/>
  </sortState>
  <mergeCells count="153">
    <mergeCell ref="C40:C41"/>
    <mergeCell ref="L40:L41"/>
    <mergeCell ref="M40:M41"/>
    <mergeCell ref="B80:B81"/>
    <mergeCell ref="B82:B83"/>
    <mergeCell ref="C48:C49"/>
    <mergeCell ref="B50:B51"/>
    <mergeCell ref="C50:C51"/>
    <mergeCell ref="B52:B53"/>
    <mergeCell ref="B54:B55"/>
    <mergeCell ref="B56:B57"/>
    <mergeCell ref="B58:B59"/>
    <mergeCell ref="B60:B61"/>
    <mergeCell ref="B62:B63"/>
    <mergeCell ref="B48:B49"/>
    <mergeCell ref="B64:B65"/>
    <mergeCell ref="B66:B67"/>
    <mergeCell ref="B68:B69"/>
    <mergeCell ref="B70:B71"/>
    <mergeCell ref="B72:B73"/>
    <mergeCell ref="B74:B75"/>
    <mergeCell ref="A44:A45"/>
    <mergeCell ref="B44:B45"/>
    <mergeCell ref="C44:C45"/>
    <mergeCell ref="L44:L45"/>
    <mergeCell ref="M44:M45"/>
    <mergeCell ref="N44:N45"/>
    <mergeCell ref="B76:B77"/>
    <mergeCell ref="B78:B79"/>
    <mergeCell ref="C42:C43"/>
    <mergeCell ref="B46:B47"/>
    <mergeCell ref="A42:A43"/>
    <mergeCell ref="B42:B43"/>
    <mergeCell ref="N40:N41"/>
    <mergeCell ref="L42:L43"/>
    <mergeCell ref="M42:M43"/>
    <mergeCell ref="N42:N43"/>
    <mergeCell ref="A34:A35"/>
    <mergeCell ref="B34:B35"/>
    <mergeCell ref="C34:C35"/>
    <mergeCell ref="L34:L35"/>
    <mergeCell ref="M34:M35"/>
    <mergeCell ref="N34:N35"/>
    <mergeCell ref="A36:A37"/>
    <mergeCell ref="B36:B37"/>
    <mergeCell ref="C36:C37"/>
    <mergeCell ref="L36:L37"/>
    <mergeCell ref="M36:M37"/>
    <mergeCell ref="N36:N37"/>
    <mergeCell ref="A38:A39"/>
    <mergeCell ref="B38:B39"/>
    <mergeCell ref="C38:C39"/>
    <mergeCell ref="L38:L39"/>
    <mergeCell ref="M38:M39"/>
    <mergeCell ref="N38:N39"/>
    <mergeCell ref="A40:A41"/>
    <mergeCell ref="B40:B41"/>
    <mergeCell ref="A30:A31"/>
    <mergeCell ref="B30:B31"/>
    <mergeCell ref="C30:C31"/>
    <mergeCell ref="L30:L31"/>
    <mergeCell ref="M30:M31"/>
    <mergeCell ref="N30:N31"/>
    <mergeCell ref="A32:A33"/>
    <mergeCell ref="B32:B33"/>
    <mergeCell ref="C32:C33"/>
    <mergeCell ref="L32:L33"/>
    <mergeCell ref="M32:M33"/>
    <mergeCell ref="N32:N33"/>
    <mergeCell ref="A3:A4"/>
    <mergeCell ref="B3:B4"/>
    <mergeCell ref="C3:C4"/>
    <mergeCell ref="L3:L4"/>
    <mergeCell ref="M3:M4"/>
    <mergeCell ref="A7:A8"/>
    <mergeCell ref="A5:A6"/>
    <mergeCell ref="B5:B6"/>
    <mergeCell ref="O15:O16"/>
    <mergeCell ref="A15:A16"/>
    <mergeCell ref="B15:B16"/>
    <mergeCell ref="C15:C16"/>
    <mergeCell ref="L15:L16"/>
    <mergeCell ref="M15:M16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5:C6"/>
    <mergeCell ref="F29:I29"/>
    <mergeCell ref="B1:M1"/>
    <mergeCell ref="B17:B18"/>
    <mergeCell ref="C17:C18"/>
    <mergeCell ref="L17:L18"/>
    <mergeCell ref="M17:M18"/>
    <mergeCell ref="N17:N18"/>
    <mergeCell ref="I25:I26"/>
    <mergeCell ref="J25:J26"/>
    <mergeCell ref="K25:K26"/>
    <mergeCell ref="L25:M26"/>
    <mergeCell ref="N25:N26"/>
    <mergeCell ref="L20:M20"/>
    <mergeCell ref="H21:H22"/>
    <mergeCell ref="H23:H24"/>
    <mergeCell ref="H25:H26"/>
    <mergeCell ref="I21:I22"/>
    <mergeCell ref="B7:B8"/>
    <mergeCell ref="C7:C8"/>
    <mergeCell ref="L7:L8"/>
    <mergeCell ref="M7:M8"/>
    <mergeCell ref="N7:N8"/>
    <mergeCell ref="N11:N12"/>
    <mergeCell ref="C21:C22"/>
    <mergeCell ref="C23:C24"/>
    <mergeCell ref="J21:J22"/>
    <mergeCell ref="K21:K22"/>
    <mergeCell ref="L21:M22"/>
    <mergeCell ref="C11:C12"/>
    <mergeCell ref="L11:L12"/>
    <mergeCell ref="M11:M12"/>
    <mergeCell ref="A9:A10"/>
    <mergeCell ref="B9:B10"/>
    <mergeCell ref="C9:C10"/>
    <mergeCell ref="L9:L10"/>
    <mergeCell ref="M9:M10"/>
    <mergeCell ref="N9:N10"/>
    <mergeCell ref="B28:M28"/>
    <mergeCell ref="N15:N16"/>
    <mergeCell ref="B21:B22"/>
    <mergeCell ref="A17:A18"/>
    <mergeCell ref="O5:O6"/>
    <mergeCell ref="O7:O8"/>
    <mergeCell ref="O9:O10"/>
    <mergeCell ref="O11:O12"/>
    <mergeCell ref="G2:H10"/>
    <mergeCell ref="O3:O4"/>
    <mergeCell ref="H19:J19"/>
    <mergeCell ref="N21:N22"/>
    <mergeCell ref="I23:I24"/>
    <mergeCell ref="J23:J24"/>
    <mergeCell ref="K23:K24"/>
    <mergeCell ref="L23:M24"/>
    <mergeCell ref="N23:N24"/>
    <mergeCell ref="N3:N4"/>
    <mergeCell ref="O17:O18"/>
    <mergeCell ref="L5:L6"/>
    <mergeCell ref="M5:M6"/>
    <mergeCell ref="N5:N6"/>
    <mergeCell ref="B23:B24"/>
  </mergeCells>
  <phoneticPr fontId="4"/>
  <conditionalFormatting sqref="AK3:AL46 Q3:AJ27 P3:P46 Q29:AJ46">
    <cfRule type="cellIs" dxfId="39" priority="5" operator="between">
      <formula>1</formula>
      <formula>4</formula>
    </cfRule>
  </conditionalFormatting>
  <conditionalFormatting sqref="N21">
    <cfRule type="cellIs" dxfId="38" priority="3" stopIfTrue="1" operator="lessThanOrEqual">
      <formula>4</formula>
    </cfRule>
    <cfRule type="cellIs" dxfId="37" priority="4" stopIfTrue="1" operator="between">
      <formula>4</formula>
      <formula>20</formula>
    </cfRule>
  </conditionalFormatting>
  <conditionalFormatting sqref="N23">
    <cfRule type="cellIs" dxfId="36" priority="1" stopIfTrue="1" operator="lessThanOrEqual">
      <formula>4</formula>
    </cfRule>
    <cfRule type="cellIs" dxfId="35" priority="2" stopIfTrue="1" operator="between">
      <formula>4</formula>
      <formula>20</formula>
    </cfRule>
  </conditionalFormatting>
  <dataValidations count="1">
    <dataValidation imeMode="hiragana" allowBlank="1" showInputMessage="1" showErrorMessage="1" sqref="O21:O23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O59"/>
  <sheetViews>
    <sheetView zoomScale="120" zoomScaleNormal="120" workbookViewId="0">
      <selection activeCell="F43" sqref="F43"/>
    </sheetView>
  </sheetViews>
  <sheetFormatPr defaultRowHeight="13.5" x14ac:dyDescent="0.15"/>
  <cols>
    <col min="1" max="1" width="3" customWidth="1"/>
    <col min="2" max="2" width="3.125" customWidth="1"/>
    <col min="3" max="3" width="3" hidden="1" customWidth="1"/>
    <col min="4" max="4" width="13.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2.625" hidden="1" customWidth="1"/>
    <col min="11" max="11" width="13.625" customWidth="1"/>
    <col min="13" max="13" width="8.125" customWidth="1"/>
    <col min="14" max="14" width="11.125" customWidth="1"/>
  </cols>
  <sheetData>
    <row r="1" spans="2:15" ht="23.25" customHeight="1" x14ac:dyDescent="0.15">
      <c r="B1" s="1055" t="s">
        <v>186</v>
      </c>
      <c r="C1" s="1055"/>
      <c r="D1" s="1055"/>
      <c r="E1" s="1055"/>
      <c r="F1" s="1055"/>
      <c r="G1" s="1055"/>
      <c r="H1" s="215"/>
      <c r="I1" s="1055" t="s">
        <v>187</v>
      </c>
      <c r="J1" s="1055"/>
      <c r="K1" s="1055"/>
      <c r="L1" s="1055"/>
      <c r="M1" s="1055"/>
      <c r="N1" s="1055"/>
    </row>
    <row r="2" spans="2:15" ht="27.95" customHeight="1" x14ac:dyDescent="0.15">
      <c r="B2" s="106" t="s">
        <v>31</v>
      </c>
      <c r="C2" s="106" t="s">
        <v>47</v>
      </c>
      <c r="D2" s="106" t="s">
        <v>1</v>
      </c>
      <c r="E2" s="106" t="s">
        <v>2</v>
      </c>
      <c r="F2" s="106" t="s">
        <v>3</v>
      </c>
      <c r="G2" s="180"/>
      <c r="H2" s="58"/>
      <c r="I2" s="106" t="s">
        <v>31</v>
      </c>
      <c r="J2" s="106" t="s">
        <v>47</v>
      </c>
      <c r="K2" s="106" t="s">
        <v>1</v>
      </c>
      <c r="L2" s="106" t="s">
        <v>2</v>
      </c>
      <c r="M2" s="106" t="s">
        <v>3</v>
      </c>
      <c r="N2" s="180"/>
    </row>
    <row r="3" spans="2:15" ht="27.95" customHeight="1" x14ac:dyDescent="0.15">
      <c r="B3" s="276">
        <v>1</v>
      </c>
      <c r="C3" s="276">
        <v>5</v>
      </c>
      <c r="D3" s="445" t="s">
        <v>215</v>
      </c>
      <c r="E3" s="107">
        <v>19.2</v>
      </c>
      <c r="F3" s="304">
        <f>IFERROR(RANK(E3,$E$3:$E$7),"")</f>
        <v>3</v>
      </c>
      <c r="G3" s="276"/>
      <c r="H3" s="58"/>
      <c r="I3" s="106">
        <v>1</v>
      </c>
      <c r="J3" s="106">
        <v>3</v>
      </c>
      <c r="K3" s="445" t="s">
        <v>247</v>
      </c>
      <c r="L3" s="107">
        <v>18.75</v>
      </c>
      <c r="M3" s="304">
        <f>IFERROR(RANK(L3,$L$3:$L$7),"")</f>
        <v>5</v>
      </c>
      <c r="N3" s="180"/>
      <c r="O3" s="58"/>
    </row>
    <row r="4" spans="2:15" ht="27.95" customHeight="1" x14ac:dyDescent="0.15">
      <c r="B4" s="276">
        <v>2</v>
      </c>
      <c r="C4" s="276">
        <v>3</v>
      </c>
      <c r="D4" s="445" t="s">
        <v>228</v>
      </c>
      <c r="E4" s="107">
        <v>19.05</v>
      </c>
      <c r="F4" s="304">
        <f t="shared" ref="F4:F7" si="0">IFERROR(RANK(E4,$E$3:$E$7),"")</f>
        <v>4</v>
      </c>
      <c r="G4" s="276"/>
      <c r="H4" s="58"/>
      <c r="I4" s="106">
        <v>2</v>
      </c>
      <c r="J4" s="106">
        <v>4</v>
      </c>
      <c r="K4" s="445" t="s">
        <v>211</v>
      </c>
      <c r="L4" s="107">
        <v>18.8</v>
      </c>
      <c r="M4" s="304">
        <f t="shared" ref="M4:M7" si="1">IFERROR(RANK(L4,$L$3:$L$7),"")</f>
        <v>4</v>
      </c>
      <c r="N4" s="180"/>
      <c r="O4" s="58"/>
    </row>
    <row r="5" spans="2:15" ht="27.95" customHeight="1" x14ac:dyDescent="0.15">
      <c r="B5" s="276">
        <v>3</v>
      </c>
      <c r="C5" s="276">
        <v>2</v>
      </c>
      <c r="D5" s="445" t="s">
        <v>217</v>
      </c>
      <c r="E5" s="107">
        <v>18.600000000000001</v>
      </c>
      <c r="F5" s="304">
        <f t="shared" si="0"/>
        <v>5</v>
      </c>
      <c r="G5" s="276"/>
      <c r="H5" s="58"/>
      <c r="I5" s="106">
        <v>3</v>
      </c>
      <c r="J5" s="106">
        <v>6</v>
      </c>
      <c r="K5" s="445" t="s">
        <v>244</v>
      </c>
      <c r="L5" s="107">
        <v>18.850000000000001</v>
      </c>
      <c r="M5" s="304">
        <f t="shared" si="1"/>
        <v>3</v>
      </c>
      <c r="N5" s="298"/>
      <c r="O5" s="58"/>
    </row>
    <row r="6" spans="2:15" ht="27.95" customHeight="1" x14ac:dyDescent="0.15">
      <c r="B6" s="276">
        <v>4</v>
      </c>
      <c r="C6" s="276">
        <v>7</v>
      </c>
      <c r="D6" s="445" t="s">
        <v>221</v>
      </c>
      <c r="E6" s="107">
        <v>19.55</v>
      </c>
      <c r="F6" s="304">
        <f t="shared" si="0"/>
        <v>2</v>
      </c>
      <c r="G6" s="414"/>
      <c r="H6" s="58"/>
      <c r="I6" s="106">
        <v>4</v>
      </c>
      <c r="J6" s="108">
        <v>2</v>
      </c>
      <c r="K6" s="445" t="s">
        <v>251</v>
      </c>
      <c r="L6" s="109">
        <v>19.8</v>
      </c>
      <c r="M6" s="304">
        <f t="shared" si="1"/>
        <v>2</v>
      </c>
      <c r="N6" s="180"/>
      <c r="O6" s="58"/>
    </row>
    <row r="7" spans="2:15" ht="27.95" customHeight="1" x14ac:dyDescent="0.15">
      <c r="B7" s="328">
        <v>5</v>
      </c>
      <c r="C7" s="328">
        <v>1</v>
      </c>
      <c r="D7" s="445" t="s">
        <v>219</v>
      </c>
      <c r="E7" s="107">
        <v>19.8</v>
      </c>
      <c r="F7" s="304">
        <f t="shared" si="0"/>
        <v>1</v>
      </c>
      <c r="G7" s="414"/>
      <c r="H7" s="58"/>
      <c r="I7" s="277">
        <v>5</v>
      </c>
      <c r="J7" s="277">
        <v>7</v>
      </c>
      <c r="K7" s="445" t="s">
        <v>207</v>
      </c>
      <c r="L7" s="107">
        <v>19.899999999999999</v>
      </c>
      <c r="M7" s="304">
        <f t="shared" si="1"/>
        <v>1</v>
      </c>
      <c r="N7" s="277"/>
      <c r="O7" s="58"/>
    </row>
    <row r="8" spans="2:15" ht="27.95" customHeight="1" x14ac:dyDescent="0.15">
      <c r="H8" s="58"/>
      <c r="I8" s="58"/>
      <c r="J8" s="58"/>
      <c r="K8" s="58"/>
      <c r="L8" s="58"/>
      <c r="M8" s="58"/>
      <c r="N8" s="58"/>
    </row>
    <row r="9" spans="2:15" ht="27.95" customHeight="1" x14ac:dyDescent="0.15">
      <c r="B9" s="180" t="s">
        <v>49</v>
      </c>
      <c r="C9" s="180" t="s">
        <v>47</v>
      </c>
      <c r="D9" s="180" t="s">
        <v>1</v>
      </c>
      <c r="E9" s="180" t="s">
        <v>2</v>
      </c>
      <c r="F9" s="180" t="s">
        <v>3</v>
      </c>
      <c r="G9" s="180"/>
      <c r="H9" s="58"/>
      <c r="I9" s="106" t="s">
        <v>49</v>
      </c>
      <c r="J9" s="106" t="s">
        <v>47</v>
      </c>
      <c r="K9" s="106" t="s">
        <v>1</v>
      </c>
      <c r="L9" s="106" t="s">
        <v>2</v>
      </c>
      <c r="M9" s="106" t="s">
        <v>3</v>
      </c>
      <c r="N9" s="180"/>
    </row>
    <row r="10" spans="2:15" ht="27.95" customHeight="1" x14ac:dyDescent="0.15">
      <c r="B10" s="276">
        <v>6</v>
      </c>
      <c r="C10" s="276">
        <v>10</v>
      </c>
      <c r="D10" s="445" t="s">
        <v>265</v>
      </c>
      <c r="E10" s="107">
        <v>19.399999999999999</v>
      </c>
      <c r="F10" s="304">
        <f>IFERROR(RANK(E10,$E$10:$E$14),"")</f>
        <v>3</v>
      </c>
      <c r="G10" s="276"/>
      <c r="H10" s="58"/>
      <c r="I10" s="328">
        <v>6</v>
      </c>
      <c r="J10" s="106">
        <v>11</v>
      </c>
      <c r="K10" s="445" t="s">
        <v>204</v>
      </c>
      <c r="L10" s="107">
        <v>19</v>
      </c>
      <c r="M10" s="304">
        <f>IFERROR(RANK(L10,$L$10:$L$14),"")</f>
        <v>3</v>
      </c>
      <c r="N10" s="180"/>
      <c r="O10" s="58"/>
    </row>
    <row r="11" spans="2:15" ht="27.95" customHeight="1" x14ac:dyDescent="0.15">
      <c r="B11" s="276">
        <v>7</v>
      </c>
      <c r="C11" s="276">
        <v>4</v>
      </c>
      <c r="D11" s="445" t="s">
        <v>211</v>
      </c>
      <c r="E11" s="107">
        <v>18.899999999999999</v>
      </c>
      <c r="F11" s="304">
        <f t="shared" ref="F11:F14" si="2">IFERROR(RANK(E11,$E$10:$E$14),"")</f>
        <v>5</v>
      </c>
      <c r="G11" s="414"/>
      <c r="H11" s="58"/>
      <c r="I11" s="328">
        <v>7</v>
      </c>
      <c r="J11" s="106">
        <v>5</v>
      </c>
      <c r="K11" s="445" t="s">
        <v>228</v>
      </c>
      <c r="L11" s="107">
        <v>18.649999999999999</v>
      </c>
      <c r="M11" s="304">
        <f t="shared" ref="M11:M14" si="3">IFERROR(RANK(L11,$L$10:$L$14),"")</f>
        <v>5</v>
      </c>
      <c r="N11" s="298"/>
      <c r="O11" s="58"/>
    </row>
    <row r="12" spans="2:15" ht="27.95" customHeight="1" x14ac:dyDescent="0.15">
      <c r="B12" s="328">
        <v>8</v>
      </c>
      <c r="C12" s="328">
        <v>9</v>
      </c>
      <c r="D12" s="445" t="s">
        <v>213</v>
      </c>
      <c r="E12" s="107">
        <v>19.149999999999999</v>
      </c>
      <c r="F12" s="304">
        <f t="shared" si="2"/>
        <v>4</v>
      </c>
      <c r="G12" s="414"/>
      <c r="H12" s="58"/>
      <c r="I12" s="328">
        <v>8</v>
      </c>
      <c r="J12" s="106">
        <v>10</v>
      </c>
      <c r="K12" s="445" t="s">
        <v>213</v>
      </c>
      <c r="L12" s="107">
        <v>18.75</v>
      </c>
      <c r="M12" s="304">
        <f t="shared" si="3"/>
        <v>4</v>
      </c>
      <c r="N12" s="180"/>
      <c r="O12" s="58"/>
    </row>
    <row r="13" spans="2:15" ht="27.95" customHeight="1" x14ac:dyDescent="0.15">
      <c r="B13" s="328">
        <v>9</v>
      </c>
      <c r="C13" s="328">
        <v>8</v>
      </c>
      <c r="D13" s="445" t="s">
        <v>223</v>
      </c>
      <c r="E13" s="107">
        <v>19.649999999999999</v>
      </c>
      <c r="F13" s="304">
        <f t="shared" si="2"/>
        <v>2</v>
      </c>
      <c r="G13" s="414"/>
      <c r="H13" s="58"/>
      <c r="I13" s="328">
        <v>9</v>
      </c>
      <c r="J13" s="106">
        <v>8</v>
      </c>
      <c r="K13" s="445" t="s">
        <v>223</v>
      </c>
      <c r="L13" s="107">
        <v>19.3</v>
      </c>
      <c r="M13" s="304">
        <f t="shared" si="3"/>
        <v>2</v>
      </c>
      <c r="N13" s="298"/>
      <c r="O13" s="58"/>
    </row>
    <row r="14" spans="2:15" ht="27.75" customHeight="1" x14ac:dyDescent="0.15">
      <c r="B14" s="328">
        <v>10</v>
      </c>
      <c r="C14" s="328">
        <v>6</v>
      </c>
      <c r="D14" s="445" t="s">
        <v>207</v>
      </c>
      <c r="E14" s="107">
        <v>20.100000000000001</v>
      </c>
      <c r="F14" s="304">
        <f t="shared" si="2"/>
        <v>1</v>
      </c>
      <c r="G14" s="328"/>
      <c r="H14" s="58"/>
      <c r="I14" s="390">
        <v>10</v>
      </c>
      <c r="J14" s="390">
        <v>1</v>
      </c>
      <c r="K14" s="445" t="s">
        <v>219</v>
      </c>
      <c r="L14" s="107">
        <v>20.5</v>
      </c>
      <c r="M14" s="304">
        <f t="shared" si="3"/>
        <v>1</v>
      </c>
      <c r="N14" s="390"/>
      <c r="O14" s="58"/>
    </row>
    <row r="15" spans="2:15" ht="27.95" customHeight="1" x14ac:dyDescent="0.15">
      <c r="B15" s="58"/>
      <c r="C15" s="58"/>
      <c r="D15" s="58"/>
      <c r="E15" s="58"/>
      <c r="F15" s="58"/>
      <c r="G15" s="58"/>
      <c r="H15" s="58"/>
      <c r="I15" s="389">
        <v>12</v>
      </c>
      <c r="J15" s="389"/>
      <c r="K15" s="389" t="e">
        <v>#N/A</v>
      </c>
      <c r="L15" s="391"/>
      <c r="M15" s="392"/>
      <c r="N15" s="389"/>
    </row>
    <row r="16" spans="2:15" ht="27.95" customHeight="1" x14ac:dyDescent="0.15">
      <c r="B16" s="1054"/>
      <c r="C16" s="1054"/>
      <c r="D16" s="1054"/>
      <c r="E16" s="1054"/>
      <c r="F16" s="1054"/>
      <c r="G16" s="1054"/>
      <c r="H16" s="1054"/>
      <c r="I16" s="1054"/>
      <c r="J16" s="1054"/>
      <c r="K16" s="1054"/>
      <c r="L16" s="1054"/>
      <c r="M16" s="1054"/>
      <c r="N16" s="237"/>
    </row>
    <row r="17" spans="2:14" ht="27.95" customHeight="1" x14ac:dyDescent="0.15">
      <c r="B17" s="1055" t="s">
        <v>32</v>
      </c>
      <c r="C17" s="1055"/>
      <c r="D17" s="1055"/>
      <c r="E17" s="1055"/>
      <c r="F17" s="1055"/>
      <c r="G17" s="1055"/>
      <c r="H17" s="58"/>
      <c r="I17" s="1055" t="s">
        <v>33</v>
      </c>
      <c r="J17" s="1055"/>
      <c r="K17" s="1055"/>
      <c r="L17" s="1055"/>
      <c r="M17" s="1055"/>
      <c r="N17" s="1055"/>
    </row>
    <row r="18" spans="2:14" ht="27.95" customHeight="1" x14ac:dyDescent="0.15">
      <c r="B18" s="322"/>
      <c r="C18" s="322"/>
      <c r="D18" s="322" t="s">
        <v>1</v>
      </c>
      <c r="E18" s="322" t="s">
        <v>2</v>
      </c>
      <c r="F18" s="322" t="s">
        <v>3</v>
      </c>
      <c r="G18" s="322"/>
      <c r="H18" s="58"/>
      <c r="I18" s="106"/>
      <c r="J18" s="106"/>
      <c r="K18" s="106" t="s">
        <v>1</v>
      </c>
      <c r="L18" s="106" t="s">
        <v>2</v>
      </c>
      <c r="M18" s="106" t="s">
        <v>3</v>
      </c>
      <c r="N18" s="180"/>
    </row>
    <row r="19" spans="2:14" ht="27.95" customHeight="1" x14ac:dyDescent="0.15">
      <c r="B19" s="322">
        <v>1</v>
      </c>
      <c r="C19" s="322"/>
      <c r="D19" s="322" t="s">
        <v>809</v>
      </c>
      <c r="E19" s="107">
        <v>23.1</v>
      </c>
      <c r="F19" s="304">
        <f>IFERROR(RANK(E19,$E$19:$E$26),"")</f>
        <v>1</v>
      </c>
      <c r="G19" s="305" t="s">
        <v>827</v>
      </c>
      <c r="H19" s="58"/>
      <c r="I19" s="106">
        <v>1</v>
      </c>
      <c r="J19" s="106"/>
      <c r="K19" s="106" t="s">
        <v>809</v>
      </c>
      <c r="L19" s="111">
        <v>22.8</v>
      </c>
      <c r="M19" s="106">
        <f>IFERROR(RANK(L19,$L$19:$L$26),"")</f>
        <v>3</v>
      </c>
      <c r="N19" s="236" t="s">
        <v>827</v>
      </c>
    </row>
    <row r="20" spans="2:14" ht="27.95" customHeight="1" x14ac:dyDescent="0.15">
      <c r="B20" s="322">
        <v>2</v>
      </c>
      <c r="C20" s="322"/>
      <c r="D20" s="322" t="s">
        <v>810</v>
      </c>
      <c r="E20" s="107">
        <v>22.5</v>
      </c>
      <c r="F20" s="304">
        <f t="shared" ref="F20:F26" si="4">IFERROR(RANK(E20,$E$19:$E$26),"")</f>
        <v>3</v>
      </c>
      <c r="G20" s="305" t="s">
        <v>838</v>
      </c>
      <c r="H20" s="58"/>
      <c r="I20" s="106">
        <v>2</v>
      </c>
      <c r="J20" s="106"/>
      <c r="K20" s="106" t="s">
        <v>822</v>
      </c>
      <c r="L20" s="111" t="s">
        <v>826</v>
      </c>
      <c r="M20" s="508" t="str">
        <f t="shared" ref="M20:M26" si="5">IFERROR(RANK(L20,$L$19:$L$26),"")</f>
        <v/>
      </c>
      <c r="N20" s="236"/>
    </row>
    <row r="21" spans="2:14" ht="27.95" customHeight="1" x14ac:dyDescent="0.15">
      <c r="B21" s="328">
        <v>3</v>
      </c>
      <c r="C21" s="328"/>
      <c r="D21" s="328" t="s">
        <v>811</v>
      </c>
      <c r="E21" s="107">
        <v>21.55</v>
      </c>
      <c r="F21" s="304">
        <f t="shared" si="4"/>
        <v>8</v>
      </c>
      <c r="G21" s="324" t="s">
        <v>839</v>
      </c>
      <c r="H21" s="58"/>
      <c r="I21" s="106">
        <v>3</v>
      </c>
      <c r="J21" s="106"/>
      <c r="K21" s="106" t="s">
        <v>823</v>
      </c>
      <c r="L21" s="111" t="s">
        <v>826</v>
      </c>
      <c r="M21" s="508" t="str">
        <f t="shared" si="5"/>
        <v/>
      </c>
      <c r="N21" s="236"/>
    </row>
    <row r="22" spans="2:14" ht="27.75" customHeight="1" x14ac:dyDescent="0.15">
      <c r="B22" s="328">
        <v>4</v>
      </c>
      <c r="C22" s="328"/>
      <c r="D22" s="328" t="s">
        <v>812</v>
      </c>
      <c r="E22" s="107">
        <v>21.6</v>
      </c>
      <c r="F22" s="304">
        <f t="shared" si="4"/>
        <v>7</v>
      </c>
      <c r="G22" s="412" t="s">
        <v>840</v>
      </c>
      <c r="H22" s="58"/>
      <c r="I22" s="106">
        <v>4</v>
      </c>
      <c r="J22" s="106"/>
      <c r="K22" s="106" t="s">
        <v>814</v>
      </c>
      <c r="L22" s="111">
        <v>22.25</v>
      </c>
      <c r="M22" s="508">
        <f t="shared" si="5"/>
        <v>4</v>
      </c>
      <c r="N22" s="236" t="s">
        <v>828</v>
      </c>
    </row>
    <row r="23" spans="2:14" ht="27.75" customHeight="1" x14ac:dyDescent="0.15">
      <c r="B23" s="328">
        <v>5</v>
      </c>
      <c r="C23" s="328"/>
      <c r="D23" s="328" t="s">
        <v>813</v>
      </c>
      <c r="E23" s="107">
        <v>22.1</v>
      </c>
      <c r="F23" s="304">
        <f t="shared" si="4"/>
        <v>5</v>
      </c>
      <c r="G23" s="324" t="s">
        <v>839</v>
      </c>
      <c r="H23" s="58"/>
      <c r="I23" s="106">
        <v>5</v>
      </c>
      <c r="J23" s="106"/>
      <c r="K23" s="106" t="s">
        <v>812</v>
      </c>
      <c r="L23" s="111" t="s">
        <v>826</v>
      </c>
      <c r="M23" s="508" t="str">
        <f t="shared" si="5"/>
        <v/>
      </c>
      <c r="N23" s="294"/>
    </row>
    <row r="24" spans="2:14" ht="27.75" customHeight="1" x14ac:dyDescent="0.15">
      <c r="B24" s="328">
        <v>6</v>
      </c>
      <c r="C24" s="328"/>
      <c r="D24" s="328" t="s">
        <v>814</v>
      </c>
      <c r="E24" s="107">
        <v>22.35</v>
      </c>
      <c r="F24" s="304">
        <f t="shared" si="4"/>
        <v>4</v>
      </c>
      <c r="G24" s="324" t="s">
        <v>841</v>
      </c>
      <c r="H24" s="58"/>
      <c r="I24" s="106">
        <v>6</v>
      </c>
      <c r="J24" s="106"/>
      <c r="K24" s="106" t="s">
        <v>824</v>
      </c>
      <c r="L24" s="111">
        <v>22.95</v>
      </c>
      <c r="M24" s="508">
        <f t="shared" si="5"/>
        <v>2</v>
      </c>
      <c r="N24" s="962" t="s">
        <v>829</v>
      </c>
    </row>
    <row r="25" spans="2:14" ht="27.75" customHeight="1" x14ac:dyDescent="0.15">
      <c r="B25" s="328">
        <v>7</v>
      </c>
      <c r="C25" s="328"/>
      <c r="D25" s="328" t="s">
        <v>815</v>
      </c>
      <c r="E25" s="107">
        <v>22.8</v>
      </c>
      <c r="F25" s="304">
        <f t="shared" si="4"/>
        <v>2</v>
      </c>
      <c r="G25" s="412" t="s">
        <v>842</v>
      </c>
      <c r="H25" s="58"/>
      <c r="I25" s="106">
        <v>7</v>
      </c>
      <c r="J25" s="106"/>
      <c r="K25" s="106" t="s">
        <v>815</v>
      </c>
      <c r="L25" s="111">
        <v>23.15</v>
      </c>
      <c r="M25" s="508">
        <f t="shared" si="5"/>
        <v>1</v>
      </c>
      <c r="N25" s="236" t="s">
        <v>830</v>
      </c>
    </row>
    <row r="26" spans="2:14" ht="27.75" customHeight="1" x14ac:dyDescent="0.15">
      <c r="B26" s="328">
        <v>8</v>
      </c>
      <c r="C26" s="328"/>
      <c r="D26" s="328" t="s">
        <v>816</v>
      </c>
      <c r="E26" s="107">
        <v>21.85</v>
      </c>
      <c r="F26" s="304">
        <f t="shared" si="4"/>
        <v>6</v>
      </c>
      <c r="G26" s="324" t="s">
        <v>841</v>
      </c>
      <c r="H26" s="58"/>
      <c r="I26" s="445">
        <v>8</v>
      </c>
      <c r="J26" s="110"/>
      <c r="K26" s="445" t="s">
        <v>825</v>
      </c>
      <c r="L26" s="111" t="s">
        <v>826</v>
      </c>
      <c r="M26" s="508" t="str">
        <f t="shared" si="5"/>
        <v/>
      </c>
      <c r="N26" s="443"/>
    </row>
    <row r="27" spans="2:14" ht="27.75" customHeight="1" x14ac:dyDescent="0.15">
      <c r="B27" s="274"/>
      <c r="C27" s="238"/>
      <c r="D27" s="274"/>
      <c r="E27" s="278"/>
      <c r="F27" s="274"/>
      <c r="G27" s="275"/>
      <c r="H27" s="238"/>
      <c r="I27" s="444"/>
      <c r="J27" s="105"/>
      <c r="K27" s="444"/>
      <c r="L27" s="114"/>
      <c r="M27" s="444"/>
      <c r="N27" s="441"/>
    </row>
    <row r="28" spans="2:14" ht="18" customHeight="1" x14ac:dyDescent="0.15">
      <c r="I28" s="4"/>
      <c r="J28" s="4"/>
      <c r="K28" s="216"/>
      <c r="L28" s="216"/>
      <c r="M28" s="216"/>
      <c r="N28" s="4"/>
    </row>
    <row r="30" spans="2:14" x14ac:dyDescent="0.15">
      <c r="E30" s="4"/>
    </row>
    <row r="31" spans="2:14" x14ac:dyDescent="0.15">
      <c r="D31" s="58"/>
      <c r="E31" s="58"/>
      <c r="F31" s="58"/>
      <c r="G31" s="58"/>
      <c r="H31" s="58"/>
      <c r="I31" s="58"/>
    </row>
    <row r="32" spans="2:14" s="58" customFormat="1" ht="18" customHeight="1" x14ac:dyDescent="0.15"/>
    <row r="33" spans="8:10" s="58" customFormat="1" ht="18" customHeight="1" x14ac:dyDescent="0.15"/>
    <row r="34" spans="8:10" s="58" customFormat="1" ht="18" customHeight="1" x14ac:dyDescent="0.15"/>
    <row r="35" spans="8:10" s="58" customFormat="1" ht="18" customHeight="1" x14ac:dyDescent="0.15"/>
    <row r="36" spans="8:10" s="58" customFormat="1" ht="18" customHeight="1" x14ac:dyDescent="0.15"/>
    <row r="37" spans="8:10" s="58" customFormat="1" ht="18" customHeight="1" x14ac:dyDescent="0.15"/>
    <row r="38" spans="8:10" s="58" customFormat="1" ht="18" customHeight="1" x14ac:dyDescent="0.15"/>
    <row r="39" spans="8:10" s="58" customFormat="1" ht="18" customHeight="1" x14ac:dyDescent="0.15"/>
    <row r="40" spans="8:10" s="58" customFormat="1" ht="18" customHeight="1" x14ac:dyDescent="0.15"/>
    <row r="41" spans="8:10" s="58" customFormat="1" ht="18" customHeight="1" x14ac:dyDescent="0.15">
      <c r="H41" s="55"/>
      <c r="I41" s="55"/>
    </row>
    <row r="42" spans="8:10" s="58" customFormat="1" ht="18" customHeight="1" x14ac:dyDescent="0.15">
      <c r="H42" s="55"/>
      <c r="I42" s="55"/>
      <c r="J42" s="55"/>
    </row>
    <row r="43" spans="8:10" s="58" customFormat="1" ht="18" customHeight="1" x14ac:dyDescent="0.15">
      <c r="H43" s="55"/>
      <c r="I43" s="55"/>
      <c r="J43" s="55"/>
    </row>
    <row r="44" spans="8:10" s="58" customFormat="1" ht="18" customHeight="1" x14ac:dyDescent="0.15">
      <c r="H44" s="55"/>
      <c r="I44" s="55"/>
      <c r="J44" s="55"/>
    </row>
    <row r="45" spans="8:10" s="58" customFormat="1" ht="18" customHeight="1" x14ac:dyDescent="0.15">
      <c r="H45" s="55"/>
      <c r="I45" s="55"/>
      <c r="J45" s="55"/>
    </row>
    <row r="46" spans="8:10" s="58" customFormat="1" ht="18" customHeight="1" x14ac:dyDescent="0.15">
      <c r="H46" s="55"/>
      <c r="I46" s="55"/>
      <c r="J46" s="55"/>
    </row>
    <row r="47" spans="8:10" s="58" customFormat="1" ht="18" customHeight="1" x14ac:dyDescent="0.15">
      <c r="H47" s="55"/>
      <c r="I47" s="55"/>
      <c r="J47" s="55"/>
    </row>
    <row r="48" spans="8:10" s="58" customFormat="1" ht="18" customHeight="1" x14ac:dyDescent="0.15">
      <c r="H48" s="55"/>
      <c r="I48" s="55"/>
      <c r="J48" s="55"/>
    </row>
    <row r="49" spans="2:15" s="58" customFormat="1" ht="18" customHeight="1" x14ac:dyDescent="0.15">
      <c r="H49" s="55"/>
      <c r="I49" s="55"/>
      <c r="J49" s="55"/>
    </row>
    <row r="50" spans="2:15" s="58" customFormat="1" ht="18" customHeight="1" x14ac:dyDescent="0.15">
      <c r="H50" s="55"/>
      <c r="I50" s="55"/>
      <c r="J50" s="55"/>
    </row>
    <row r="51" spans="2:15" s="58" customFormat="1" ht="18" customHeight="1" x14ac:dyDescent="0.15">
      <c r="H51" s="55"/>
      <c r="I51" s="55"/>
      <c r="J51" s="55"/>
    </row>
    <row r="52" spans="2:15" s="58" customFormat="1" ht="18" customHeight="1" x14ac:dyDescent="0.15">
      <c r="H52" s="55"/>
      <c r="I52" s="55"/>
      <c r="J52" s="55"/>
    </row>
    <row r="53" spans="2:15" s="58" customFormat="1" ht="18" customHeight="1" x14ac:dyDescent="0.15">
      <c r="D53"/>
      <c r="E53"/>
      <c r="F53"/>
      <c r="G53"/>
      <c r="H53" s="55"/>
      <c r="I53" s="55"/>
      <c r="J53" s="55"/>
    </row>
    <row r="54" spans="2:15" ht="18" customHeight="1" x14ac:dyDescent="0.15">
      <c r="F54" s="4"/>
      <c r="G54" s="4"/>
      <c r="H54" s="55"/>
      <c r="I54" s="55"/>
      <c r="J54" s="55"/>
    </row>
    <row r="55" spans="2:15" ht="18.75" customHeight="1" x14ac:dyDescent="0.15">
      <c r="F55" s="55"/>
      <c r="G55" s="55"/>
      <c r="H55" s="55"/>
      <c r="I55" s="55"/>
      <c r="J55" s="55"/>
    </row>
    <row r="56" spans="2:15" ht="18" customHeight="1" x14ac:dyDescent="0.15">
      <c r="F56" s="55"/>
      <c r="G56" s="55"/>
      <c r="H56" s="55"/>
      <c r="I56" s="55"/>
      <c r="J56" s="55"/>
    </row>
    <row r="57" spans="2:15" ht="18" customHeight="1" x14ac:dyDescent="0.15">
      <c r="F57" s="55"/>
      <c r="G57" s="55"/>
      <c r="H57" s="55"/>
      <c r="I57" s="55"/>
      <c r="J57" s="55"/>
    </row>
    <row r="58" spans="2:15" ht="18" customHeight="1" x14ac:dyDescent="0.15">
      <c r="F58" s="55"/>
      <c r="G58" s="55"/>
      <c r="H58" s="55"/>
      <c r="I58" s="55"/>
      <c r="J58" s="55"/>
    </row>
    <row r="59" spans="2:15" x14ac:dyDescent="0.15">
      <c r="B59" s="4"/>
      <c r="D59" s="68"/>
      <c r="E59" s="4"/>
      <c r="K59" s="55"/>
      <c r="L59" s="55"/>
      <c r="M59" s="55"/>
      <c r="N59" s="55"/>
      <c r="O59" s="55"/>
    </row>
  </sheetData>
  <mergeCells count="5">
    <mergeCell ref="B16:M16"/>
    <mergeCell ref="B1:G1"/>
    <mergeCell ref="I1:N1"/>
    <mergeCell ref="I17:N17"/>
    <mergeCell ref="B17:G17"/>
  </mergeCells>
  <phoneticPr fontId="4"/>
  <conditionalFormatting sqref="F27:G27 G19:G26">
    <cfRule type="cellIs" dxfId="34" priority="13" stopIfTrue="1" operator="lessThanOrEqual">
      <formula>4</formula>
    </cfRule>
  </conditionalFormatting>
  <conditionalFormatting sqref="N23">
    <cfRule type="cellIs" dxfId="33" priority="1" stopIfTrue="1" operator="lessThanOrEqual">
      <formula>4</formula>
    </cfRule>
  </conditionalFormatting>
  <dataValidations count="1">
    <dataValidation imeMode="hiragana" allowBlank="1" showInputMessage="1" showErrorMessage="1" sqref="G2:G14 G19:G27 N2:N15 N19:N23 N25:N27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57"/>
  <sheetViews>
    <sheetView zoomScale="120" zoomScaleNormal="120" workbookViewId="0">
      <selection activeCell="F44" sqref="F44"/>
    </sheetView>
  </sheetViews>
  <sheetFormatPr defaultColWidth="9" defaultRowHeight="17.25" x14ac:dyDescent="0.2"/>
  <cols>
    <col min="1" max="1" width="3.25" style="19" customWidth="1"/>
    <col min="2" max="2" width="5" style="19" hidden="1" customWidth="1"/>
    <col min="3" max="3" width="7.625" style="9" customWidth="1"/>
    <col min="4" max="4" width="8.75" style="43" customWidth="1"/>
    <col min="5" max="8" width="3.875" style="19" customWidth="1"/>
    <col min="9" max="10" width="3.875" style="17" customWidth="1"/>
    <col min="11" max="14" width="3.875" style="818" customWidth="1"/>
    <col min="15" max="15" width="4.875" style="17" hidden="1" customWidth="1"/>
    <col min="16" max="16" width="7.625" style="9" customWidth="1"/>
    <col min="17" max="17" width="8.75" style="43" customWidth="1"/>
    <col min="18" max="18" width="3.25" style="17" bestFit="1" customWidth="1"/>
    <col min="19" max="19" width="4.5" style="17" customWidth="1"/>
    <col min="20" max="20" width="9" style="16" customWidth="1"/>
    <col min="21" max="21" width="9" style="21" customWidth="1"/>
    <col min="22" max="16384" width="9" style="17"/>
  </cols>
  <sheetData>
    <row r="1" spans="1:28" ht="24.75" customHeight="1" x14ac:dyDescent="0.2">
      <c r="A1" s="35"/>
      <c r="B1" s="35"/>
      <c r="C1" s="27"/>
      <c r="D1" s="73"/>
      <c r="E1" s="1059" t="s">
        <v>158</v>
      </c>
      <c r="F1" s="1059"/>
      <c r="G1" s="1059"/>
      <c r="H1" s="1059"/>
      <c r="I1" s="1059"/>
      <c r="J1" s="1059"/>
      <c r="K1" s="1059"/>
      <c r="L1" s="1059"/>
      <c r="M1" s="1059"/>
      <c r="N1" s="1059"/>
      <c r="O1" s="8"/>
      <c r="P1" s="27"/>
      <c r="Q1" s="73"/>
      <c r="R1" s="8"/>
    </row>
    <row r="2" spans="1:28" s="7" customFormat="1" ht="17.100000000000001" customHeight="1" x14ac:dyDescent="0.15">
      <c r="A2" s="35"/>
      <c r="B2" s="242" t="s">
        <v>37</v>
      </c>
      <c r="C2" s="242" t="s">
        <v>0</v>
      </c>
      <c r="D2" s="143" t="s">
        <v>1</v>
      </c>
      <c r="E2" s="497"/>
      <c r="F2" s="497"/>
      <c r="G2" s="497"/>
      <c r="H2" s="497"/>
      <c r="I2" s="242"/>
      <c r="J2" s="242"/>
      <c r="K2" s="422"/>
      <c r="L2" s="422"/>
      <c r="M2" s="808"/>
      <c r="N2" s="808"/>
      <c r="O2" s="242" t="s">
        <v>38</v>
      </c>
      <c r="P2" s="242" t="s">
        <v>0</v>
      </c>
      <c r="Q2" s="143" t="s">
        <v>1</v>
      </c>
      <c r="R2" s="8"/>
      <c r="T2" s="30"/>
      <c r="U2" s="44"/>
      <c r="AB2" s="25"/>
    </row>
    <row r="3" spans="1:28" s="25" customFormat="1" ht="16.5" customHeight="1" thickBot="1" x14ac:dyDescent="0.2">
      <c r="A3" s="1062">
        <v>1</v>
      </c>
      <c r="B3" s="1049">
        <v>1</v>
      </c>
      <c r="C3" s="1049" t="s">
        <v>468</v>
      </c>
      <c r="D3" s="1050" t="s">
        <v>219</v>
      </c>
      <c r="E3" s="859"/>
      <c r="F3" s="861">
        <v>9</v>
      </c>
      <c r="G3" s="399"/>
      <c r="H3" s="399"/>
      <c r="I3"/>
      <c r="J3"/>
      <c r="K3" s="821"/>
      <c r="L3" s="821"/>
      <c r="M3" s="861">
        <v>8</v>
      </c>
      <c r="N3" s="823"/>
      <c r="O3" s="1049">
        <v>16</v>
      </c>
      <c r="P3" s="1057" t="s">
        <v>497</v>
      </c>
      <c r="Q3" s="1058" t="s">
        <v>221</v>
      </c>
      <c r="R3" s="1056">
        <v>15</v>
      </c>
      <c r="U3" s="31"/>
    </row>
    <row r="4" spans="1:28" s="25" customFormat="1" ht="17.100000000000001" customHeight="1" thickTop="1" thickBot="1" x14ac:dyDescent="0.2">
      <c r="A4" s="1062"/>
      <c r="B4" s="1049"/>
      <c r="C4" s="1049"/>
      <c r="D4" s="1050"/>
      <c r="E4" s="399"/>
      <c r="F4" s="832" t="s">
        <v>424</v>
      </c>
      <c r="G4" s="857" t="s">
        <v>768</v>
      </c>
      <c r="H4" s="399"/>
      <c r="I4"/>
      <c r="J4"/>
      <c r="K4" s="399"/>
      <c r="L4" s="828">
        <v>8</v>
      </c>
      <c r="M4" s="804" t="s">
        <v>429</v>
      </c>
      <c r="N4" s="399"/>
      <c r="O4" s="1049"/>
      <c r="P4" s="1057"/>
      <c r="Q4" s="1058"/>
      <c r="R4" s="1056"/>
      <c r="U4" s="31"/>
    </row>
    <row r="5" spans="1:28" s="25" customFormat="1" ht="17.100000000000001" customHeight="1" thickTop="1" thickBot="1" x14ac:dyDescent="0.2">
      <c r="A5" s="1062">
        <v>2</v>
      </c>
      <c r="B5" s="1049">
        <v>26</v>
      </c>
      <c r="C5" s="1049" t="s">
        <v>455</v>
      </c>
      <c r="D5" s="1050" t="s">
        <v>242</v>
      </c>
      <c r="E5" s="896" t="s">
        <v>762</v>
      </c>
      <c r="F5" s="709"/>
      <c r="G5" s="830"/>
      <c r="H5" s="399"/>
      <c r="I5"/>
      <c r="J5" s="58"/>
      <c r="K5" s="920"/>
      <c r="L5" s="802"/>
      <c r="M5" s="822"/>
      <c r="N5" s="823">
        <v>2</v>
      </c>
      <c r="O5" s="1049">
        <v>12</v>
      </c>
      <c r="P5" s="1057" t="s">
        <v>214</v>
      </c>
      <c r="Q5" s="1058" t="s">
        <v>215</v>
      </c>
      <c r="R5" s="1056">
        <v>16</v>
      </c>
      <c r="U5" s="31"/>
    </row>
    <row r="6" spans="1:28" s="25" customFormat="1" ht="17.100000000000001" customHeight="1" thickTop="1" thickBot="1" x14ac:dyDescent="0.2">
      <c r="A6" s="1062"/>
      <c r="B6" s="1049"/>
      <c r="C6" s="1049"/>
      <c r="D6" s="1050"/>
      <c r="E6" s="800" t="s">
        <v>415</v>
      </c>
      <c r="F6" s="802"/>
      <c r="G6" s="920"/>
      <c r="H6" s="399"/>
      <c r="I6" s="474"/>
      <c r="J6" s="474"/>
      <c r="K6" s="920"/>
      <c r="L6" s="804"/>
      <c r="M6" s="825"/>
      <c r="N6" s="824" t="s">
        <v>421</v>
      </c>
      <c r="O6" s="1049"/>
      <c r="P6" s="1057"/>
      <c r="Q6" s="1058"/>
      <c r="R6" s="1056"/>
      <c r="U6" s="31"/>
    </row>
    <row r="7" spans="1:28" s="25" customFormat="1" ht="17.100000000000001" customHeight="1" thickTop="1" thickBot="1" x14ac:dyDescent="0.2">
      <c r="A7" s="1062">
        <v>3</v>
      </c>
      <c r="B7" s="1049">
        <v>24</v>
      </c>
      <c r="C7" s="1049" t="s">
        <v>480</v>
      </c>
      <c r="D7" s="1050" t="s">
        <v>213</v>
      </c>
      <c r="E7" s="825"/>
      <c r="F7" s="860">
        <v>0</v>
      </c>
      <c r="G7" s="920"/>
      <c r="H7" s="399"/>
      <c r="I7" s="474"/>
      <c r="J7" s="474"/>
      <c r="K7" s="920"/>
      <c r="L7" s="804"/>
      <c r="M7" s="802">
        <v>0</v>
      </c>
      <c r="N7" s="799"/>
      <c r="O7" s="1049">
        <v>23</v>
      </c>
      <c r="P7" s="1057" t="s">
        <v>498</v>
      </c>
      <c r="Q7" s="1058" t="s">
        <v>213</v>
      </c>
      <c r="R7" s="1056">
        <v>17</v>
      </c>
      <c r="T7" s="32"/>
      <c r="U7" s="33"/>
    </row>
    <row r="8" spans="1:28" s="25" customFormat="1" ht="17.100000000000001" customHeight="1" thickTop="1" thickBot="1" x14ac:dyDescent="0.2">
      <c r="A8" s="1062"/>
      <c r="B8" s="1049"/>
      <c r="C8" s="1049"/>
      <c r="D8" s="1050"/>
      <c r="E8" s="399"/>
      <c r="F8" s="399"/>
      <c r="G8" s="920"/>
      <c r="H8" s="857">
        <v>0</v>
      </c>
      <c r="I8" s="474"/>
      <c r="J8" s="474"/>
      <c r="K8" s="828" t="s">
        <v>775</v>
      </c>
      <c r="L8" s="804"/>
      <c r="M8" s="399"/>
      <c r="N8" s="399">
        <v>1</v>
      </c>
      <c r="O8" s="1049"/>
      <c r="P8" s="1057"/>
      <c r="Q8" s="1058"/>
      <c r="R8" s="1056"/>
      <c r="T8" s="32"/>
      <c r="U8" s="33"/>
    </row>
    <row r="9" spans="1:28" s="25" customFormat="1" ht="17.100000000000001" customHeight="1" thickTop="1" thickBot="1" x14ac:dyDescent="0.2">
      <c r="A9" s="1062">
        <v>4</v>
      </c>
      <c r="B9" s="1049">
        <v>25</v>
      </c>
      <c r="C9" s="1049" t="s">
        <v>241</v>
      </c>
      <c r="D9" s="1050" t="s">
        <v>499</v>
      </c>
      <c r="E9" s="429">
        <v>2</v>
      </c>
      <c r="F9" s="399"/>
      <c r="G9" s="802"/>
      <c r="H9" s="827"/>
      <c r="I9" s="1060" t="s">
        <v>315</v>
      </c>
      <c r="J9" s="1061"/>
      <c r="K9" s="802"/>
      <c r="L9" s="822"/>
      <c r="M9" s="399"/>
      <c r="N9" s="804">
        <v>2</v>
      </c>
      <c r="O9" s="1049">
        <v>4</v>
      </c>
      <c r="P9" s="1057" t="s">
        <v>454</v>
      </c>
      <c r="Q9" s="1058" t="s">
        <v>247</v>
      </c>
      <c r="R9" s="1056">
        <v>18</v>
      </c>
      <c r="T9" s="32"/>
      <c r="U9" s="33"/>
    </row>
    <row r="10" spans="1:28" s="25" customFormat="1" ht="17.100000000000001" customHeight="1" thickTop="1" thickBot="1" x14ac:dyDescent="0.2">
      <c r="A10" s="1062"/>
      <c r="B10" s="1049"/>
      <c r="C10" s="1049"/>
      <c r="D10" s="1050"/>
      <c r="E10" s="800" t="s">
        <v>416</v>
      </c>
      <c r="F10" s="399">
        <v>0</v>
      </c>
      <c r="G10" s="802"/>
      <c r="H10" s="802"/>
      <c r="I10" s="1060"/>
      <c r="J10" s="1061"/>
      <c r="K10" s="804"/>
      <c r="L10" s="822"/>
      <c r="M10" s="828" t="s">
        <v>765</v>
      </c>
      <c r="N10" s="824" t="s">
        <v>406</v>
      </c>
      <c r="O10" s="1049"/>
      <c r="P10" s="1057"/>
      <c r="Q10" s="1058"/>
      <c r="R10" s="1056"/>
      <c r="T10" s="32"/>
      <c r="U10" s="33"/>
    </row>
    <row r="11" spans="1:28" s="25" customFormat="1" ht="17.100000000000001" customHeight="1" thickTop="1" thickBot="1" x14ac:dyDescent="0.2">
      <c r="A11" s="1062">
        <v>5</v>
      </c>
      <c r="B11" s="1049">
        <v>8</v>
      </c>
      <c r="C11" s="1049" t="s">
        <v>244</v>
      </c>
      <c r="D11" s="1050" t="s">
        <v>226</v>
      </c>
      <c r="E11" s="804"/>
      <c r="F11" s="824"/>
      <c r="G11" s="802"/>
      <c r="H11" s="802"/>
      <c r="I11" s="1060"/>
      <c r="J11" s="1061"/>
      <c r="K11" s="804"/>
      <c r="L11" s="822"/>
      <c r="M11" s="827"/>
      <c r="N11" s="799"/>
      <c r="O11" s="1049">
        <v>6</v>
      </c>
      <c r="P11" s="1057" t="s">
        <v>500</v>
      </c>
      <c r="Q11" s="1058" t="s">
        <v>211</v>
      </c>
      <c r="R11" s="1056">
        <v>19</v>
      </c>
      <c r="T11" s="32"/>
      <c r="U11" s="33"/>
    </row>
    <row r="12" spans="1:28" s="25" customFormat="1" ht="17.100000000000001" customHeight="1" thickTop="1" thickBot="1" x14ac:dyDescent="0.2">
      <c r="A12" s="1062"/>
      <c r="B12" s="1049"/>
      <c r="C12" s="1049"/>
      <c r="D12" s="1050"/>
      <c r="E12" s="858">
        <v>5</v>
      </c>
      <c r="F12" s="802" t="s">
        <v>426</v>
      </c>
      <c r="G12" s="829"/>
      <c r="H12" s="802"/>
      <c r="I12" s="1060"/>
      <c r="J12" s="1061"/>
      <c r="K12" s="804"/>
      <c r="L12" s="829"/>
      <c r="M12" s="822" t="s">
        <v>430</v>
      </c>
      <c r="N12" s="804">
        <v>0</v>
      </c>
      <c r="O12" s="1049"/>
      <c r="P12" s="1057"/>
      <c r="Q12" s="1058"/>
      <c r="R12" s="1056"/>
      <c r="S12" s="32"/>
      <c r="T12" s="33"/>
      <c r="U12" s="34"/>
    </row>
    <row r="13" spans="1:28" s="25" customFormat="1" ht="17.100000000000001" customHeight="1" thickTop="1" thickBot="1" x14ac:dyDescent="0.2">
      <c r="A13" s="1062">
        <v>6</v>
      </c>
      <c r="B13" s="1049">
        <v>3</v>
      </c>
      <c r="C13" s="1049" t="s">
        <v>465</v>
      </c>
      <c r="D13" s="1050" t="s">
        <v>251</v>
      </c>
      <c r="E13" s="429">
        <v>0</v>
      </c>
      <c r="F13" s="920"/>
      <c r="G13" s="399" t="s">
        <v>769</v>
      </c>
      <c r="H13" s="802"/>
      <c r="I13" s="1060"/>
      <c r="J13" s="1061"/>
      <c r="K13" s="804"/>
      <c r="L13" s="920">
        <v>0</v>
      </c>
      <c r="M13" s="804"/>
      <c r="N13" s="804">
        <v>1</v>
      </c>
      <c r="O13" s="1049">
        <v>20</v>
      </c>
      <c r="P13" s="1057" t="s">
        <v>471</v>
      </c>
      <c r="Q13" s="1058" t="s">
        <v>223</v>
      </c>
      <c r="R13" s="1056">
        <v>20</v>
      </c>
    </row>
    <row r="14" spans="1:28" s="25" customFormat="1" ht="17.100000000000001" customHeight="1" thickTop="1" thickBot="1" x14ac:dyDescent="0.2">
      <c r="A14" s="1062"/>
      <c r="B14" s="1049"/>
      <c r="C14" s="1049"/>
      <c r="D14" s="1050"/>
      <c r="E14" s="800" t="s">
        <v>417</v>
      </c>
      <c r="F14" s="825"/>
      <c r="G14" s="399"/>
      <c r="H14" s="802"/>
      <c r="I14" s="1060"/>
      <c r="J14" s="1061"/>
      <c r="K14" s="804"/>
      <c r="L14" s="920"/>
      <c r="M14" s="828"/>
      <c r="N14" s="824" t="s">
        <v>422</v>
      </c>
      <c r="O14" s="1049"/>
      <c r="P14" s="1057"/>
      <c r="Q14" s="1058"/>
      <c r="R14" s="1056"/>
    </row>
    <row r="15" spans="1:28" s="25" customFormat="1" ht="17.100000000000001" customHeight="1" thickTop="1" thickBot="1" x14ac:dyDescent="0.2">
      <c r="A15" s="1062">
        <v>7</v>
      </c>
      <c r="B15" s="1049">
        <v>28</v>
      </c>
      <c r="C15" s="1049" t="s">
        <v>462</v>
      </c>
      <c r="D15" s="1050" t="s">
        <v>265</v>
      </c>
      <c r="E15" s="825"/>
      <c r="F15" s="804">
        <v>5</v>
      </c>
      <c r="G15" s="399"/>
      <c r="H15" s="802"/>
      <c r="I15" s="1060"/>
      <c r="J15" s="1061"/>
      <c r="K15" s="804"/>
      <c r="L15" s="399"/>
      <c r="M15" s="802" t="s">
        <v>766</v>
      </c>
      <c r="N15" s="799"/>
      <c r="O15" s="1049">
        <v>22</v>
      </c>
      <c r="P15" s="1057" t="s">
        <v>220</v>
      </c>
      <c r="Q15" s="1058" t="s">
        <v>262</v>
      </c>
      <c r="R15" s="1056">
        <v>21</v>
      </c>
    </row>
    <row r="16" spans="1:28" s="25" customFormat="1" ht="17.100000000000001" customHeight="1" thickTop="1" x14ac:dyDescent="0.15">
      <c r="A16" s="1062"/>
      <c r="B16" s="1049"/>
      <c r="C16" s="1049"/>
      <c r="D16" s="1050"/>
      <c r="E16" s="858">
        <v>3</v>
      </c>
      <c r="F16" s="399"/>
      <c r="G16" s="399"/>
      <c r="H16" s="802"/>
      <c r="I16" s="1060"/>
      <c r="J16" s="1061"/>
      <c r="K16" s="804"/>
      <c r="L16" s="399"/>
      <c r="M16" s="399"/>
      <c r="N16" s="399">
        <v>0</v>
      </c>
      <c r="O16" s="1049"/>
      <c r="P16" s="1057"/>
      <c r="Q16" s="1058"/>
      <c r="R16" s="1056"/>
    </row>
    <row r="17" spans="1:21" s="25" customFormat="1" ht="17.100000000000001" customHeight="1" thickBot="1" x14ac:dyDescent="0.2">
      <c r="A17" s="1062">
        <v>8</v>
      </c>
      <c r="B17" s="1049">
        <v>27</v>
      </c>
      <c r="C17" s="1049" t="s">
        <v>208</v>
      </c>
      <c r="D17" s="1050" t="s">
        <v>209</v>
      </c>
      <c r="E17" s="804">
        <v>8</v>
      </c>
      <c r="F17" s="399"/>
      <c r="G17" s="399"/>
      <c r="H17" s="802"/>
      <c r="I17" s="836">
        <v>2</v>
      </c>
      <c r="J17" s="947">
        <v>0</v>
      </c>
      <c r="K17" s="804"/>
      <c r="L17" s="399"/>
      <c r="M17" s="399"/>
      <c r="N17" s="429">
        <v>0</v>
      </c>
      <c r="O17" s="1049">
        <v>7</v>
      </c>
      <c r="P17" s="1057" t="s">
        <v>460</v>
      </c>
      <c r="Q17" s="1058" t="s">
        <v>226</v>
      </c>
      <c r="R17" s="1056">
        <v>22</v>
      </c>
      <c r="T17" s="32"/>
      <c r="U17" s="33"/>
    </row>
    <row r="18" spans="1:21" s="25" customFormat="1" ht="17.100000000000001" customHeight="1" thickTop="1" thickBot="1" x14ac:dyDescent="0.2">
      <c r="A18" s="1062"/>
      <c r="B18" s="1049"/>
      <c r="C18" s="1049"/>
      <c r="D18" s="1050"/>
      <c r="E18" s="830" t="s">
        <v>418</v>
      </c>
      <c r="F18" s="857">
        <v>0</v>
      </c>
      <c r="G18" s="399"/>
      <c r="H18" s="920"/>
      <c r="I18" s="846"/>
      <c r="J18"/>
      <c r="K18" s="822"/>
      <c r="L18" s="399"/>
      <c r="M18" s="399">
        <v>0</v>
      </c>
      <c r="N18" s="803" t="s">
        <v>408</v>
      </c>
      <c r="O18" s="1049"/>
      <c r="P18" s="1057"/>
      <c r="Q18" s="1058"/>
      <c r="R18" s="1056"/>
      <c r="T18" s="32"/>
      <c r="U18" s="33"/>
    </row>
    <row r="19" spans="1:21" s="25" customFormat="1" ht="17.100000000000001" customHeight="1" thickTop="1" thickBot="1" x14ac:dyDescent="0.2">
      <c r="A19" s="1062">
        <v>9</v>
      </c>
      <c r="B19" s="1049">
        <v>5</v>
      </c>
      <c r="C19" s="1049" t="s">
        <v>210</v>
      </c>
      <c r="D19" s="1050" t="s">
        <v>211</v>
      </c>
      <c r="E19" s="801"/>
      <c r="F19" s="827"/>
      <c r="G19" s="399"/>
      <c r="H19" s="920"/>
      <c r="I19"/>
      <c r="J19"/>
      <c r="K19" s="822"/>
      <c r="L19" s="399"/>
      <c r="M19" s="830"/>
      <c r="N19" s="823"/>
      <c r="O19" s="1049">
        <v>11</v>
      </c>
      <c r="P19" s="1057" t="s">
        <v>237</v>
      </c>
      <c r="Q19" s="1058" t="s">
        <v>228</v>
      </c>
      <c r="R19" s="1056">
        <v>23</v>
      </c>
      <c r="T19" s="32"/>
      <c r="U19" s="33"/>
    </row>
    <row r="20" spans="1:21" s="25" customFormat="1" ht="17.100000000000001" customHeight="1" thickTop="1" thickBot="1" x14ac:dyDescent="0.2">
      <c r="A20" s="1062"/>
      <c r="B20" s="1049"/>
      <c r="C20" s="1049"/>
      <c r="D20" s="1050"/>
      <c r="E20" s="804">
        <v>0</v>
      </c>
      <c r="F20" s="802" t="s">
        <v>427</v>
      </c>
      <c r="G20" s="859">
        <v>8</v>
      </c>
      <c r="H20" s="920"/>
      <c r="I20"/>
      <c r="J20"/>
      <c r="K20" s="822"/>
      <c r="L20" s="823" t="s">
        <v>767</v>
      </c>
      <c r="M20" s="822" t="s">
        <v>431</v>
      </c>
      <c r="N20" s="804">
        <v>3</v>
      </c>
      <c r="O20" s="1049"/>
      <c r="P20" s="1057"/>
      <c r="Q20" s="1058"/>
      <c r="R20" s="1056"/>
      <c r="T20" s="32"/>
      <c r="U20" s="33"/>
    </row>
    <row r="21" spans="1:21" s="25" customFormat="1" ht="17.100000000000001" customHeight="1" thickTop="1" x14ac:dyDescent="0.15">
      <c r="A21" s="1062">
        <v>10</v>
      </c>
      <c r="B21" s="1049">
        <v>18</v>
      </c>
      <c r="C21" s="1049" t="s">
        <v>235</v>
      </c>
      <c r="D21" s="1050" t="s">
        <v>221</v>
      </c>
      <c r="E21" s="429">
        <v>1</v>
      </c>
      <c r="F21" s="920"/>
      <c r="G21" s="832"/>
      <c r="H21" s="920"/>
      <c r="I21"/>
      <c r="J21"/>
      <c r="K21" s="921"/>
      <c r="L21" s="920"/>
      <c r="M21" s="804"/>
      <c r="N21" s="429">
        <v>0</v>
      </c>
      <c r="O21" s="1049">
        <v>15</v>
      </c>
      <c r="P21" s="1057" t="s">
        <v>498</v>
      </c>
      <c r="Q21" s="1058" t="s">
        <v>207</v>
      </c>
      <c r="R21" s="1056">
        <v>24</v>
      </c>
      <c r="T21" s="32"/>
      <c r="U21" s="33"/>
    </row>
    <row r="22" spans="1:21" s="25" customFormat="1" ht="17.100000000000001" customHeight="1" thickBot="1" x14ac:dyDescent="0.2">
      <c r="A22" s="1062"/>
      <c r="B22" s="1049"/>
      <c r="C22" s="1049"/>
      <c r="D22" s="1050"/>
      <c r="E22" s="800" t="s">
        <v>419</v>
      </c>
      <c r="F22" s="825"/>
      <c r="G22" s="920"/>
      <c r="H22" s="920"/>
      <c r="I22"/>
      <c r="J22"/>
      <c r="K22" s="921"/>
      <c r="L22" s="920"/>
      <c r="M22" s="804"/>
      <c r="N22" s="803" t="s">
        <v>411</v>
      </c>
      <c r="O22" s="1049"/>
      <c r="P22" s="1057"/>
      <c r="Q22" s="1058"/>
      <c r="R22" s="1056"/>
      <c r="T22" s="32"/>
      <c r="U22" s="33"/>
    </row>
    <row r="23" spans="1:21" s="25" customFormat="1" ht="17.100000000000001" customHeight="1" thickTop="1" thickBot="1" x14ac:dyDescent="0.2">
      <c r="A23" s="1062">
        <v>11</v>
      </c>
      <c r="B23" s="1049">
        <v>14</v>
      </c>
      <c r="C23" s="1049" t="s">
        <v>229</v>
      </c>
      <c r="D23" s="1050" t="s">
        <v>207</v>
      </c>
      <c r="E23" s="825"/>
      <c r="F23" s="804">
        <v>1</v>
      </c>
      <c r="G23" s="920"/>
      <c r="H23" s="920"/>
      <c r="I23"/>
      <c r="J23"/>
      <c r="K23" s="921"/>
      <c r="L23" s="804"/>
      <c r="M23" s="832">
        <v>8</v>
      </c>
      <c r="N23" s="804"/>
      <c r="O23" s="1049">
        <v>2</v>
      </c>
      <c r="P23" s="1057" t="s">
        <v>501</v>
      </c>
      <c r="Q23" s="1058" t="s">
        <v>219</v>
      </c>
      <c r="R23" s="1056">
        <v>25</v>
      </c>
      <c r="T23" s="32"/>
      <c r="U23" s="33"/>
    </row>
    <row r="24" spans="1:21" s="25" customFormat="1" ht="17.100000000000001" customHeight="1" thickTop="1" thickBot="1" x14ac:dyDescent="0.2">
      <c r="A24" s="1062"/>
      <c r="B24" s="1049"/>
      <c r="C24" s="1049"/>
      <c r="D24" s="1050"/>
      <c r="E24" s="399">
        <v>3</v>
      </c>
      <c r="F24" s="399"/>
      <c r="G24" s="920"/>
      <c r="H24" s="930"/>
      <c r="I24"/>
      <c r="J24"/>
      <c r="K24" s="825"/>
      <c r="L24" s="804"/>
      <c r="M24" s="399"/>
      <c r="N24" s="831">
        <v>2</v>
      </c>
      <c r="O24" s="1049"/>
      <c r="P24" s="1057"/>
      <c r="Q24" s="1058"/>
      <c r="R24" s="1056"/>
      <c r="T24" s="32"/>
      <c r="U24" s="33"/>
    </row>
    <row r="25" spans="1:21" s="25" customFormat="1" ht="17.100000000000001" customHeight="1" thickTop="1" x14ac:dyDescent="0.15">
      <c r="A25" s="1062">
        <v>12</v>
      </c>
      <c r="B25" s="1049">
        <v>21</v>
      </c>
      <c r="C25" s="1049" t="s">
        <v>455</v>
      </c>
      <c r="D25" s="1050" t="s">
        <v>262</v>
      </c>
      <c r="E25" s="429" t="s">
        <v>762</v>
      </c>
      <c r="F25" s="399"/>
      <c r="G25" s="802"/>
      <c r="H25" s="399">
        <v>1</v>
      </c>
      <c r="I25"/>
      <c r="J25"/>
      <c r="K25" s="399" t="s">
        <v>776</v>
      </c>
      <c r="L25" s="822"/>
      <c r="M25" s="399"/>
      <c r="N25" s="429">
        <v>0</v>
      </c>
      <c r="O25" s="1049">
        <v>29</v>
      </c>
      <c r="P25" s="1057" t="s">
        <v>502</v>
      </c>
      <c r="Q25" s="1058" t="s">
        <v>265</v>
      </c>
      <c r="R25" s="1056">
        <v>26</v>
      </c>
      <c r="T25" s="32"/>
      <c r="U25" s="33"/>
    </row>
    <row r="26" spans="1:21" s="25" customFormat="1" ht="17.100000000000001" customHeight="1" thickBot="1" x14ac:dyDescent="0.2">
      <c r="A26" s="1062"/>
      <c r="B26" s="1049"/>
      <c r="C26" s="1049"/>
      <c r="D26" s="1050"/>
      <c r="E26" s="800" t="s">
        <v>420</v>
      </c>
      <c r="F26" s="859">
        <v>0</v>
      </c>
      <c r="G26" s="802"/>
      <c r="H26" s="399"/>
      <c r="I26"/>
      <c r="J26"/>
      <c r="K26" s="399"/>
      <c r="L26" s="822"/>
      <c r="M26" s="823">
        <v>0</v>
      </c>
      <c r="N26" s="803" t="s">
        <v>423</v>
      </c>
      <c r="O26" s="1049"/>
      <c r="P26" s="1057"/>
      <c r="Q26" s="1058"/>
      <c r="R26" s="1056"/>
      <c r="T26" s="32"/>
      <c r="U26" s="33"/>
    </row>
    <row r="27" spans="1:21" s="25" customFormat="1" ht="17.100000000000001" customHeight="1" thickTop="1" thickBot="1" x14ac:dyDescent="0.2">
      <c r="A27" s="1062">
        <v>13</v>
      </c>
      <c r="B27" s="1049">
        <v>10</v>
      </c>
      <c r="C27" s="1049" t="s">
        <v>503</v>
      </c>
      <c r="D27" s="1050" t="s">
        <v>225</v>
      </c>
      <c r="E27" s="804"/>
      <c r="F27" s="922"/>
      <c r="G27" s="802"/>
      <c r="H27" s="399"/>
      <c r="I27"/>
      <c r="J27"/>
      <c r="K27" s="399"/>
      <c r="L27" s="822"/>
      <c r="M27" s="822"/>
      <c r="N27" s="833"/>
      <c r="O27" s="1049">
        <v>9</v>
      </c>
      <c r="P27" s="1057" t="s">
        <v>504</v>
      </c>
      <c r="Q27" s="1058" t="s">
        <v>225</v>
      </c>
      <c r="R27" s="1056">
        <v>27</v>
      </c>
      <c r="T27" s="32"/>
      <c r="U27" s="33"/>
    </row>
    <row r="28" spans="1:21" s="25" customFormat="1" ht="17.100000000000001" customHeight="1" thickTop="1" thickBot="1" x14ac:dyDescent="0.2">
      <c r="A28" s="1062"/>
      <c r="B28" s="1049"/>
      <c r="C28" s="1049"/>
      <c r="D28" s="1050"/>
      <c r="E28" s="858"/>
      <c r="F28" s="802" t="s">
        <v>428</v>
      </c>
      <c r="G28" s="829"/>
      <c r="H28" s="399"/>
      <c r="I28"/>
      <c r="J28"/>
      <c r="K28" s="399"/>
      <c r="L28" s="829"/>
      <c r="M28" s="822" t="s">
        <v>432</v>
      </c>
      <c r="N28" s="831">
        <v>8</v>
      </c>
      <c r="O28" s="1049"/>
      <c r="P28" s="1057"/>
      <c r="Q28" s="1058"/>
      <c r="R28" s="1056"/>
      <c r="T28" s="32"/>
      <c r="U28" s="33"/>
    </row>
    <row r="29" spans="1:21" s="25" customFormat="1" ht="17.100000000000001" customHeight="1" thickTop="1" thickBot="1" x14ac:dyDescent="0.2">
      <c r="A29" s="1062">
        <v>14</v>
      </c>
      <c r="B29" s="1049">
        <v>19</v>
      </c>
      <c r="C29" s="1049" t="s">
        <v>505</v>
      </c>
      <c r="D29" s="1050" t="s">
        <v>223</v>
      </c>
      <c r="E29" s="859"/>
      <c r="F29" s="828"/>
      <c r="G29" s="399">
        <v>0</v>
      </c>
      <c r="H29" s="399"/>
      <c r="I29"/>
      <c r="J29"/>
      <c r="K29" s="399"/>
      <c r="L29" s="920">
        <v>3</v>
      </c>
      <c r="M29" s="861"/>
      <c r="N29" s="823"/>
      <c r="O29" s="1049">
        <v>17</v>
      </c>
      <c r="P29" s="1057" t="s">
        <v>220</v>
      </c>
      <c r="Q29" s="1058" t="s">
        <v>221</v>
      </c>
      <c r="R29" s="1056">
        <v>28</v>
      </c>
      <c r="T29" s="32"/>
      <c r="U29" s="33"/>
    </row>
    <row r="30" spans="1:21" s="25" customFormat="1" ht="16.5" customHeight="1" thickTop="1" x14ac:dyDescent="0.15">
      <c r="A30" s="1062"/>
      <c r="B30" s="1049"/>
      <c r="C30" s="1049"/>
      <c r="D30" s="1050"/>
      <c r="E30" s="804"/>
      <c r="F30" s="804">
        <v>8</v>
      </c>
      <c r="G30" s="399"/>
      <c r="H30" s="399"/>
      <c r="I30"/>
      <c r="J30"/>
      <c r="K30" s="399"/>
      <c r="L30" s="399"/>
      <c r="M30" s="399">
        <v>8</v>
      </c>
      <c r="N30" s="399"/>
      <c r="O30" s="1049"/>
      <c r="P30" s="1057"/>
      <c r="Q30" s="1058"/>
      <c r="R30" s="1056"/>
      <c r="T30" s="32"/>
      <c r="U30" s="33"/>
    </row>
    <row r="31" spans="1:21" ht="17.100000000000001" customHeight="1" x14ac:dyDescent="0.2">
      <c r="A31" s="1062"/>
      <c r="B31" s="1064"/>
      <c r="C31" s="1064"/>
      <c r="D31" s="1066"/>
      <c r="E31" s="804"/>
      <c r="F31" s="804"/>
      <c r="G31" s="399"/>
      <c r="H31" s="399"/>
      <c r="I31"/>
      <c r="J31"/>
      <c r="K31" s="117"/>
      <c r="L31" s="117"/>
      <c r="M31" s="117"/>
      <c r="N31" s="117"/>
      <c r="O31" s="1070">
        <v>30</v>
      </c>
      <c r="P31" s="1070" t="s">
        <v>502</v>
      </c>
      <c r="Q31" s="1068" t="s">
        <v>265</v>
      </c>
      <c r="R31" s="1069">
        <v>40</v>
      </c>
    </row>
    <row r="32" spans="1:21" ht="17.100000000000001" customHeight="1" x14ac:dyDescent="0.2">
      <c r="A32" s="1062"/>
      <c r="B32" s="1065"/>
      <c r="C32" s="1065"/>
      <c r="D32" s="1067"/>
      <c r="E32" s="265"/>
      <c r="F32" s="265"/>
      <c r="G32" s="266"/>
      <c r="H32" s="266"/>
      <c r="I32" s="266"/>
      <c r="J32" s="266"/>
      <c r="K32" s="267"/>
      <c r="L32" s="267"/>
      <c r="M32" s="815"/>
      <c r="N32" s="815"/>
      <c r="O32" s="1070"/>
      <c r="P32" s="1070"/>
      <c r="Q32" s="1068"/>
      <c r="R32" s="1069"/>
    </row>
    <row r="33" spans="1:21" ht="20.25" customHeight="1" x14ac:dyDescent="0.2">
      <c r="A33" s="70"/>
      <c r="B33" s="118"/>
      <c r="C33" s="1071"/>
      <c r="D33" s="1071"/>
      <c r="E33" s="77"/>
      <c r="F33" s="805"/>
      <c r="G33" s="74"/>
      <c r="H33" s="74"/>
      <c r="I33" s="1084" t="s">
        <v>316</v>
      </c>
      <c r="J33" s="1084"/>
      <c r="K33" s="1084"/>
      <c r="L33" s="500"/>
      <c r="M33" s="500"/>
      <c r="N33" s="500"/>
      <c r="O33" s="118"/>
      <c r="P33" s="118"/>
      <c r="Q33" s="161"/>
      <c r="R33" s="70"/>
    </row>
    <row r="34" spans="1:21" ht="16.899999999999999" customHeight="1" thickBot="1" x14ac:dyDescent="0.25">
      <c r="A34" s="286"/>
      <c r="B34" s="118"/>
      <c r="C34" s="1038"/>
      <c r="D34" s="1063"/>
      <c r="E34" s="77"/>
      <c r="F34" s="805"/>
      <c r="G34" s="74"/>
      <c r="H34" s="74"/>
      <c r="I34" s="1049" t="s">
        <v>317</v>
      </c>
      <c r="J34" s="1049"/>
      <c r="K34" s="1076" t="s">
        <v>612</v>
      </c>
      <c r="L34" s="1077"/>
      <c r="M34" s="768" t="s">
        <v>778</v>
      </c>
      <c r="N34" s="950"/>
      <c r="O34" s="118"/>
      <c r="P34" s="118"/>
      <c r="Q34" s="161"/>
      <c r="R34" s="70"/>
    </row>
    <row r="35" spans="1:21" ht="16.899999999999999" customHeight="1" thickTop="1" thickBot="1" x14ac:dyDescent="0.25">
      <c r="A35" s="286"/>
      <c r="B35" s="118"/>
      <c r="C35" s="1038"/>
      <c r="D35" s="1063"/>
      <c r="E35" s="77"/>
      <c r="F35" s="805"/>
      <c r="G35" s="81"/>
      <c r="H35" s="74"/>
      <c r="I35" s="1049"/>
      <c r="J35" s="1049"/>
      <c r="K35" s="1078"/>
      <c r="L35" s="1079"/>
      <c r="M35" s="425"/>
      <c r="N35" s="418"/>
      <c r="O35" s="118"/>
      <c r="P35" s="951"/>
      <c r="Q35" s="161"/>
      <c r="R35" s="70"/>
    </row>
    <row r="36" spans="1:21" ht="16.899999999999999" customHeight="1" thickTop="1" x14ac:dyDescent="0.2">
      <c r="A36" s="1085"/>
      <c r="B36" s="118"/>
      <c r="C36" s="1038"/>
      <c r="D36" s="1063"/>
      <c r="E36" s="506"/>
      <c r="F36" s="805"/>
      <c r="G36" s="81"/>
      <c r="H36" s="74"/>
      <c r="I36" s="1072" t="s">
        <v>777</v>
      </c>
      <c r="J36" s="1073"/>
      <c r="K36" s="1080" t="s">
        <v>721</v>
      </c>
      <c r="L36" s="1081"/>
      <c r="M36" s="426"/>
      <c r="N36" s="428"/>
      <c r="O36" s="118"/>
      <c r="P36" s="118"/>
      <c r="Q36" s="161"/>
      <c r="R36" s="70"/>
    </row>
    <row r="37" spans="1:21" ht="16.899999999999999" customHeight="1" x14ac:dyDescent="0.2">
      <c r="A37" s="1085"/>
      <c r="B37" s="118"/>
      <c r="C37" s="1038"/>
      <c r="D37" s="1063"/>
      <c r="E37" s="806"/>
      <c r="F37" s="74"/>
      <c r="G37" s="506"/>
      <c r="H37" s="77"/>
      <c r="I37" s="1074"/>
      <c r="J37" s="1075"/>
      <c r="K37" s="1082"/>
      <c r="L37" s="1083"/>
      <c r="M37" s="425" t="s">
        <v>780</v>
      </c>
      <c r="N37" s="500"/>
      <c r="O37" s="118"/>
      <c r="P37" s="118"/>
      <c r="Q37" s="161"/>
      <c r="R37" s="70"/>
    </row>
    <row r="38" spans="1:21" ht="16.899999999999999" customHeight="1" x14ac:dyDescent="0.2">
      <c r="A38" s="70"/>
      <c r="B38" s="118"/>
      <c r="C38" s="118"/>
      <c r="D38" s="161"/>
      <c r="E38" s="506"/>
      <c r="F38" s="506"/>
      <c r="G38" s="506"/>
      <c r="H38" s="807"/>
      <c r="I38" s="87"/>
      <c r="J38" s="37"/>
      <c r="K38" s="331"/>
      <c r="L38" s="331"/>
      <c r="M38" s="331"/>
      <c r="N38" s="331"/>
      <c r="O38" s="118"/>
      <c r="P38" s="118"/>
      <c r="Q38" s="161"/>
      <c r="R38" s="70"/>
    </row>
    <row r="39" spans="1:21" ht="4.5" customHeight="1" x14ac:dyDescent="0.2">
      <c r="A39" s="70"/>
      <c r="B39" s="118"/>
      <c r="C39" s="118"/>
      <c r="D39" s="161"/>
      <c r="E39" s="506"/>
      <c r="F39" s="506"/>
      <c r="G39" s="506"/>
      <c r="H39" s="807"/>
      <c r="I39" s="87"/>
      <c r="J39" s="87"/>
      <c r="K39" s="816"/>
      <c r="L39" s="76"/>
      <c r="M39" s="76"/>
      <c r="N39" s="75"/>
      <c r="O39" s="118"/>
      <c r="P39" s="118"/>
      <c r="Q39" s="161"/>
      <c r="R39" s="70"/>
    </row>
    <row r="40" spans="1:21" ht="23.1" customHeight="1" x14ac:dyDescent="0.2">
      <c r="B40" s="61" t="s">
        <v>159</v>
      </c>
      <c r="C40" s="317"/>
      <c r="D40" s="317"/>
      <c r="H40" s="171"/>
      <c r="I40" s="169"/>
      <c r="J40" s="169"/>
      <c r="K40" s="817"/>
      <c r="L40" s="817"/>
      <c r="M40" s="817"/>
      <c r="N40" s="817"/>
      <c r="O40" s="162"/>
      <c r="P40" s="169"/>
      <c r="Q40" s="176"/>
      <c r="R40" s="177"/>
      <c r="S40" s="178"/>
      <c r="T40" s="135"/>
      <c r="U40" s="135"/>
    </row>
    <row r="41" spans="1:21" x14ac:dyDescent="0.2">
      <c r="D41" s="8"/>
      <c r="E41" s="35"/>
      <c r="F41" s="35"/>
      <c r="O41" s="9"/>
      <c r="P41" s="43"/>
      <c r="Q41" s="17"/>
      <c r="S41" s="16"/>
      <c r="T41" s="21"/>
      <c r="U41" s="17"/>
    </row>
    <row r="42" spans="1:21" x14ac:dyDescent="0.2">
      <c r="D42" s="17"/>
      <c r="O42" s="9"/>
      <c r="P42" s="43"/>
      <c r="Q42" s="17"/>
      <c r="S42" s="16"/>
      <c r="T42" s="21"/>
      <c r="U42" s="17"/>
    </row>
    <row r="43" spans="1:21" x14ac:dyDescent="0.2">
      <c r="D43" s="17"/>
      <c r="O43" s="9"/>
      <c r="P43" s="43"/>
      <c r="Q43" s="17"/>
      <c r="S43" s="16"/>
      <c r="T43" s="21"/>
      <c r="U43" s="17"/>
    </row>
    <row r="44" spans="1:21" x14ac:dyDescent="0.2">
      <c r="D44" s="17"/>
      <c r="P44" s="17"/>
      <c r="Q44" s="17"/>
      <c r="T44" s="17"/>
      <c r="U44" s="17"/>
    </row>
    <row r="45" spans="1:21" x14ac:dyDescent="0.2">
      <c r="D45" s="17"/>
      <c r="P45" s="17"/>
      <c r="Q45" s="17"/>
      <c r="T45" s="17"/>
      <c r="U45" s="17"/>
    </row>
    <row r="46" spans="1:21" x14ac:dyDescent="0.2">
      <c r="D46" s="17"/>
      <c r="P46" s="17"/>
      <c r="Q46" s="17"/>
      <c r="T46" s="17"/>
      <c r="U46" s="17"/>
    </row>
    <row r="47" spans="1:21" x14ac:dyDescent="0.2">
      <c r="D47" s="17"/>
      <c r="P47" s="17"/>
      <c r="Q47" s="17"/>
      <c r="T47" s="17"/>
      <c r="U47" s="17"/>
    </row>
    <row r="48" spans="1:21" x14ac:dyDescent="0.2">
      <c r="D48" s="17"/>
      <c r="P48" s="17"/>
      <c r="Q48" s="17"/>
      <c r="T48" s="17"/>
      <c r="U48" s="17"/>
    </row>
    <row r="49" spans="4:21" x14ac:dyDescent="0.2">
      <c r="D49" s="17"/>
      <c r="P49" s="17"/>
      <c r="Q49" s="17"/>
      <c r="T49" s="17"/>
      <c r="U49" s="17"/>
    </row>
    <row r="50" spans="4:21" x14ac:dyDescent="0.2">
      <c r="D50" s="17"/>
      <c r="P50" s="17"/>
      <c r="Q50" s="17"/>
      <c r="T50" s="17"/>
      <c r="U50" s="17"/>
    </row>
    <row r="51" spans="4:21" x14ac:dyDescent="0.2">
      <c r="D51" s="17"/>
      <c r="P51" s="17"/>
      <c r="Q51" s="17"/>
      <c r="T51" s="17"/>
      <c r="U51" s="17"/>
    </row>
    <row r="52" spans="4:21" x14ac:dyDescent="0.2">
      <c r="D52" s="17"/>
      <c r="P52" s="17"/>
      <c r="Q52" s="17"/>
      <c r="T52" s="17"/>
      <c r="U52" s="17"/>
    </row>
    <row r="53" spans="4:21" x14ac:dyDescent="0.2">
      <c r="D53" s="17"/>
      <c r="O53" s="9"/>
      <c r="P53" s="43"/>
      <c r="Q53" s="17"/>
      <c r="S53" s="16"/>
      <c r="T53" s="21"/>
      <c r="U53" s="17"/>
    </row>
    <row r="54" spans="4:21" x14ac:dyDescent="0.2">
      <c r="D54" s="17"/>
      <c r="O54" s="9"/>
      <c r="P54" s="43"/>
      <c r="Q54" s="17"/>
      <c r="S54" s="16"/>
      <c r="T54" s="21"/>
      <c r="U54" s="17"/>
    </row>
    <row r="55" spans="4:21" x14ac:dyDescent="0.2">
      <c r="D55" s="17"/>
      <c r="O55" s="9"/>
      <c r="P55" s="43"/>
      <c r="Q55" s="17"/>
      <c r="S55" s="16"/>
      <c r="T55" s="21"/>
      <c r="U55" s="17"/>
    </row>
    <row r="56" spans="4:21" x14ac:dyDescent="0.2">
      <c r="D56" s="17"/>
      <c r="O56" s="9"/>
      <c r="P56" s="43"/>
      <c r="Q56" s="17"/>
      <c r="S56" s="16"/>
      <c r="T56" s="21"/>
      <c r="U56" s="17"/>
    </row>
    <row r="57" spans="4:21" x14ac:dyDescent="0.2">
      <c r="D57" s="17"/>
      <c r="O57" s="9"/>
      <c r="P57" s="43"/>
      <c r="Q57" s="17"/>
      <c r="S57" s="16"/>
      <c r="T57" s="21"/>
      <c r="U57" s="17"/>
    </row>
  </sheetData>
  <mergeCells count="133">
    <mergeCell ref="C33:D33"/>
    <mergeCell ref="I34:J35"/>
    <mergeCell ref="I36:J37"/>
    <mergeCell ref="K34:L35"/>
    <mergeCell ref="K36:L37"/>
    <mergeCell ref="I33:K33"/>
    <mergeCell ref="A13:A14"/>
    <mergeCell ref="A21:A22"/>
    <mergeCell ref="A23:A24"/>
    <mergeCell ref="A29:A30"/>
    <mergeCell ref="B17:B18"/>
    <mergeCell ref="B15:B16"/>
    <mergeCell ref="A17:A18"/>
    <mergeCell ref="B21:B22"/>
    <mergeCell ref="A15:A16"/>
    <mergeCell ref="A19:A20"/>
    <mergeCell ref="A25:A26"/>
    <mergeCell ref="A27:A28"/>
    <mergeCell ref="B13:B14"/>
    <mergeCell ref="B29:B30"/>
    <mergeCell ref="A36:A37"/>
    <mergeCell ref="C36:C37"/>
    <mergeCell ref="D36:D37"/>
    <mergeCell ref="C34:C35"/>
    <mergeCell ref="O25:O26"/>
    <mergeCell ref="B23:B24"/>
    <mergeCell ref="O27:O28"/>
    <mergeCell ref="O31:O32"/>
    <mergeCell ref="P31:P32"/>
    <mergeCell ref="D23:D24"/>
    <mergeCell ref="D25:D26"/>
    <mergeCell ref="C17:C18"/>
    <mergeCell ref="B31:B32"/>
    <mergeCell ref="C23:C24"/>
    <mergeCell ref="C25:C26"/>
    <mergeCell ref="C27:C28"/>
    <mergeCell ref="B25:B26"/>
    <mergeCell ref="B19:B20"/>
    <mergeCell ref="O29:O30"/>
    <mergeCell ref="P29:P30"/>
    <mergeCell ref="O23:O24"/>
    <mergeCell ref="O21:O22"/>
    <mergeCell ref="C29:C30"/>
    <mergeCell ref="D29:D30"/>
    <mergeCell ref="O17:O18"/>
    <mergeCell ref="D34:D35"/>
    <mergeCell ref="D27:D28"/>
    <mergeCell ref="B27:B28"/>
    <mergeCell ref="C31:C32"/>
    <mergeCell ref="D31:D32"/>
    <mergeCell ref="A31:A32"/>
    <mergeCell ref="R5:R6"/>
    <mergeCell ref="R7:R8"/>
    <mergeCell ref="R13:R14"/>
    <mergeCell ref="Q13:Q14"/>
    <mergeCell ref="R11:R12"/>
    <mergeCell ref="Q31:Q32"/>
    <mergeCell ref="R21:R22"/>
    <mergeCell ref="Q17:Q18"/>
    <mergeCell ref="Q19:Q20"/>
    <mergeCell ref="Q25:Q26"/>
    <mergeCell ref="P17:P18"/>
    <mergeCell ref="P19:P20"/>
    <mergeCell ref="P27:P28"/>
    <mergeCell ref="Q23:Q24"/>
    <mergeCell ref="P21:P22"/>
    <mergeCell ref="R31:R32"/>
    <mergeCell ref="R29:R30"/>
    <mergeCell ref="Q29:Q30"/>
    <mergeCell ref="A3:A4"/>
    <mergeCell ref="C3:C4"/>
    <mergeCell ref="B3:B4"/>
    <mergeCell ref="B5:B6"/>
    <mergeCell ref="A5:A6"/>
    <mergeCell ref="C5:C6"/>
    <mergeCell ref="A7:A8"/>
    <mergeCell ref="D7:D8"/>
    <mergeCell ref="A11:A12"/>
    <mergeCell ref="A9:A10"/>
    <mergeCell ref="B7:B8"/>
    <mergeCell ref="B11:B12"/>
    <mergeCell ref="C11:C12"/>
    <mergeCell ref="B9:B10"/>
    <mergeCell ref="E1:N1"/>
    <mergeCell ref="C21:C22"/>
    <mergeCell ref="D3:D4"/>
    <mergeCell ref="D11:D12"/>
    <mergeCell ref="D19:D20"/>
    <mergeCell ref="D21:D22"/>
    <mergeCell ref="C19:C20"/>
    <mergeCell ref="C15:C16"/>
    <mergeCell ref="D5:D6"/>
    <mergeCell ref="C13:C14"/>
    <mergeCell ref="C7:C8"/>
    <mergeCell ref="D15:D16"/>
    <mergeCell ref="C9:C10"/>
    <mergeCell ref="D9:D10"/>
    <mergeCell ref="D13:D14"/>
    <mergeCell ref="D17:D18"/>
    <mergeCell ref="I9:J16"/>
    <mergeCell ref="R27:R28"/>
    <mergeCell ref="R23:R24"/>
    <mergeCell ref="R19:R20"/>
    <mergeCell ref="Q15:Q16"/>
    <mergeCell ref="Q21:Q22"/>
    <mergeCell ref="P23:P24"/>
    <mergeCell ref="P25:P26"/>
    <mergeCell ref="R25:R26"/>
    <mergeCell ref="Q27:Q28"/>
    <mergeCell ref="P15:P16"/>
    <mergeCell ref="R15:R16"/>
    <mergeCell ref="R3:R4"/>
    <mergeCell ref="P11:P12"/>
    <mergeCell ref="P13:P14"/>
    <mergeCell ref="P5:P6"/>
    <mergeCell ref="O5:O6"/>
    <mergeCell ref="O19:O20"/>
    <mergeCell ref="O15:O16"/>
    <mergeCell ref="O3:O4"/>
    <mergeCell ref="O13:O14"/>
    <mergeCell ref="P7:P8"/>
    <mergeCell ref="O7:O8"/>
    <mergeCell ref="R17:R18"/>
    <mergeCell ref="Q3:Q4"/>
    <mergeCell ref="Q7:Q8"/>
    <mergeCell ref="Q5:Q6"/>
    <mergeCell ref="Q11:Q12"/>
    <mergeCell ref="R9:R10"/>
    <mergeCell ref="Q9:Q10"/>
    <mergeCell ref="P3:P4"/>
    <mergeCell ref="P9:P10"/>
    <mergeCell ref="O9:O10"/>
    <mergeCell ref="O11:O12"/>
  </mergeCells>
  <phoneticPr fontId="4"/>
  <printOptions horizontalCentered="1"/>
  <pageMargins left="0.23" right="0.2" top="0.39370078740157483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="120" zoomScaleNormal="120" workbookViewId="0">
      <selection activeCell="E35" sqref="E35"/>
    </sheetView>
  </sheetViews>
  <sheetFormatPr defaultColWidth="9" defaultRowHeight="17.25" x14ac:dyDescent="0.2"/>
  <cols>
    <col min="1" max="1" width="3.75" style="19" customWidth="1"/>
    <col min="2" max="2" width="3.125" style="19" hidden="1" customWidth="1"/>
    <col min="3" max="3" width="7.625" style="308" customWidth="1"/>
    <col min="4" max="4" width="8.75" style="43" customWidth="1"/>
    <col min="5" max="5" width="3.875" style="17" customWidth="1"/>
    <col min="6" max="6" width="3.875" style="308" customWidth="1"/>
    <col min="7" max="14" width="3.875" style="17" customWidth="1"/>
    <col min="15" max="15" width="3" style="17" hidden="1" customWidth="1"/>
    <col min="16" max="16" width="7.625" style="308" customWidth="1"/>
    <col min="17" max="17" width="8.75" style="43" customWidth="1"/>
    <col min="18" max="18" width="4.5" style="17" bestFit="1" customWidth="1"/>
    <col min="19" max="19" width="4.5" style="17" customWidth="1"/>
    <col min="20" max="20" width="9" style="16" customWidth="1"/>
    <col min="21" max="21" width="9" style="21" customWidth="1"/>
    <col min="22" max="16384" width="9" style="17"/>
  </cols>
  <sheetData>
    <row r="1" spans="1:28" ht="24.75" customHeight="1" x14ac:dyDescent="0.2">
      <c r="A1" s="35"/>
      <c r="B1" s="35"/>
      <c r="C1" s="318"/>
      <c r="D1" s="73"/>
      <c r="E1" s="1059" t="s">
        <v>175</v>
      </c>
      <c r="F1" s="1059"/>
      <c r="G1" s="1059"/>
      <c r="H1" s="1059"/>
      <c r="I1" s="1059"/>
      <c r="J1" s="1059"/>
      <c r="K1" s="1059"/>
      <c r="L1" s="1059"/>
      <c r="M1" s="1059"/>
      <c r="N1" s="1059"/>
      <c r="O1" s="8"/>
      <c r="P1" s="318"/>
      <c r="Q1" s="73"/>
      <c r="R1" s="8"/>
    </row>
    <row r="2" spans="1:28" s="7" customFormat="1" ht="17.100000000000001" customHeight="1" x14ac:dyDescent="0.15">
      <c r="A2" s="35"/>
      <c r="B2" s="316" t="s">
        <v>37</v>
      </c>
      <c r="C2" s="316" t="s">
        <v>0</v>
      </c>
      <c r="D2" s="143" t="s">
        <v>1</v>
      </c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 t="s">
        <v>38</v>
      </c>
      <c r="P2" s="316" t="s">
        <v>0</v>
      </c>
      <c r="Q2" s="143" t="s">
        <v>1</v>
      </c>
      <c r="R2" s="8"/>
      <c r="T2" s="30"/>
      <c r="U2" s="44"/>
      <c r="AB2" s="25"/>
    </row>
    <row r="3" spans="1:28" s="25" customFormat="1" ht="16.5" customHeight="1" thickBot="1" x14ac:dyDescent="0.2">
      <c r="A3" s="1062">
        <v>1</v>
      </c>
      <c r="B3" s="1049">
        <v>11</v>
      </c>
      <c r="C3" s="1049" t="s">
        <v>506</v>
      </c>
      <c r="D3" s="1050" t="s">
        <v>207</v>
      </c>
      <c r="E3" s="859"/>
      <c r="F3" s="861">
        <v>9</v>
      </c>
      <c r="G3" s="399"/>
      <c r="H3" s="399"/>
      <c r="I3" s="399"/>
      <c r="J3"/>
      <c r="K3" s="809"/>
      <c r="L3" s="809"/>
      <c r="M3" s="849">
        <v>1</v>
      </c>
      <c r="N3" s="923"/>
      <c r="O3" s="1049">
        <v>13</v>
      </c>
      <c r="P3" s="1049" t="s">
        <v>240</v>
      </c>
      <c r="Q3" s="1050" t="s">
        <v>223</v>
      </c>
      <c r="R3" s="1085">
        <v>11</v>
      </c>
      <c r="U3" s="31"/>
    </row>
    <row r="4" spans="1:28" s="25" customFormat="1" ht="17.100000000000001" customHeight="1" thickTop="1" thickBot="1" x14ac:dyDescent="0.2">
      <c r="A4" s="1062"/>
      <c r="B4" s="1049"/>
      <c r="C4" s="1049"/>
      <c r="D4" s="1050"/>
      <c r="E4" s="399"/>
      <c r="F4" s="832" t="s">
        <v>433</v>
      </c>
      <c r="G4" s="857">
        <v>5</v>
      </c>
      <c r="H4" s="399"/>
      <c r="I4" s="399"/>
      <c r="J4"/>
      <c r="K4" s="117"/>
      <c r="L4" s="924">
        <v>3</v>
      </c>
      <c r="M4" s="814" t="s">
        <v>407</v>
      </c>
      <c r="N4" s="819"/>
      <c r="O4" s="1049"/>
      <c r="P4" s="1049"/>
      <c r="Q4" s="1050"/>
      <c r="R4" s="1085"/>
      <c r="U4" s="31"/>
    </row>
    <row r="5" spans="1:28" s="25" customFormat="1" ht="17.100000000000001" customHeight="1" thickTop="1" thickBot="1" x14ac:dyDescent="0.2">
      <c r="A5" s="1062">
        <v>2</v>
      </c>
      <c r="B5" s="1049">
        <v>19</v>
      </c>
      <c r="C5" s="1049" t="s">
        <v>507</v>
      </c>
      <c r="D5" s="1050" t="s">
        <v>209</v>
      </c>
      <c r="E5" s="804">
        <v>8</v>
      </c>
      <c r="F5" s="709"/>
      <c r="G5" s="830"/>
      <c r="H5" s="399"/>
      <c r="I5" s="399"/>
      <c r="J5"/>
      <c r="K5" s="847"/>
      <c r="L5" s="819"/>
      <c r="M5" s="811"/>
      <c r="N5" s="812">
        <v>0</v>
      </c>
      <c r="O5" s="1049">
        <v>6</v>
      </c>
      <c r="P5" s="1049" t="s">
        <v>456</v>
      </c>
      <c r="Q5" s="1050" t="s">
        <v>228</v>
      </c>
      <c r="R5" s="1085">
        <v>12</v>
      </c>
      <c r="U5" s="31"/>
    </row>
    <row r="6" spans="1:28" s="25" customFormat="1" ht="17.100000000000001" customHeight="1" thickTop="1" thickBot="1" x14ac:dyDescent="0.2">
      <c r="A6" s="1062"/>
      <c r="B6" s="1049"/>
      <c r="C6" s="1049"/>
      <c r="D6" s="1050"/>
      <c r="E6" s="858" t="s">
        <v>415</v>
      </c>
      <c r="F6" s="833"/>
      <c r="G6" s="920"/>
      <c r="H6" s="399"/>
      <c r="I6" s="399"/>
      <c r="J6"/>
      <c r="K6" s="847"/>
      <c r="L6" s="814"/>
      <c r="M6" s="835"/>
      <c r="N6" s="810" t="s">
        <v>421</v>
      </c>
      <c r="O6" s="1049"/>
      <c r="P6" s="1049"/>
      <c r="Q6" s="1050"/>
      <c r="R6" s="1085"/>
      <c r="U6" s="31"/>
    </row>
    <row r="7" spans="1:28" s="25" customFormat="1" ht="17.100000000000001" customHeight="1" thickTop="1" thickBot="1" x14ac:dyDescent="0.2">
      <c r="A7" s="1062">
        <v>3</v>
      </c>
      <c r="B7" s="1049">
        <v>17</v>
      </c>
      <c r="C7" s="1049" t="s">
        <v>508</v>
      </c>
      <c r="D7" s="1050" t="s">
        <v>499</v>
      </c>
      <c r="E7" s="801"/>
      <c r="F7" s="822">
        <v>0</v>
      </c>
      <c r="G7" s="920"/>
      <c r="H7" s="399"/>
      <c r="I7" s="399"/>
      <c r="J7"/>
      <c r="K7" s="847"/>
      <c r="L7" s="814"/>
      <c r="M7" s="847">
        <v>0</v>
      </c>
      <c r="N7" s="814"/>
      <c r="O7" s="1049">
        <v>12</v>
      </c>
      <c r="P7" s="1049" t="s">
        <v>509</v>
      </c>
      <c r="Q7" s="1050" t="s">
        <v>221</v>
      </c>
      <c r="R7" s="1085">
        <v>13</v>
      </c>
      <c r="T7" s="32"/>
      <c r="U7" s="33"/>
    </row>
    <row r="8" spans="1:28" s="25" customFormat="1" ht="17.100000000000001" customHeight="1" thickTop="1" thickBot="1" x14ac:dyDescent="0.2">
      <c r="A8" s="1062"/>
      <c r="B8" s="1049"/>
      <c r="C8" s="1049"/>
      <c r="D8" s="1050"/>
      <c r="E8" s="399">
        <v>0</v>
      </c>
      <c r="F8" s="399"/>
      <c r="G8" s="920"/>
      <c r="H8" s="857">
        <v>3</v>
      </c>
      <c r="I8" s="399"/>
      <c r="J8"/>
      <c r="K8" s="924">
        <v>8</v>
      </c>
      <c r="L8" s="814"/>
      <c r="M8" s="117"/>
      <c r="N8" s="848">
        <v>3</v>
      </c>
      <c r="O8" s="1049"/>
      <c r="P8" s="1049"/>
      <c r="Q8" s="1050"/>
      <c r="R8" s="1085"/>
      <c r="T8" s="32"/>
      <c r="U8" s="33"/>
    </row>
    <row r="9" spans="1:28" s="25" customFormat="1" ht="17.100000000000001" customHeight="1" thickTop="1" thickBot="1" x14ac:dyDescent="0.2">
      <c r="A9" s="1062">
        <v>4</v>
      </c>
      <c r="B9" s="1049">
        <v>14</v>
      </c>
      <c r="C9" s="1049" t="s">
        <v>451</v>
      </c>
      <c r="D9" s="1050" t="s">
        <v>223</v>
      </c>
      <c r="E9" s="859"/>
      <c r="F9" s="861">
        <v>2</v>
      </c>
      <c r="G9" s="802"/>
      <c r="H9" s="830"/>
      <c r="I9" s="399"/>
      <c r="J9" s="841"/>
      <c r="K9" s="819"/>
      <c r="L9" s="811"/>
      <c r="M9" s="849">
        <v>3</v>
      </c>
      <c r="N9" s="850"/>
      <c r="O9" s="1049">
        <v>9</v>
      </c>
      <c r="P9" s="1049" t="s">
        <v>236</v>
      </c>
      <c r="Q9" s="1050" t="s">
        <v>215</v>
      </c>
      <c r="R9" s="1085">
        <v>14</v>
      </c>
      <c r="T9" s="32"/>
      <c r="U9" s="33"/>
    </row>
    <row r="10" spans="1:28" s="25" customFormat="1" ht="17.100000000000001" customHeight="1" thickTop="1" thickBot="1" x14ac:dyDescent="0.2">
      <c r="A10" s="1062"/>
      <c r="B10" s="1049"/>
      <c r="C10" s="1049"/>
      <c r="D10" s="1050"/>
      <c r="E10" s="399"/>
      <c r="F10" s="832" t="s">
        <v>418</v>
      </c>
      <c r="G10" s="833"/>
      <c r="H10" s="920"/>
      <c r="I10" s="399"/>
      <c r="J10" s="841"/>
      <c r="K10" s="814"/>
      <c r="L10" s="811"/>
      <c r="M10" s="837" t="s">
        <v>408</v>
      </c>
      <c r="N10" s="117"/>
      <c r="O10" s="1049"/>
      <c r="P10" s="1049"/>
      <c r="Q10" s="1050"/>
      <c r="R10" s="1085"/>
      <c r="T10" s="32"/>
      <c r="U10" s="33"/>
    </row>
    <row r="11" spans="1:28" s="25" customFormat="1" ht="17.100000000000001" customHeight="1" thickTop="1" x14ac:dyDescent="0.15">
      <c r="A11" s="1062">
        <v>5</v>
      </c>
      <c r="B11" s="1049">
        <v>20</v>
      </c>
      <c r="C11" s="1049" t="s">
        <v>510</v>
      </c>
      <c r="D11" s="1050" t="s">
        <v>265</v>
      </c>
      <c r="E11" s="429"/>
      <c r="F11" s="801"/>
      <c r="G11" s="399">
        <v>0</v>
      </c>
      <c r="H11" s="920"/>
      <c r="I11" s="399"/>
      <c r="J11" s="841"/>
      <c r="K11" s="814"/>
      <c r="L11" s="848">
        <v>0</v>
      </c>
      <c r="M11" s="813"/>
      <c r="N11" s="812"/>
      <c r="O11" s="1049">
        <v>3</v>
      </c>
      <c r="P11" s="1049" t="s">
        <v>206</v>
      </c>
      <c r="Q11" s="1050" t="s">
        <v>211</v>
      </c>
      <c r="R11" s="1085">
        <v>15</v>
      </c>
      <c r="T11" s="32"/>
      <c r="U11" s="33"/>
    </row>
    <row r="12" spans="1:28" s="25" customFormat="1" ht="17.100000000000001" customHeight="1" thickBot="1" x14ac:dyDescent="0.2">
      <c r="A12" s="1062"/>
      <c r="B12" s="1049"/>
      <c r="C12" s="1049"/>
      <c r="D12" s="1050"/>
      <c r="E12" s="399"/>
      <c r="F12" s="399">
        <v>1</v>
      </c>
      <c r="G12" s="399"/>
      <c r="H12" s="920"/>
      <c r="I12" s="857" t="s">
        <v>778</v>
      </c>
      <c r="J12" s="948" t="s">
        <v>779</v>
      </c>
      <c r="K12" s="814"/>
      <c r="L12" s="117"/>
      <c r="M12" s="117">
        <v>0</v>
      </c>
      <c r="N12" s="117"/>
      <c r="O12" s="1049"/>
      <c r="P12" s="1049"/>
      <c r="Q12" s="1050"/>
      <c r="R12" s="1085"/>
      <c r="S12" s="32"/>
      <c r="T12" s="33"/>
      <c r="U12" s="34"/>
    </row>
    <row r="13" spans="1:28" s="25" customFormat="1" ht="17.100000000000001" customHeight="1" thickTop="1" x14ac:dyDescent="0.15">
      <c r="A13" s="1062">
        <v>6</v>
      </c>
      <c r="B13" s="1049">
        <v>10</v>
      </c>
      <c r="C13" s="1049" t="s">
        <v>511</v>
      </c>
      <c r="D13" s="1050" t="s">
        <v>215</v>
      </c>
      <c r="E13" s="429"/>
      <c r="F13" s="429">
        <v>0</v>
      </c>
      <c r="G13" s="399"/>
      <c r="H13" s="802"/>
      <c r="I13" s="399"/>
      <c r="J13"/>
      <c r="K13" s="811"/>
      <c r="L13" s="117"/>
      <c r="M13" s="812">
        <v>0</v>
      </c>
      <c r="N13" s="812"/>
      <c r="O13" s="1049">
        <v>8</v>
      </c>
      <c r="P13" s="1049" t="s">
        <v>464</v>
      </c>
      <c r="Q13" s="1050" t="s">
        <v>226</v>
      </c>
      <c r="R13" s="1085">
        <v>16</v>
      </c>
    </row>
    <row r="14" spans="1:28" s="25" customFormat="1" ht="17.100000000000001" customHeight="1" thickBot="1" x14ac:dyDescent="0.2">
      <c r="A14" s="1062"/>
      <c r="B14" s="1049"/>
      <c r="C14" s="1049"/>
      <c r="D14" s="1050"/>
      <c r="E14" s="399"/>
      <c r="F14" s="800" t="s">
        <v>409</v>
      </c>
      <c r="G14" s="399">
        <v>8</v>
      </c>
      <c r="H14" s="802"/>
      <c r="I14" s="399"/>
      <c r="J14"/>
      <c r="K14" s="811"/>
      <c r="L14" s="850" t="s">
        <v>770</v>
      </c>
      <c r="M14" s="810" t="s">
        <v>411</v>
      </c>
      <c r="N14" s="117"/>
      <c r="O14" s="1049"/>
      <c r="P14" s="1049"/>
      <c r="Q14" s="1050"/>
      <c r="R14" s="1085"/>
    </row>
    <row r="15" spans="1:28" s="25" customFormat="1" ht="17.100000000000001" customHeight="1" thickTop="1" thickBot="1" x14ac:dyDescent="0.2">
      <c r="A15" s="1062">
        <v>7</v>
      </c>
      <c r="B15" s="1049">
        <v>2</v>
      </c>
      <c r="C15" s="1049" t="s">
        <v>266</v>
      </c>
      <c r="D15" s="1050" t="s">
        <v>219</v>
      </c>
      <c r="E15" s="859"/>
      <c r="F15" s="828"/>
      <c r="G15" s="928"/>
      <c r="H15" s="802"/>
      <c r="I15" s="399"/>
      <c r="J15"/>
      <c r="K15" s="811"/>
      <c r="L15" s="811"/>
      <c r="M15" s="839"/>
      <c r="N15" s="850"/>
      <c r="O15" s="1049">
        <v>16</v>
      </c>
      <c r="P15" s="1049" t="s">
        <v>512</v>
      </c>
      <c r="Q15" s="1050" t="s">
        <v>499</v>
      </c>
      <c r="R15" s="1085">
        <v>17</v>
      </c>
    </row>
    <row r="16" spans="1:28" s="25" customFormat="1" ht="17.100000000000001" customHeight="1" thickTop="1" thickBot="1" x14ac:dyDescent="0.2">
      <c r="A16" s="1062"/>
      <c r="B16" s="1049"/>
      <c r="C16" s="1049"/>
      <c r="D16" s="1050"/>
      <c r="E16" s="399"/>
      <c r="F16" s="399">
        <v>8</v>
      </c>
      <c r="G16" s="920"/>
      <c r="H16" s="833"/>
      <c r="I16" s="399"/>
      <c r="J16"/>
      <c r="K16" s="835"/>
      <c r="L16" s="811"/>
      <c r="M16" s="117">
        <v>6</v>
      </c>
      <c r="N16" s="117"/>
      <c r="O16" s="1049"/>
      <c r="P16" s="1049"/>
      <c r="Q16" s="1050"/>
      <c r="R16" s="1085"/>
    </row>
    <row r="17" spans="1:21" s="25" customFormat="1" ht="17.100000000000001" customHeight="1" thickTop="1" x14ac:dyDescent="0.15">
      <c r="A17" s="1062">
        <v>8</v>
      </c>
      <c r="B17" s="1049">
        <v>7</v>
      </c>
      <c r="C17" s="1049" t="s">
        <v>513</v>
      </c>
      <c r="D17" s="1050" t="s">
        <v>228</v>
      </c>
      <c r="E17" s="429">
        <v>0</v>
      </c>
      <c r="F17" s="399"/>
      <c r="G17" s="802"/>
      <c r="H17" s="399">
        <v>0</v>
      </c>
      <c r="I17" s="399"/>
      <c r="J17"/>
      <c r="K17" s="847">
        <v>0</v>
      </c>
      <c r="L17" s="814"/>
      <c r="M17" s="117"/>
      <c r="N17" s="812">
        <v>0</v>
      </c>
      <c r="O17" s="1049">
        <v>5</v>
      </c>
      <c r="P17" s="1049" t="s">
        <v>467</v>
      </c>
      <c r="Q17" s="1050" t="s">
        <v>247</v>
      </c>
      <c r="R17" s="1085">
        <v>18</v>
      </c>
      <c r="T17" s="32"/>
      <c r="U17" s="33"/>
    </row>
    <row r="18" spans="1:21" s="25" customFormat="1" ht="17.100000000000001" customHeight="1" thickBot="1" x14ac:dyDescent="0.2">
      <c r="A18" s="1062"/>
      <c r="B18" s="1049"/>
      <c r="C18" s="1049"/>
      <c r="D18" s="1050"/>
      <c r="E18" s="800" t="s">
        <v>400</v>
      </c>
      <c r="F18" s="859">
        <v>0</v>
      </c>
      <c r="G18" s="802"/>
      <c r="H18" s="399"/>
      <c r="I18" s="399"/>
      <c r="J18"/>
      <c r="K18" s="847"/>
      <c r="L18" s="814"/>
      <c r="M18" s="850">
        <v>0</v>
      </c>
      <c r="N18" s="810" t="s">
        <v>406</v>
      </c>
      <c r="O18" s="1049"/>
      <c r="P18" s="1049"/>
      <c r="Q18" s="1050"/>
      <c r="R18" s="1085"/>
      <c r="T18" s="32"/>
      <c r="U18" s="33"/>
    </row>
    <row r="19" spans="1:21" s="25" customFormat="1" ht="17.100000000000001" customHeight="1" thickTop="1" thickBot="1" x14ac:dyDescent="0.2">
      <c r="A19" s="1062">
        <v>9</v>
      </c>
      <c r="B19" s="1049">
        <v>4</v>
      </c>
      <c r="C19" s="1049" t="s">
        <v>514</v>
      </c>
      <c r="D19" s="1050" t="s">
        <v>247</v>
      </c>
      <c r="E19" s="825"/>
      <c r="F19" s="802"/>
      <c r="G19" s="802"/>
      <c r="H19" s="399"/>
      <c r="I19" s="399"/>
      <c r="J19"/>
      <c r="K19" s="847"/>
      <c r="L19" s="814"/>
      <c r="M19" s="811"/>
      <c r="N19" s="844"/>
      <c r="O19" s="1049">
        <v>18</v>
      </c>
      <c r="P19" s="1049" t="s">
        <v>515</v>
      </c>
      <c r="Q19" s="1050" t="s">
        <v>209</v>
      </c>
      <c r="R19" s="1085">
        <v>19</v>
      </c>
      <c r="T19" s="32"/>
      <c r="U19" s="33"/>
    </row>
    <row r="20" spans="1:21" s="25" customFormat="1" ht="17.100000000000001" customHeight="1" thickTop="1" thickBot="1" x14ac:dyDescent="0.2">
      <c r="A20" s="1062"/>
      <c r="B20" s="1049"/>
      <c r="C20" s="1049"/>
      <c r="D20" s="1050"/>
      <c r="E20" s="858">
        <v>5</v>
      </c>
      <c r="F20" s="802" t="s">
        <v>414</v>
      </c>
      <c r="G20" s="827"/>
      <c r="H20" s="399"/>
      <c r="I20" s="399"/>
      <c r="J20"/>
      <c r="K20" s="847"/>
      <c r="L20" s="850"/>
      <c r="M20" s="811" t="s">
        <v>412</v>
      </c>
      <c r="N20" s="848">
        <v>8</v>
      </c>
      <c r="O20" s="1049"/>
      <c r="P20" s="1049"/>
      <c r="Q20" s="1050"/>
      <c r="R20" s="1085"/>
      <c r="T20" s="32"/>
      <c r="U20" s="33"/>
    </row>
    <row r="21" spans="1:21" s="25" customFormat="1" ht="17.100000000000001" customHeight="1" thickTop="1" thickBot="1" x14ac:dyDescent="0.2">
      <c r="A21" s="1062">
        <v>10</v>
      </c>
      <c r="B21" s="1049">
        <v>15</v>
      </c>
      <c r="C21" s="1049" t="s">
        <v>495</v>
      </c>
      <c r="D21" s="1050" t="s">
        <v>213</v>
      </c>
      <c r="E21" s="859"/>
      <c r="F21" s="828"/>
      <c r="G21" s="860">
        <v>0</v>
      </c>
      <c r="H21" s="399"/>
      <c r="I21" s="399"/>
      <c r="J21"/>
      <c r="K21" s="117"/>
      <c r="L21" s="117" t="s">
        <v>771</v>
      </c>
      <c r="M21" s="839"/>
      <c r="N21" s="850"/>
      <c r="O21" s="1049">
        <v>1</v>
      </c>
      <c r="P21" s="1049" t="s">
        <v>516</v>
      </c>
      <c r="Q21" s="1050" t="s">
        <v>219</v>
      </c>
      <c r="R21" s="1085">
        <v>20</v>
      </c>
      <c r="T21" s="32"/>
      <c r="U21" s="33"/>
    </row>
    <row r="22" spans="1:21" s="25" customFormat="1" ht="17.100000000000001" customHeight="1" thickTop="1" x14ac:dyDescent="0.15">
      <c r="A22" s="1062"/>
      <c r="B22" s="1049"/>
      <c r="C22" s="1049"/>
      <c r="D22" s="1050"/>
      <c r="E22" s="506"/>
      <c r="F22" s="506">
        <v>3</v>
      </c>
      <c r="G22" s="74"/>
      <c r="H22" s="506"/>
      <c r="I22" s="399"/>
      <c r="J22"/>
      <c r="K22" s="809"/>
      <c r="L22" s="809"/>
      <c r="M22" s="814">
        <v>1</v>
      </c>
      <c r="N22" s="418"/>
      <c r="O22" s="1049"/>
      <c r="P22" s="1049"/>
      <c r="Q22" s="1050"/>
      <c r="R22" s="1085"/>
      <c r="T22" s="32"/>
      <c r="U22" s="33"/>
    </row>
    <row r="23" spans="1:21" ht="17.100000000000001" customHeight="1" x14ac:dyDescent="0.2">
      <c r="A23" s="1090">
        <v>20</v>
      </c>
      <c r="B23" s="1070"/>
      <c r="C23" s="1070"/>
      <c r="D23" s="1068"/>
      <c r="E23" s="259"/>
      <c r="F23" s="260"/>
      <c r="G23" s="260"/>
      <c r="H23" s="261"/>
      <c r="I23" s="261"/>
      <c r="J23" s="262"/>
      <c r="K23" s="262"/>
      <c r="L23" s="263"/>
      <c r="M23" s="264"/>
      <c r="N23" s="396"/>
      <c r="O23" s="1070">
        <v>30</v>
      </c>
      <c r="P23" s="1070" t="s">
        <v>510</v>
      </c>
      <c r="Q23" s="1068" t="s">
        <v>265</v>
      </c>
      <c r="R23" s="1069">
        <v>40</v>
      </c>
    </row>
    <row r="24" spans="1:21" ht="17.100000000000001" customHeight="1" x14ac:dyDescent="0.2">
      <c r="A24" s="1090"/>
      <c r="B24" s="1070"/>
      <c r="C24" s="1070"/>
      <c r="D24" s="1068"/>
      <c r="E24" s="265"/>
      <c r="F24" s="265"/>
      <c r="G24" s="266"/>
      <c r="H24" s="266"/>
      <c r="I24" s="266"/>
      <c r="J24" s="266"/>
      <c r="K24" s="266"/>
      <c r="L24" s="267"/>
      <c r="M24" s="268"/>
      <c r="N24" s="268"/>
      <c r="O24" s="1070"/>
      <c r="P24" s="1070"/>
      <c r="Q24" s="1068"/>
      <c r="R24" s="1069"/>
    </row>
    <row r="25" spans="1:21" ht="16.5" customHeight="1" x14ac:dyDescent="0.2">
      <c r="A25" s="70"/>
      <c r="B25" s="118"/>
      <c r="C25" s="118" t="s">
        <v>99</v>
      </c>
      <c r="D25" s="161"/>
      <c r="E25" s="76"/>
      <c r="F25" s="203"/>
      <c r="G25" s="74"/>
      <c r="H25" s="74"/>
      <c r="I25" s="74"/>
      <c r="J25" s="74"/>
      <c r="K25" s="74"/>
      <c r="L25" s="189"/>
      <c r="M25" s="189"/>
      <c r="N25" s="189"/>
      <c r="O25" s="118"/>
      <c r="P25" s="118"/>
      <c r="Q25" s="161"/>
      <c r="R25" s="70"/>
    </row>
    <row r="26" spans="1:21" ht="16.899999999999999" customHeight="1" thickBot="1" x14ac:dyDescent="0.25">
      <c r="A26" s="316"/>
      <c r="B26" s="118"/>
      <c r="C26" s="1086" t="s">
        <v>266</v>
      </c>
      <c r="D26" s="1088" t="s">
        <v>219</v>
      </c>
      <c r="E26" s="934">
        <v>1</v>
      </c>
      <c r="F26" s="944"/>
      <c r="G26" s="74"/>
      <c r="H26" s="74"/>
      <c r="I26" s="74"/>
      <c r="J26" s="74"/>
      <c r="K26" s="74"/>
      <c r="L26" s="189"/>
      <c r="M26" s="189"/>
      <c r="N26" s="189"/>
      <c r="O26" s="118"/>
      <c r="P26" s="118"/>
      <c r="Q26" s="161"/>
      <c r="R26" s="70"/>
    </row>
    <row r="27" spans="1:21" ht="16.899999999999999" customHeight="1" thickTop="1" thickBot="1" x14ac:dyDescent="0.25">
      <c r="A27" s="316"/>
      <c r="B27" s="118"/>
      <c r="C27" s="1087"/>
      <c r="D27" s="1089"/>
      <c r="E27" s="292"/>
      <c r="F27" s="945"/>
      <c r="G27" s="946"/>
      <c r="H27" s="942"/>
      <c r="I27" s="74"/>
      <c r="J27" s="74"/>
      <c r="K27" s="74"/>
      <c r="L27" s="189"/>
      <c r="M27" s="189"/>
      <c r="N27" s="189"/>
      <c r="O27" s="118"/>
      <c r="P27" s="118"/>
      <c r="Q27" s="161"/>
      <c r="R27" s="70"/>
    </row>
    <row r="28" spans="1:21" ht="16.899999999999999" customHeight="1" thickTop="1" x14ac:dyDescent="0.2">
      <c r="A28" s="1085"/>
      <c r="B28" s="118"/>
      <c r="C28" s="1049" t="s">
        <v>516</v>
      </c>
      <c r="D28" s="1050" t="s">
        <v>219</v>
      </c>
      <c r="E28" s="290"/>
      <c r="F28" s="340"/>
      <c r="G28" s="279"/>
      <c r="H28" s="74"/>
      <c r="I28" s="74"/>
      <c r="J28" s="74"/>
      <c r="K28" s="74"/>
      <c r="L28" s="189"/>
      <c r="M28" s="189"/>
      <c r="N28" s="189"/>
      <c r="O28" s="118"/>
      <c r="P28" s="118"/>
      <c r="Q28" s="161"/>
      <c r="R28" s="70"/>
    </row>
    <row r="29" spans="1:21" ht="16.899999999999999" customHeight="1" x14ac:dyDescent="0.2">
      <c r="A29" s="1085"/>
      <c r="B29" s="118"/>
      <c r="C29" s="1049"/>
      <c r="D29" s="1050"/>
      <c r="E29" s="74">
        <v>0</v>
      </c>
      <c r="F29" s="74"/>
      <c r="G29" s="94"/>
      <c r="H29" s="95"/>
      <c r="I29" s="95"/>
      <c r="J29" s="118"/>
      <c r="K29" s="37"/>
      <c r="L29" s="37"/>
      <c r="M29" s="37"/>
      <c r="N29" s="37"/>
      <c r="O29" s="118"/>
      <c r="P29" s="118"/>
      <c r="Q29" s="161"/>
      <c r="R29" s="70"/>
    </row>
    <row r="30" spans="1:21" ht="16.899999999999999" customHeight="1" x14ac:dyDescent="0.2">
      <c r="A30" s="70"/>
      <c r="B30" s="118"/>
      <c r="C30" s="118"/>
      <c r="D30" s="161"/>
      <c r="E30" s="66"/>
      <c r="F30" s="320"/>
      <c r="G30" s="94"/>
      <c r="H30" s="87"/>
      <c r="I30" s="87"/>
      <c r="J30" s="37"/>
      <c r="K30" s="37"/>
      <c r="L30" s="37"/>
      <c r="M30" s="37"/>
      <c r="N30" s="37"/>
      <c r="O30" s="118"/>
      <c r="P30" s="118"/>
      <c r="Q30" s="161"/>
      <c r="R30" s="70"/>
    </row>
    <row r="31" spans="1:21" ht="4.5" customHeight="1" x14ac:dyDescent="0.2">
      <c r="A31" s="70"/>
      <c r="B31" s="118"/>
      <c r="C31" s="118"/>
      <c r="D31" s="161"/>
      <c r="E31" s="66"/>
      <c r="F31" s="320"/>
      <c r="G31" s="94"/>
      <c r="H31" s="87"/>
      <c r="I31" s="87"/>
      <c r="J31" s="87"/>
      <c r="K31" s="87"/>
      <c r="L31" s="95"/>
      <c r="M31" s="95"/>
      <c r="N31" s="94"/>
      <c r="O31" s="118"/>
      <c r="P31" s="118"/>
      <c r="Q31" s="161"/>
      <c r="R31" s="70"/>
    </row>
    <row r="32" spans="1:21" ht="23.1" customHeight="1" x14ac:dyDescent="0.2">
      <c r="B32" s="61" t="s">
        <v>160</v>
      </c>
      <c r="C32" s="317"/>
      <c r="D32" s="317"/>
      <c r="E32" s="317"/>
      <c r="F32" s="17"/>
      <c r="H32" s="169"/>
      <c r="I32" s="169"/>
      <c r="J32" s="169"/>
      <c r="K32" s="162"/>
      <c r="L32" s="162"/>
      <c r="M32" s="162"/>
      <c r="N32" s="162"/>
      <c r="O32" s="162"/>
      <c r="P32" s="169"/>
      <c r="Q32" s="176"/>
      <c r="R32" s="177"/>
      <c r="S32" s="178"/>
      <c r="T32" s="135"/>
      <c r="U32" s="135"/>
    </row>
    <row r="33" spans="1:21" s="344" customFormat="1" x14ac:dyDescent="0.2">
      <c r="A33" s="163"/>
      <c r="B33" s="213"/>
      <c r="C33" s="233"/>
      <c r="D33" s="373"/>
      <c r="E33" s="170"/>
      <c r="F33" s="372"/>
      <c r="G33" s="131"/>
      <c r="H33" s="169"/>
      <c r="I33" s="169"/>
      <c r="J33" s="169"/>
      <c r="K33" s="162"/>
      <c r="L33" s="162"/>
      <c r="M33" s="162"/>
      <c r="N33" s="169"/>
      <c r="O33" s="169"/>
      <c r="P33" s="162"/>
      <c r="Q33" s="162"/>
      <c r="R33" s="162"/>
      <c r="S33" s="162"/>
      <c r="T33" s="162"/>
      <c r="U33" s="162"/>
    </row>
    <row r="34" spans="1:21" s="344" customFormat="1" x14ac:dyDescent="0.2">
      <c r="A34" s="374"/>
      <c r="B34" s="213"/>
      <c r="C34" s="233"/>
      <c r="D34" s="373"/>
      <c r="E34" s="170"/>
      <c r="F34" s="372"/>
      <c r="G34" s="131"/>
      <c r="H34" s="162"/>
      <c r="I34" s="162"/>
      <c r="J34" s="162"/>
      <c r="K34" s="162"/>
      <c r="L34" s="162"/>
      <c r="M34" s="162"/>
      <c r="N34" s="162"/>
      <c r="O34" s="162"/>
      <c r="P34" s="169"/>
      <c r="Q34" s="172"/>
      <c r="R34" s="162"/>
      <c r="S34" s="162"/>
      <c r="T34" s="162"/>
      <c r="U34" s="169"/>
    </row>
    <row r="35" spans="1:21" s="344" customFormat="1" x14ac:dyDescent="0.2">
      <c r="A35" s="374"/>
      <c r="B35" s="374"/>
      <c r="C35" s="343"/>
      <c r="D35" s="371"/>
      <c r="F35" s="343"/>
      <c r="P35" s="343"/>
      <c r="Q35" s="371"/>
      <c r="T35" s="162"/>
      <c r="U35" s="169"/>
    </row>
    <row r="36" spans="1:21" s="344" customFormat="1" x14ac:dyDescent="0.2">
      <c r="A36" s="374"/>
      <c r="B36" s="374"/>
      <c r="C36" s="343"/>
      <c r="D36" s="371"/>
      <c r="F36" s="343"/>
      <c r="P36" s="343"/>
      <c r="Q36" s="371"/>
      <c r="T36" s="162"/>
      <c r="U36" s="169"/>
    </row>
    <row r="37" spans="1:21" s="344" customFormat="1" x14ac:dyDescent="0.2">
      <c r="A37" s="374"/>
      <c r="B37" s="374"/>
      <c r="C37" s="343"/>
      <c r="D37" s="371"/>
      <c r="F37" s="343"/>
      <c r="P37" s="343"/>
      <c r="Q37" s="371"/>
      <c r="T37" s="162"/>
      <c r="U37" s="169"/>
    </row>
    <row r="38" spans="1:21" s="344" customFormat="1" x14ac:dyDescent="0.2">
      <c r="A38" s="374"/>
      <c r="B38" s="374"/>
      <c r="C38" s="343"/>
      <c r="D38" s="371"/>
      <c r="F38" s="343"/>
      <c r="P38" s="343"/>
      <c r="Q38" s="371"/>
      <c r="T38" s="162"/>
      <c r="U38" s="169"/>
    </row>
    <row r="39" spans="1:21" s="344" customFormat="1" x14ac:dyDescent="0.2">
      <c r="A39" s="374"/>
      <c r="B39" s="374"/>
      <c r="C39" s="343"/>
      <c r="D39" s="371"/>
      <c r="F39" s="343"/>
      <c r="P39" s="343"/>
      <c r="Q39" s="371"/>
      <c r="T39" s="162"/>
      <c r="U39" s="169"/>
    </row>
    <row r="40" spans="1:21" s="344" customFormat="1" x14ac:dyDescent="0.2">
      <c r="A40" s="374"/>
      <c r="B40" s="374"/>
      <c r="C40" s="343"/>
      <c r="D40" s="371"/>
      <c r="F40" s="343"/>
      <c r="P40" s="343"/>
      <c r="Q40" s="371"/>
      <c r="T40" s="162"/>
      <c r="U40" s="169"/>
    </row>
    <row r="41" spans="1:21" s="344" customFormat="1" x14ac:dyDescent="0.2">
      <c r="A41" s="374"/>
      <c r="B41" s="374"/>
      <c r="C41" s="343"/>
      <c r="D41" s="371"/>
      <c r="F41" s="343"/>
      <c r="P41" s="343"/>
      <c r="Q41" s="371"/>
      <c r="T41" s="162"/>
      <c r="U41" s="169"/>
    </row>
    <row r="42" spans="1:21" s="344" customFormat="1" x14ac:dyDescent="0.2">
      <c r="A42" s="374"/>
      <c r="B42" s="374"/>
      <c r="C42" s="343"/>
      <c r="D42" s="371"/>
      <c r="F42" s="343"/>
      <c r="P42" s="343"/>
      <c r="Q42" s="371"/>
      <c r="T42" s="162"/>
      <c r="U42" s="169"/>
    </row>
    <row r="43" spans="1:21" s="344" customFormat="1" x14ac:dyDescent="0.2">
      <c r="A43" s="374"/>
      <c r="B43" s="374"/>
      <c r="C43" s="343"/>
      <c r="D43" s="371"/>
      <c r="F43" s="343"/>
      <c r="P43" s="343"/>
      <c r="Q43" s="371"/>
      <c r="T43" s="162"/>
      <c r="U43" s="169"/>
    </row>
    <row r="44" spans="1:21" s="344" customFormat="1" x14ac:dyDescent="0.2">
      <c r="A44" s="374"/>
      <c r="B44" s="374"/>
      <c r="C44" s="343"/>
      <c r="D44" s="371"/>
      <c r="F44" s="343"/>
      <c r="P44" s="343"/>
      <c r="Q44" s="371"/>
      <c r="T44" s="162"/>
      <c r="U44" s="169"/>
    </row>
    <row r="45" spans="1:21" s="344" customFormat="1" x14ac:dyDescent="0.2">
      <c r="A45" s="374"/>
      <c r="B45" s="374"/>
      <c r="C45" s="343"/>
      <c r="D45" s="371"/>
      <c r="F45" s="343"/>
      <c r="P45" s="343"/>
      <c r="Q45" s="371"/>
      <c r="T45" s="162"/>
      <c r="U45" s="169"/>
    </row>
    <row r="46" spans="1:21" s="344" customFormat="1" x14ac:dyDescent="0.2">
      <c r="A46" s="374"/>
      <c r="B46" s="374"/>
      <c r="C46" s="343"/>
      <c r="D46" s="371"/>
      <c r="F46" s="343"/>
      <c r="P46" s="343"/>
      <c r="Q46" s="371"/>
      <c r="T46" s="162"/>
      <c r="U46" s="169"/>
    </row>
    <row r="47" spans="1:21" s="344" customFormat="1" x14ac:dyDescent="0.2">
      <c r="A47" s="374"/>
      <c r="B47" s="374"/>
      <c r="C47" s="343"/>
      <c r="D47" s="371"/>
      <c r="F47" s="343"/>
      <c r="P47" s="343"/>
      <c r="Q47" s="371"/>
      <c r="T47" s="162"/>
      <c r="U47" s="169"/>
    </row>
    <row r="48" spans="1:21" s="344" customFormat="1" x14ac:dyDescent="0.2">
      <c r="A48" s="374"/>
      <c r="B48" s="374"/>
      <c r="C48" s="343"/>
      <c r="D48" s="371"/>
      <c r="F48" s="343"/>
      <c r="P48" s="343"/>
      <c r="Q48" s="371"/>
      <c r="T48" s="162"/>
      <c r="U48" s="169"/>
    </row>
    <row r="49" spans="1:21" s="344" customFormat="1" x14ac:dyDescent="0.2">
      <c r="A49" s="374"/>
      <c r="B49" s="374"/>
      <c r="C49" s="343"/>
      <c r="D49" s="371"/>
      <c r="F49" s="343"/>
      <c r="P49" s="343"/>
      <c r="Q49" s="371"/>
      <c r="T49" s="162"/>
      <c r="U49" s="169"/>
    </row>
    <row r="50" spans="1:21" s="344" customFormat="1" x14ac:dyDescent="0.2">
      <c r="A50" s="374"/>
      <c r="B50" s="374"/>
      <c r="C50" s="343"/>
      <c r="D50" s="371"/>
      <c r="F50" s="343"/>
      <c r="P50" s="343"/>
      <c r="Q50" s="371"/>
      <c r="T50" s="162"/>
      <c r="U50" s="169"/>
    </row>
    <row r="51" spans="1:21" s="344" customFormat="1" x14ac:dyDescent="0.2">
      <c r="A51" s="374"/>
      <c r="B51" s="374"/>
      <c r="C51" s="343"/>
      <c r="D51" s="371"/>
      <c r="F51" s="343"/>
      <c r="P51" s="343"/>
      <c r="Q51" s="371"/>
      <c r="T51" s="162"/>
      <c r="U51" s="169"/>
    </row>
    <row r="52" spans="1:21" s="344" customFormat="1" x14ac:dyDescent="0.2">
      <c r="A52" s="374"/>
      <c r="B52" s="374"/>
      <c r="C52" s="343"/>
      <c r="D52" s="371"/>
      <c r="F52" s="343"/>
      <c r="P52" s="343"/>
      <c r="Q52" s="371"/>
      <c r="T52" s="162"/>
      <c r="U52" s="169"/>
    </row>
    <row r="53" spans="1:21" s="344" customFormat="1" x14ac:dyDescent="0.2">
      <c r="A53" s="374"/>
      <c r="B53" s="374"/>
      <c r="C53" s="343"/>
      <c r="D53" s="371"/>
      <c r="F53" s="343"/>
      <c r="P53" s="343"/>
      <c r="Q53" s="371"/>
      <c r="T53" s="162"/>
      <c r="U53" s="169"/>
    </row>
    <row r="54" spans="1:21" s="344" customFormat="1" x14ac:dyDescent="0.2">
      <c r="A54" s="374"/>
      <c r="B54" s="374"/>
      <c r="C54" s="343"/>
      <c r="D54" s="371"/>
      <c r="F54" s="343"/>
      <c r="P54" s="343"/>
      <c r="Q54" s="371"/>
      <c r="T54" s="162"/>
      <c r="U54" s="169"/>
    </row>
    <row r="55" spans="1:21" s="344" customFormat="1" x14ac:dyDescent="0.2">
      <c r="A55" s="374"/>
      <c r="B55" s="374"/>
      <c r="C55" s="343"/>
      <c r="D55" s="371"/>
      <c r="F55" s="343"/>
      <c r="P55" s="343"/>
      <c r="Q55" s="371"/>
      <c r="T55" s="162"/>
      <c r="U55" s="169"/>
    </row>
  </sheetData>
  <mergeCells count="94">
    <mergeCell ref="E1:N1"/>
    <mergeCell ref="A3:A4"/>
    <mergeCell ref="B3:B4"/>
    <mergeCell ref="C3:C4"/>
    <mergeCell ref="D3:D4"/>
    <mergeCell ref="O3:O4"/>
    <mergeCell ref="P3:P4"/>
    <mergeCell ref="Q3:Q4"/>
    <mergeCell ref="R3:R4"/>
    <mergeCell ref="A5:A6"/>
    <mergeCell ref="B5:B6"/>
    <mergeCell ref="C5:C6"/>
    <mergeCell ref="D5:D6"/>
    <mergeCell ref="O5:O6"/>
    <mergeCell ref="P5:P6"/>
    <mergeCell ref="Q5:Q6"/>
    <mergeCell ref="R5:R6"/>
    <mergeCell ref="P7:P8"/>
    <mergeCell ref="Q7:Q8"/>
    <mergeCell ref="R7:R8"/>
    <mergeCell ref="A9:A10"/>
    <mergeCell ref="B9:B10"/>
    <mergeCell ref="C9:C10"/>
    <mergeCell ref="D9:D10"/>
    <mergeCell ref="O9:O10"/>
    <mergeCell ref="P9:P10"/>
    <mergeCell ref="Q9:Q10"/>
    <mergeCell ref="R9:R10"/>
    <mergeCell ref="A7:A8"/>
    <mergeCell ref="B7:B8"/>
    <mergeCell ref="C7:C8"/>
    <mergeCell ref="D7:D8"/>
    <mergeCell ref="O7:O8"/>
    <mergeCell ref="Q11:Q12"/>
    <mergeCell ref="R11:R12"/>
    <mergeCell ref="A13:A14"/>
    <mergeCell ref="B13:B14"/>
    <mergeCell ref="C13:C14"/>
    <mergeCell ref="D13:D14"/>
    <mergeCell ref="O13:O14"/>
    <mergeCell ref="P13:P14"/>
    <mergeCell ref="Q13:Q14"/>
    <mergeCell ref="R13:R14"/>
    <mergeCell ref="A11:A12"/>
    <mergeCell ref="B11:B12"/>
    <mergeCell ref="C11:C12"/>
    <mergeCell ref="D11:D12"/>
    <mergeCell ref="O11:O12"/>
    <mergeCell ref="P11:P12"/>
    <mergeCell ref="Q15:Q16"/>
    <mergeCell ref="R15:R16"/>
    <mergeCell ref="A17:A18"/>
    <mergeCell ref="B17:B18"/>
    <mergeCell ref="C17:C18"/>
    <mergeCell ref="D17:D18"/>
    <mergeCell ref="O17:O18"/>
    <mergeCell ref="P17:P18"/>
    <mergeCell ref="Q17:Q18"/>
    <mergeCell ref="R17:R18"/>
    <mergeCell ref="A15:A16"/>
    <mergeCell ref="B15:B16"/>
    <mergeCell ref="C15:C16"/>
    <mergeCell ref="D15:D16"/>
    <mergeCell ref="O15:O16"/>
    <mergeCell ref="P15:P16"/>
    <mergeCell ref="Q19:Q20"/>
    <mergeCell ref="R19:R20"/>
    <mergeCell ref="A21:A22"/>
    <mergeCell ref="B21:B22"/>
    <mergeCell ref="C21:C22"/>
    <mergeCell ref="D21:D22"/>
    <mergeCell ref="O21:O22"/>
    <mergeCell ref="P21:P22"/>
    <mergeCell ref="Q21:Q22"/>
    <mergeCell ref="R21:R22"/>
    <mergeCell ref="A19:A20"/>
    <mergeCell ref="B19:B20"/>
    <mergeCell ref="C19:C20"/>
    <mergeCell ref="D19:D20"/>
    <mergeCell ref="O19:O20"/>
    <mergeCell ref="P19:P20"/>
    <mergeCell ref="C26:C27"/>
    <mergeCell ref="D26:D27"/>
    <mergeCell ref="Q23:Q24"/>
    <mergeCell ref="R23:R24"/>
    <mergeCell ref="A28:A29"/>
    <mergeCell ref="C28:C29"/>
    <mergeCell ref="D28:D29"/>
    <mergeCell ref="A23:A24"/>
    <mergeCell ref="B23:B24"/>
    <mergeCell ref="C23:C24"/>
    <mergeCell ref="D23:D24"/>
    <mergeCell ref="O23:O24"/>
    <mergeCell ref="P23:P24"/>
  </mergeCells>
  <phoneticPr fontId="4"/>
  <printOptions horizontalCentered="1"/>
  <pageMargins left="0.22" right="0.2" top="0.39370078740157483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表紙(1)</vt:lpstr>
      <vt:lpstr>表紙 (2)</vt:lpstr>
      <vt:lpstr>表紙 (3)</vt:lpstr>
      <vt:lpstr>女個形</vt:lpstr>
      <vt:lpstr>男個形</vt:lpstr>
      <vt:lpstr>男女形準決</vt:lpstr>
      <vt:lpstr>男女団形</vt:lpstr>
      <vt:lpstr>女個組－５３</vt:lpstr>
      <vt:lpstr>女個組－５９</vt:lpstr>
      <vt:lpstr>女個組＋５９</vt:lpstr>
      <vt:lpstr>男個組－６１</vt:lpstr>
      <vt:lpstr>男個組－６８</vt:lpstr>
      <vt:lpstr>男個組＋６８</vt:lpstr>
      <vt:lpstr>男女団組</vt:lpstr>
      <vt:lpstr>個人組手リーグ戦</vt:lpstr>
      <vt:lpstr>ﾍﾞｽﾄ8（男子）</vt:lpstr>
      <vt:lpstr>ﾍﾞｽﾄ8（女子）</vt:lpstr>
      <vt:lpstr>点数計算①</vt:lpstr>
      <vt:lpstr>'ﾍﾞｽﾄ8（女子）'!Print_Area</vt:lpstr>
      <vt:lpstr>'ﾍﾞｽﾄ8（男子）'!Print_Area</vt:lpstr>
      <vt:lpstr>個人組手リーグ戦!Print_Area</vt:lpstr>
      <vt:lpstr>女個形!Print_Area</vt:lpstr>
      <vt:lpstr>'女個組＋５９'!Print_Area</vt:lpstr>
      <vt:lpstr>'女個組－５３'!Print_Area</vt:lpstr>
      <vt:lpstr>'女個組－５９'!Print_Area</vt:lpstr>
      <vt:lpstr>男個形!Print_Area</vt:lpstr>
      <vt:lpstr>'男個組＋６８'!Print_Area</vt:lpstr>
      <vt:lpstr>'男個組－６１'!Print_Area</vt:lpstr>
      <vt:lpstr>'男個組－６８'!Print_Area</vt:lpstr>
      <vt:lpstr>男女形準決!Print_Area</vt:lpstr>
      <vt:lpstr>男女団形!Print_Area</vt:lpstr>
      <vt:lpstr>男女団組!Print_Area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ice</cp:lastModifiedBy>
  <cp:lastPrinted>2018-11-09T07:51:12Z</cp:lastPrinted>
  <dcterms:created xsi:type="dcterms:W3CDTF">2001-04-26T04:08:50Z</dcterms:created>
  <dcterms:modified xsi:type="dcterms:W3CDTF">2018-11-13T04:03:59Z</dcterms:modified>
</cp:coreProperties>
</file>