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2120" windowHeight="8985" tabRatio="909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トーナメント" sheetId="25" r:id="rId7"/>
    <sheet name="女個組" sheetId="16" r:id="rId8"/>
    <sheet name="男個組" sheetId="8" r:id="rId9"/>
    <sheet name="男女団組" sheetId="15" r:id="rId10"/>
  </sheets>
  <definedNames>
    <definedName name="_xlnm._FilterDatabase" localSheetId="9" hidden="1">男女団組!$X$51:$Y$80</definedName>
    <definedName name="_xlnm.Print_Area" localSheetId="3">ﾍﾞｽﾄ8!$A$1:$I$47</definedName>
    <definedName name="_xlnm.Print_Area" localSheetId="4">女個形!$A$1:$O$25</definedName>
    <definedName name="_xlnm.Print_Area" localSheetId="7">女個組!$A$1:$U$52</definedName>
    <definedName name="_xlnm.Print_Area" localSheetId="5">男個形!$A$1:$O$33</definedName>
    <definedName name="_xlnm.Print_Area" localSheetId="8">男個組!$A$1:$X$73</definedName>
    <definedName name="_xlnm.Print_Area" localSheetId="6">男女形トーナメント!$A$1:$O$53</definedName>
    <definedName name="_xlnm.Print_Area" localSheetId="9">男女団組!$A$1:$S$46</definedName>
    <definedName name="_xlnm.Print_Area" localSheetId="0">'表紙(1)'!$A$1:$E$48</definedName>
  </definedNames>
  <calcPr calcId="145621"/>
</workbook>
</file>

<file path=xl/calcChain.xml><?xml version="1.0" encoding="utf-8"?>
<calcChain xmlns="http://schemas.openxmlformats.org/spreadsheetml/2006/main">
  <c r="AH11" i="25" l="1"/>
  <c r="AB11" i="25"/>
  <c r="V11" i="25"/>
  <c r="P11" i="25"/>
  <c r="AH10" i="25"/>
  <c r="AB10" i="25"/>
  <c r="V10" i="25"/>
  <c r="P10" i="25"/>
  <c r="AH9" i="25"/>
  <c r="AB9" i="25"/>
  <c r="V9" i="25"/>
  <c r="P9" i="25"/>
  <c r="AH8" i="25"/>
  <c r="AB8" i="25"/>
  <c r="V8" i="25"/>
  <c r="P8" i="25"/>
  <c r="AH7" i="25"/>
  <c r="AB7" i="25"/>
  <c r="V7" i="25"/>
  <c r="P7" i="25"/>
  <c r="AH6" i="25"/>
  <c r="AB6" i="25"/>
  <c r="V6" i="25"/>
  <c r="P6" i="25"/>
  <c r="AH5" i="25"/>
  <c r="AB5" i="25"/>
  <c r="V5" i="25"/>
  <c r="P5" i="25"/>
  <c r="AH4" i="25"/>
  <c r="AB4" i="25"/>
  <c r="V4" i="25"/>
  <c r="P4" i="25"/>
  <c r="AH3" i="25"/>
  <c r="AB3" i="25"/>
  <c r="V3" i="25"/>
  <c r="P3" i="25"/>
  <c r="H15" i="14"/>
  <c r="H16" i="14"/>
  <c r="H17" i="14"/>
  <c r="H18" i="14"/>
  <c r="H19" i="14"/>
  <c r="H20" i="14"/>
  <c r="H21" i="14"/>
  <c r="H14" i="14"/>
  <c r="C3" i="8" l="1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R37" i="16"/>
  <c r="S37" i="16"/>
  <c r="R39" i="16"/>
  <c r="S39" i="16"/>
  <c r="R41" i="16"/>
  <c r="S41" i="16"/>
  <c r="R43" i="16"/>
  <c r="S43" i="16"/>
  <c r="R45" i="16"/>
  <c r="S45" i="16"/>
  <c r="S3" i="16"/>
  <c r="R3" i="16"/>
  <c r="D5" i="16"/>
  <c r="D7" i="16"/>
  <c r="D9" i="16"/>
  <c r="D11" i="16"/>
  <c r="D13" i="16"/>
  <c r="D15" i="16"/>
  <c r="D17" i="16"/>
  <c r="D19" i="16"/>
  <c r="D21" i="16"/>
  <c r="D23" i="16"/>
  <c r="D25" i="16"/>
  <c r="D27" i="16"/>
  <c r="D29" i="16"/>
  <c r="D31" i="16"/>
  <c r="D33" i="16"/>
  <c r="D35" i="16"/>
  <c r="D37" i="16"/>
  <c r="D39" i="16"/>
  <c r="D41" i="16"/>
  <c r="D43" i="16"/>
  <c r="D45" i="16"/>
  <c r="D47" i="16"/>
  <c r="D3" i="16"/>
  <c r="C5" i="16"/>
  <c r="C7" i="16"/>
  <c r="C9" i="16"/>
  <c r="C11" i="16"/>
  <c r="C13" i="16"/>
  <c r="C15" i="16"/>
  <c r="C17" i="16"/>
  <c r="C19" i="16"/>
  <c r="C21" i="16"/>
  <c r="C23" i="16"/>
  <c r="C25" i="16"/>
  <c r="C27" i="16"/>
  <c r="C29" i="16"/>
  <c r="C31" i="16"/>
  <c r="C33" i="16"/>
  <c r="C35" i="16"/>
  <c r="C37" i="16"/>
  <c r="C39" i="16"/>
  <c r="C41" i="16"/>
  <c r="C43" i="16"/>
  <c r="C45" i="16"/>
  <c r="C47" i="16"/>
  <c r="C3" i="16"/>
  <c r="C33" i="15" l="1"/>
  <c r="C35" i="15"/>
  <c r="C37" i="15"/>
  <c r="C39" i="15"/>
  <c r="C41" i="15"/>
  <c r="C43" i="15"/>
  <c r="Q33" i="15"/>
  <c r="Q35" i="15"/>
  <c r="Q37" i="15"/>
  <c r="Q39" i="15"/>
  <c r="Q41" i="15"/>
  <c r="Q43" i="15"/>
  <c r="T5" i="8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T53" i="8"/>
  <c r="U53" i="8"/>
  <c r="T55" i="8"/>
  <c r="U55" i="8"/>
  <c r="T57" i="8"/>
  <c r="U57" i="8"/>
  <c r="T59" i="8"/>
  <c r="U59" i="8"/>
  <c r="T61" i="8"/>
  <c r="U61" i="8"/>
  <c r="T63" i="8"/>
  <c r="U63" i="8"/>
  <c r="T65" i="8"/>
  <c r="U65" i="8"/>
  <c r="U3" i="8"/>
  <c r="T3" i="8"/>
  <c r="C5" i="8"/>
  <c r="D5" i="8"/>
  <c r="C7" i="8"/>
  <c r="D7" i="8"/>
  <c r="C9" i="8"/>
  <c r="D9" i="8"/>
  <c r="C11" i="8"/>
  <c r="D11" i="8"/>
  <c r="C13" i="8"/>
  <c r="D13" i="8"/>
  <c r="C15" i="8"/>
  <c r="D15" i="8"/>
  <c r="C17" i="8"/>
  <c r="D17" i="8"/>
  <c r="C19" i="8"/>
  <c r="D19" i="8"/>
  <c r="C21" i="8"/>
  <c r="D21" i="8"/>
  <c r="C23" i="8"/>
  <c r="D23" i="8"/>
  <c r="C25" i="8"/>
  <c r="D25" i="8"/>
  <c r="C27" i="8"/>
  <c r="D27" i="8"/>
  <c r="C29" i="8"/>
  <c r="D29" i="8"/>
  <c r="C31" i="8"/>
  <c r="D31" i="8"/>
  <c r="C33" i="8"/>
  <c r="D33" i="8"/>
  <c r="C35" i="8"/>
  <c r="D35" i="8"/>
  <c r="C37" i="8"/>
  <c r="D37" i="8"/>
  <c r="C39" i="8"/>
  <c r="D39" i="8"/>
  <c r="C41" i="8"/>
  <c r="D41" i="8"/>
  <c r="C43" i="8"/>
  <c r="D43" i="8"/>
  <c r="C45" i="8"/>
  <c r="D45" i="8"/>
  <c r="C47" i="8"/>
  <c r="D47" i="8"/>
  <c r="C49" i="8"/>
  <c r="D49" i="8"/>
  <c r="C51" i="8"/>
  <c r="D51" i="8"/>
  <c r="C53" i="8"/>
  <c r="D53" i="8"/>
  <c r="C55" i="8"/>
  <c r="D55" i="8"/>
  <c r="C57" i="8"/>
  <c r="D57" i="8"/>
  <c r="C59" i="8"/>
  <c r="D59" i="8"/>
  <c r="C61" i="8"/>
  <c r="D61" i="8"/>
  <c r="D3" i="8"/>
  <c r="B69" i="14"/>
  <c r="C31" i="15" l="1"/>
  <c r="AH43" i="25"/>
  <c r="AB43" i="25"/>
  <c r="V43" i="25"/>
  <c r="P43" i="25"/>
  <c r="AH42" i="25"/>
  <c r="AB42" i="25"/>
  <c r="V42" i="25"/>
  <c r="P42" i="25"/>
  <c r="N42" i="25"/>
  <c r="M42" i="25"/>
  <c r="C42" i="25"/>
  <c r="B42" i="25"/>
  <c r="AH41" i="25"/>
  <c r="AB28" i="25"/>
  <c r="V41" i="25"/>
  <c r="P28" i="25"/>
  <c r="AH28" i="25"/>
  <c r="AB30" i="25"/>
  <c r="V28" i="25"/>
  <c r="P29" i="25"/>
  <c r="N40" i="25"/>
  <c r="M40" i="25"/>
  <c r="C40" i="25"/>
  <c r="B40" i="25"/>
  <c r="AH29" i="25"/>
  <c r="AB29" i="25"/>
  <c r="V29" i="25"/>
  <c r="P35" i="25"/>
  <c r="AH35" i="25"/>
  <c r="AB34" i="25"/>
  <c r="V33" i="25"/>
  <c r="P33" i="25"/>
  <c r="N38" i="25"/>
  <c r="M38" i="25"/>
  <c r="C38" i="25"/>
  <c r="B38" i="25"/>
  <c r="AH39" i="25"/>
  <c r="AB40" i="25"/>
  <c r="V31" i="25"/>
  <c r="P34" i="25"/>
  <c r="AH37" i="25"/>
  <c r="AB39" i="25"/>
  <c r="V38" i="25"/>
  <c r="P31" i="25"/>
  <c r="N36" i="25"/>
  <c r="M36" i="25"/>
  <c r="C36" i="25"/>
  <c r="B36" i="25"/>
  <c r="AH31" i="25"/>
  <c r="AB41" i="25"/>
  <c r="V39" i="25"/>
  <c r="P32" i="25"/>
  <c r="AH32" i="25"/>
  <c r="AB36" i="25"/>
  <c r="V32" i="25"/>
  <c r="P40" i="25"/>
  <c r="N34" i="25"/>
  <c r="M34" i="25"/>
  <c r="C34" i="25"/>
  <c r="B34" i="25"/>
  <c r="AH38" i="25"/>
  <c r="AB35" i="25"/>
  <c r="V30" i="25"/>
  <c r="P36" i="25"/>
  <c r="AH33" i="25"/>
  <c r="AB38" i="25"/>
  <c r="V34" i="25"/>
  <c r="P38" i="25"/>
  <c r="N32" i="25"/>
  <c r="M32" i="25"/>
  <c r="C32" i="25"/>
  <c r="B32" i="25"/>
  <c r="AH40" i="25"/>
  <c r="AB33" i="25"/>
  <c r="V35" i="25"/>
  <c r="P41" i="25"/>
  <c r="AH30" i="25"/>
  <c r="AB31" i="25"/>
  <c r="V40" i="25"/>
  <c r="P37" i="25"/>
  <c r="N30" i="25"/>
  <c r="M30" i="25"/>
  <c r="C30" i="25"/>
  <c r="B30" i="25"/>
  <c r="AH34" i="25"/>
  <c r="AB32" i="25"/>
  <c r="V37" i="25"/>
  <c r="P39" i="25"/>
  <c r="AH36" i="25"/>
  <c r="AB37" i="25"/>
  <c r="V36" i="25"/>
  <c r="P30" i="25"/>
  <c r="N28" i="25"/>
  <c r="M28" i="25"/>
  <c r="C28" i="25"/>
  <c r="B28" i="25"/>
  <c r="AH18" i="25"/>
  <c r="AB18" i="25"/>
  <c r="V18" i="25"/>
  <c r="P18" i="25"/>
  <c r="AH17" i="25"/>
  <c r="AB17" i="25"/>
  <c r="V17" i="25"/>
  <c r="P17" i="25"/>
  <c r="N17" i="25"/>
  <c r="M17" i="25"/>
  <c r="C17" i="25"/>
  <c r="B17" i="25"/>
  <c r="AH16" i="25"/>
  <c r="AB16" i="25"/>
  <c r="V16" i="25"/>
  <c r="P16" i="25"/>
  <c r="AH15" i="25"/>
  <c r="AB15" i="25"/>
  <c r="V15" i="25"/>
  <c r="P15" i="25"/>
  <c r="N15" i="25"/>
  <c r="M15" i="25"/>
  <c r="C15" i="25"/>
  <c r="B15" i="25"/>
  <c r="AH14" i="25"/>
  <c r="AB14" i="25"/>
  <c r="V14" i="25"/>
  <c r="P14" i="25"/>
  <c r="AH13" i="25"/>
  <c r="AB13" i="25"/>
  <c r="V13" i="25"/>
  <c r="P13" i="25"/>
  <c r="N13" i="25"/>
  <c r="M13" i="25"/>
  <c r="C13" i="25"/>
  <c r="B13" i="25"/>
  <c r="AH12" i="25"/>
  <c r="AB12" i="25"/>
  <c r="V12" i="25"/>
  <c r="P12" i="25"/>
  <c r="N11" i="25"/>
  <c r="M11" i="25"/>
  <c r="C11" i="25"/>
  <c r="B11" i="25"/>
  <c r="N9" i="25"/>
  <c r="M9" i="25"/>
  <c r="C9" i="25"/>
  <c r="B9" i="25"/>
  <c r="N7" i="25"/>
  <c r="M7" i="25"/>
  <c r="C7" i="25"/>
  <c r="B7" i="25"/>
  <c r="N5" i="25"/>
  <c r="M5" i="25"/>
  <c r="C5" i="25"/>
  <c r="B5" i="25"/>
  <c r="N3" i="25"/>
  <c r="M3" i="25"/>
  <c r="C3" i="25"/>
  <c r="B3" i="25"/>
  <c r="P68" i="15" l="1"/>
  <c r="B77" i="15"/>
  <c r="C140" i="8" l="1"/>
  <c r="B94" i="13"/>
  <c r="C23" i="15" l="1"/>
  <c r="K21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L20" i="13"/>
  <c r="K20" i="13"/>
  <c r="L19" i="13"/>
  <c r="K19" i="13"/>
  <c r="K4" i="13"/>
  <c r="L4" i="13"/>
  <c r="K5" i="13"/>
  <c r="L5" i="13"/>
  <c r="K6" i="13"/>
  <c r="L6" i="13"/>
  <c r="K7" i="13"/>
  <c r="L7" i="13"/>
  <c r="K8" i="13"/>
  <c r="L8" i="13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K16" i="13"/>
  <c r="L16" i="13"/>
  <c r="L3" i="13"/>
  <c r="K3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C4" i="13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D3" i="13"/>
  <c r="C3" i="13"/>
  <c r="L22" i="14" l="1"/>
  <c r="K22" i="14"/>
  <c r="L21" i="14"/>
  <c r="K21" i="14"/>
  <c r="D21" i="14"/>
  <c r="C21" i="14"/>
  <c r="L20" i="14"/>
  <c r="K20" i="14"/>
  <c r="D20" i="14"/>
  <c r="C20" i="14"/>
  <c r="L19" i="14"/>
  <c r="K19" i="14"/>
  <c r="D19" i="14"/>
  <c r="C19" i="14"/>
  <c r="L18" i="14"/>
  <c r="K18" i="14"/>
  <c r="D18" i="14"/>
  <c r="C18" i="14"/>
  <c r="L17" i="14"/>
  <c r="K17" i="14"/>
  <c r="D17" i="14"/>
  <c r="C17" i="14"/>
  <c r="L16" i="14"/>
  <c r="K16" i="14"/>
  <c r="D16" i="14"/>
  <c r="C16" i="14"/>
  <c r="L15" i="14"/>
  <c r="K15" i="14"/>
  <c r="D15" i="14"/>
  <c r="C15" i="14"/>
  <c r="L14" i="14"/>
  <c r="K14" i="14"/>
  <c r="D14" i="14"/>
  <c r="C14" i="14"/>
  <c r="L11" i="14"/>
  <c r="K11" i="14"/>
  <c r="D11" i="14"/>
  <c r="C11" i="14"/>
  <c r="L10" i="14"/>
  <c r="K10" i="14"/>
  <c r="D10" i="14"/>
  <c r="C10" i="14"/>
  <c r="L9" i="14"/>
  <c r="K9" i="14"/>
  <c r="D9" i="14"/>
  <c r="C9" i="14"/>
  <c r="L8" i="14"/>
  <c r="K8" i="14"/>
  <c r="D8" i="14"/>
  <c r="C8" i="14"/>
  <c r="L7" i="14"/>
  <c r="K7" i="14"/>
  <c r="D7" i="14"/>
  <c r="C7" i="14"/>
  <c r="L6" i="14"/>
  <c r="K6" i="14"/>
  <c r="D6" i="14"/>
  <c r="C6" i="14"/>
  <c r="L5" i="14"/>
  <c r="K5" i="14"/>
  <c r="D5" i="14"/>
  <c r="C5" i="14"/>
  <c r="L4" i="14"/>
  <c r="K4" i="14"/>
  <c r="D4" i="14"/>
  <c r="C4" i="14"/>
  <c r="L3" i="14"/>
  <c r="K3" i="14"/>
  <c r="D3" i="14"/>
  <c r="C3" i="14"/>
  <c r="Q31" i="15" l="1"/>
  <c r="Q23" i="15" l="1"/>
  <c r="Q21" i="15"/>
  <c r="Q19" i="15"/>
  <c r="Q17" i="15"/>
  <c r="Q15" i="15"/>
  <c r="Q13" i="15"/>
  <c r="Q11" i="15"/>
  <c r="Q9" i="15"/>
  <c r="Q7" i="15"/>
  <c r="Q5" i="15"/>
  <c r="Q3" i="15"/>
  <c r="C3" i="15"/>
  <c r="C5" i="15"/>
  <c r="C7" i="15"/>
  <c r="C9" i="15"/>
  <c r="C11" i="15"/>
  <c r="C13" i="15"/>
  <c r="C15" i="15"/>
  <c r="C17" i="15"/>
  <c r="C19" i="15"/>
  <c r="C21" i="15"/>
  <c r="U67" i="8"/>
  <c r="T67" i="8"/>
</calcChain>
</file>

<file path=xl/sharedStrings.xml><?xml version="1.0" encoding="utf-8"?>
<sst xmlns="http://schemas.openxmlformats.org/spreadsheetml/2006/main" count="1367" uniqueCount="709">
  <si>
    <t>氏名</t>
    <rPh sb="0" eb="2">
      <t>シメイ</t>
    </rPh>
    <phoneticPr fontId="3"/>
  </si>
  <si>
    <t>学校名</t>
    <rPh sb="0" eb="3">
      <t>ガッコウメイ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</si>
  <si>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</si>
  <si>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</si>
  <si>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予選</t>
    <rPh sb="0" eb="2">
      <t>ヨセン</t>
    </rPh>
    <phoneticPr fontId="3"/>
  </si>
  <si>
    <t>個人形</t>
    <rPh sb="0" eb="2">
      <t>コジン</t>
    </rPh>
    <rPh sb="2" eb="3">
      <t>カタ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</si>
  <si>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</si>
  <si>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</si>
  <si>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</si>
  <si>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</si>
  <si>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</si>
  <si>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</si>
  <si>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</si>
  <si>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</si>
  <si>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</si>
  <si>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</si>
  <si>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</si>
  <si>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</si>
  <si>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</si>
  <si>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</si>
  <si>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</si>
  <si>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</si>
  <si>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</si>
  <si>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</si>
  <si>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</si>
  <si>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</si>
  <si>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昼食</t>
    <rPh sb="0" eb="2">
      <t>チュウショク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</si>
  <si>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</si>
  <si>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</si>
  <si>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女子個人形（各ｺ-ﾄ上位４名準決勝へ）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</si>
  <si>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</si>
  <si>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</si>
  <si>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</si>
  <si>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</si>
  <si>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</si>
  <si>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</si>
  <si>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</si>
  <si>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</si>
  <si>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</si>
  <si>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</si>
  <si>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</si>
  <si>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</si>
  <si>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</si>
  <si>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</si>
  <si>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</si>
  <si>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</si>
  <si>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</si>
  <si>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</si>
  <si>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</si>
  <si>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</si>
  <si>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</si>
  <si>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</si>
  <si>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</si>
  <si>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</si>
  <si>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男子個人形（各ｺ-ﾄ４名準決勝へ）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</si>
  <si>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</si>
  <si>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</si>
  <si>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</si>
  <si>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</si>
  <si>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式　　　　　典</t>
    <rPh sb="0" eb="1">
      <t>シキ</t>
    </rPh>
    <rPh sb="6" eb="7">
      <t>テン</t>
    </rPh>
    <phoneticPr fontId="3"/>
  </si>
  <si>
    <t>Ａ・Ｂ・Ｃ・Ｄ</t>
    <phoneticPr fontId="3"/>
  </si>
  <si>
    <t>　A・B</t>
    <phoneticPr fontId="3"/>
  </si>
  <si>
    <t>Ａ・Ｂ</t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</si>
  <si>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</si>
  <si>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</si>
  <si>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</si>
  <si>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</si>
  <si>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</si>
  <si>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</si>
  <si>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</si>
  <si>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</si>
  <si>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</si>
  <si>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</si>
  <si>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</si>
  <si>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</si>
  <si>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男女団体組手　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7" eb="9">
      <t>ケッショウ</t>
    </rPh>
    <phoneticPr fontId="3"/>
  </si>
  <si>
    <t>競技開始</t>
    <rPh sb="0" eb="2">
      <t>キョウギ</t>
    </rPh>
    <rPh sb="2" eb="4">
      <t>カイシ</t>
    </rPh>
    <phoneticPr fontId="3"/>
  </si>
  <si>
    <t>女子個人   　　 組手</t>
    <rPh sb="0" eb="2">
      <t>ジョシ</t>
    </rPh>
    <rPh sb="2" eb="4">
      <t>コジン</t>
    </rPh>
    <rPh sb="10" eb="11">
      <t>ク</t>
    </rPh>
    <rPh sb="11" eb="12">
      <t>テ</t>
    </rPh>
    <phoneticPr fontId="3"/>
  </si>
  <si>
    <t>男子個人　    　組手</t>
    <rPh sb="0" eb="2">
      <t>ダンシ</t>
    </rPh>
    <rPh sb="2" eb="4">
      <t>コジン</t>
    </rPh>
    <rPh sb="10" eb="11">
      <t>ク</t>
    </rPh>
    <rPh sb="11" eb="12">
      <t>テ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</si>
  <si>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</si>
  <si>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佐藤</t>
    <rPh sb="0" eb="2">
      <t>サトウ</t>
    </rPh>
    <phoneticPr fontId="3"/>
  </si>
  <si>
    <t>団体</t>
    <rPh sb="0" eb="2">
      <t>ダンタイ</t>
    </rPh>
    <phoneticPr fontId="3"/>
  </si>
  <si>
    <t>Ｃ</t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</si>
  <si>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</si>
  <si>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</si>
  <si>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</si>
  <si>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</si>
  <si>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</si>
  <si>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</si>
  <si>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</si>
  <si>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</si>
  <si>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個人</t>
    <rPh sb="0" eb="2">
      <t>コジン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</si>
  <si>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</si>
  <si>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</si>
  <si>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ｺ-ﾄﾞ</t>
    <phoneticPr fontId="3"/>
  </si>
  <si>
    <t>ｺ-ﾄﾞ</t>
    <phoneticPr fontId="3"/>
  </si>
  <si>
    <t>.</t>
    <phoneticPr fontId="3"/>
  </si>
  <si>
    <t>ｺ-ﾄﾞ</t>
    <phoneticPr fontId="3"/>
  </si>
  <si>
    <t>ｺ-ﾄﾞ</t>
    <phoneticPr fontId="3"/>
  </si>
  <si>
    <t>ｺ-ﾄﾞ</t>
    <phoneticPr fontId="3"/>
  </si>
  <si>
    <t>ｺ-ﾄﾞ</t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</si>
  <si>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</si>
  <si>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</si>
  <si>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</si>
  <si>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</si>
  <si>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★注意</t>
    <rPh sb="1" eb="3">
      <t>チュウイ</t>
    </rPh>
    <phoneticPr fontId="3"/>
  </si>
  <si>
    <t>男女とも初戦は5人までやります</t>
    <rPh sb="0" eb="2">
      <t>ダンジョ</t>
    </rPh>
    <rPh sb="4" eb="6">
      <t>ショセン</t>
    </rPh>
    <rPh sb="8" eb="9">
      <t>ニン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</si>
  <si>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</si>
  <si>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</si>
  <si>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</si>
  <si>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安本　健彦</t>
    <rPh sb="0" eb="2">
      <t>ヤスモト</t>
    </rPh>
    <rPh sb="3" eb="5">
      <t>タケヒコ</t>
    </rPh>
    <phoneticPr fontId="3"/>
  </si>
  <si>
    <t>　　（市立銚子）</t>
    <rPh sb="3" eb="5">
      <t>シリツ</t>
    </rPh>
    <rPh sb="5" eb="7">
      <t>チョウシ</t>
    </rPh>
    <phoneticPr fontId="3"/>
  </si>
  <si>
    <t>　　（長生）</t>
    <rPh sb="3" eb="5">
      <t>チョウセイ</t>
    </rPh>
    <phoneticPr fontId="3"/>
  </si>
  <si>
    <t>中村</t>
    <rPh sb="0" eb="2">
      <t>ナカムラ</t>
    </rPh>
    <phoneticPr fontId="3"/>
  </si>
  <si>
    <t>野中</t>
    <rPh sb="0" eb="2">
      <t>ノナカ</t>
    </rPh>
    <phoneticPr fontId="3"/>
  </si>
  <si>
    <t>安本</t>
    <rPh sb="0" eb="2">
      <t>ヤスモト</t>
    </rPh>
    <phoneticPr fontId="3"/>
  </si>
  <si>
    <t>（袖ヶ浦）</t>
    <rPh sb="1" eb="4">
      <t>ソデガウラ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</si>
  <si>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</si>
  <si>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</si>
  <si>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</si>
  <si>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</si>
  <si>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</si>
  <si>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</si>
  <si>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松戸</t>
    <rPh sb="0" eb="2">
      <t>マツド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</si>
  <si>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</si>
  <si>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</si>
  <si>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</si>
  <si>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</si>
  <si>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</si>
  <si>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女子個人形
予選</t>
    <rPh sb="0" eb="2">
      <t>ジョシ</t>
    </rPh>
    <rPh sb="2" eb="4">
      <t>コジン</t>
    </rPh>
    <rPh sb="4" eb="5">
      <t>カタ</t>
    </rPh>
    <rPh sb="6" eb="8">
      <t>ヨセン</t>
    </rPh>
    <phoneticPr fontId="3"/>
  </si>
  <si>
    <t>男子個人形
予選</t>
    <rPh sb="0" eb="2">
      <t>ダンシ</t>
    </rPh>
    <rPh sb="2" eb="4">
      <t>コジン</t>
    </rPh>
    <rPh sb="4" eb="5">
      <t>カタ</t>
    </rPh>
    <rPh sb="6" eb="8">
      <t>ヨセン</t>
    </rPh>
    <phoneticPr fontId="3"/>
  </si>
  <si>
    <t>秀明八千代</t>
  </si>
  <si>
    <t>習志野</t>
  </si>
  <si>
    <t>敬愛学園</t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</si>
  <si>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</si>
  <si>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女子個人形決勝トーナメント
準決勝まで</t>
    <rPh sb="0" eb="1">
      <t>オンナ</t>
    </rPh>
    <rPh sb="1" eb="2">
      <t>コ</t>
    </rPh>
    <rPh sb="2" eb="4">
      <t>コジン</t>
    </rPh>
    <rPh sb="4" eb="5">
      <t>カタ</t>
    </rPh>
    <rPh sb="5" eb="7">
      <t>ケッショウ</t>
    </rPh>
    <rPh sb="14" eb="17">
      <t>ジュンケッショウ</t>
    </rPh>
    <phoneticPr fontId="3"/>
  </si>
  <si>
    <t>男子個人形決勝トーナメント
準決勝まで</t>
    <rPh sb="0" eb="1">
      <t>オトコ</t>
    </rPh>
    <rPh sb="1" eb="2">
      <t>コ</t>
    </rPh>
    <rPh sb="2" eb="4">
      <t>コジン</t>
    </rPh>
    <rPh sb="4" eb="5">
      <t>カタ</t>
    </rPh>
    <rPh sb="5" eb="7">
      <t>ケッショウ</t>
    </rPh>
    <rPh sb="14" eb="17">
      <t>ジュンケッショウ</t>
    </rPh>
    <phoneticPr fontId="3"/>
  </si>
  <si>
    <t>A・B</t>
    <phoneticPr fontId="3"/>
  </si>
  <si>
    <t>男女個人形
３位決定戦
および決勝</t>
    <rPh sb="0" eb="2">
      <t>ダンジョ</t>
    </rPh>
    <rPh sb="2" eb="4">
      <t>コジン</t>
    </rPh>
    <rPh sb="4" eb="5">
      <t>カタ</t>
    </rPh>
    <rPh sb="7" eb="8">
      <t>イ</t>
    </rPh>
    <rPh sb="8" eb="11">
      <t>ケッテイセン</t>
    </rPh>
    <rPh sb="15" eb="17">
      <t>ケッショウ</t>
    </rPh>
    <phoneticPr fontId="3"/>
  </si>
  <si>
    <t>A（女子）・B（男子）</t>
    <rPh sb="2" eb="4">
      <t>ジョシ</t>
    </rPh>
    <rPh sb="8" eb="10">
      <t>ダンシ</t>
    </rPh>
    <phoneticPr fontId="3"/>
  </si>
  <si>
    <t>Ａ・Ｂ</t>
    <phoneticPr fontId="3"/>
  </si>
  <si>
    <t>男女個人組手
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7" eb="10">
      <t>ジュンケッショウ</t>
    </rPh>
    <phoneticPr fontId="3"/>
  </si>
  <si>
    <t>３位決定戦
および決勝</t>
    <rPh sb="1" eb="2">
      <t>クライ</t>
    </rPh>
    <rPh sb="2" eb="5">
      <t>ケッテイセン</t>
    </rPh>
    <rPh sb="9" eb="11">
      <t>ケッショウ</t>
    </rPh>
    <phoneticPr fontId="3"/>
  </si>
  <si>
    <t>千葉黎明</t>
    <rPh sb="0" eb="2">
      <t>チバ</t>
    </rPh>
    <rPh sb="2" eb="4">
      <t>レイメイ</t>
    </rPh>
    <phoneticPr fontId="3"/>
  </si>
  <si>
    <t>山口</t>
    <rPh sb="0" eb="2">
      <t>ヤマグチ</t>
    </rPh>
    <phoneticPr fontId="3"/>
  </si>
  <si>
    <t>片桐</t>
    <rPh sb="0" eb="2">
      <t>カタギリ</t>
    </rPh>
    <phoneticPr fontId="3"/>
  </si>
  <si>
    <t>小川</t>
    <rPh sb="0" eb="2">
      <t>オガワ</t>
    </rPh>
    <phoneticPr fontId="3"/>
  </si>
  <si>
    <t>吉田</t>
    <rPh sb="0" eb="2">
      <t>ヨシダ</t>
    </rPh>
    <phoneticPr fontId="3"/>
  </si>
  <si>
    <t>山本</t>
    <rPh sb="0" eb="2">
      <t>ヤマモト</t>
    </rPh>
    <phoneticPr fontId="3"/>
  </si>
  <si>
    <t>高梨</t>
    <rPh sb="0" eb="2">
      <t>タカナシ</t>
    </rPh>
    <phoneticPr fontId="3"/>
  </si>
  <si>
    <t>黒川</t>
    <rPh sb="0" eb="2">
      <t>クロカワ</t>
    </rPh>
    <phoneticPr fontId="3"/>
  </si>
  <si>
    <t>大島</t>
    <rPh sb="0" eb="2">
      <t>オオシマ</t>
    </rPh>
    <phoneticPr fontId="3"/>
  </si>
  <si>
    <t>鈴木</t>
    <rPh sb="0" eb="2">
      <t>スズキ</t>
    </rPh>
    <phoneticPr fontId="3"/>
  </si>
  <si>
    <t>市立銚子</t>
    <rPh sb="0" eb="2">
      <t>イチリツ</t>
    </rPh>
    <rPh sb="2" eb="4">
      <t>チョウシ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</si>
  <si>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</si>
  <si>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</si>
  <si>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田村　幸子</t>
    <rPh sb="0" eb="2">
      <t>タムラ</t>
    </rPh>
    <rPh sb="3" eb="5">
      <t>サチコ</t>
    </rPh>
    <phoneticPr fontId="3"/>
  </si>
  <si>
    <t>（泉）</t>
    <rPh sb="1" eb="2">
      <t>イズミ</t>
    </rPh>
    <phoneticPr fontId="3"/>
  </si>
  <si>
    <t>笛木</t>
    <rPh sb="0" eb="2">
      <t>フエキ</t>
    </rPh>
    <phoneticPr fontId="3"/>
  </si>
  <si>
    <t>山田</t>
    <rPh sb="0" eb="2">
      <t>ヤマダ</t>
    </rPh>
    <phoneticPr fontId="3"/>
  </si>
  <si>
    <t>弁　　当　　配　　付</t>
    <rPh sb="0" eb="1">
      <t>ベン</t>
    </rPh>
    <rPh sb="3" eb="4">
      <t>トウ</t>
    </rPh>
    <rPh sb="6" eb="7">
      <t>ハイ</t>
    </rPh>
    <rPh sb="9" eb="10">
      <t>ツキ</t>
    </rPh>
    <phoneticPr fontId="3"/>
  </si>
  <si>
    <t>入館指導</t>
    <rPh sb="0" eb="2">
      <t>ニュウカン</t>
    </rPh>
    <rPh sb="2" eb="4">
      <t>シドウ</t>
    </rPh>
    <phoneticPr fontId="3"/>
  </si>
  <si>
    <t>西野（麗澤）・久保木（西武台千葉）・梅井（千葉南）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チバ</t>
    </rPh>
    <rPh sb="23" eb="24">
      <t>ミナミ</t>
    </rPh>
    <phoneticPr fontId="3"/>
  </si>
  <si>
    <t>（昼休み中）</t>
    <rPh sb="1" eb="3">
      <t>ヒルヤス</t>
    </rPh>
    <rPh sb="4" eb="5">
      <t>ナカ</t>
    </rPh>
    <phoneticPr fontId="3"/>
  </si>
  <si>
    <t>A</t>
    <phoneticPr fontId="3"/>
  </si>
  <si>
    <t>ｺ-ﾄﾞ</t>
    <phoneticPr fontId="3"/>
  </si>
  <si>
    <t>C</t>
    <phoneticPr fontId="3"/>
  </si>
  <si>
    <t>ｺ-ﾄﾞ</t>
    <phoneticPr fontId="3"/>
  </si>
  <si>
    <t>Ｂ</t>
    <phoneticPr fontId="3"/>
  </si>
  <si>
    <t>ｺ-ﾄﾞ</t>
    <phoneticPr fontId="3"/>
  </si>
  <si>
    <t>Ｄ</t>
    <phoneticPr fontId="3"/>
  </si>
  <si>
    <t>ｺ-ﾄﾞ</t>
    <phoneticPr fontId="3"/>
  </si>
  <si>
    <t>コ－ド</t>
    <phoneticPr fontId="3"/>
  </si>
  <si>
    <t>秋山</t>
    <rPh sb="0" eb="2">
      <t>アキヤマ</t>
    </rPh>
    <phoneticPr fontId="3"/>
  </si>
  <si>
    <t>森</t>
    <rPh sb="0" eb="1">
      <t>モリ</t>
    </rPh>
    <phoneticPr fontId="3"/>
  </si>
  <si>
    <t>鴨居</t>
    <rPh sb="0" eb="2">
      <t>カモイ</t>
    </rPh>
    <phoneticPr fontId="3"/>
  </si>
  <si>
    <t>長谷川</t>
    <rPh sb="0" eb="3">
      <t>ハセガワ</t>
    </rPh>
    <phoneticPr fontId="3"/>
  </si>
  <si>
    <t>加藤</t>
    <rPh sb="0" eb="2">
      <t>カトウ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</si>
  <si>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</si>
  <si>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蔭山</t>
    <rPh sb="0" eb="2">
      <t>カゲヤマ</t>
    </rPh>
    <phoneticPr fontId="3"/>
  </si>
  <si>
    <t>松田</t>
    <rPh sb="0" eb="2">
      <t>マツダ</t>
    </rPh>
    <phoneticPr fontId="3"/>
  </si>
  <si>
    <t>佐原</t>
    <rPh sb="0" eb="2">
      <t>サワラ</t>
    </rPh>
    <phoneticPr fontId="3"/>
  </si>
  <si>
    <t>Ａ</t>
    <phoneticPr fontId="3"/>
  </si>
  <si>
    <t>Ｃ</t>
    <phoneticPr fontId="3"/>
  </si>
  <si>
    <t>Ｂ</t>
    <phoneticPr fontId="3"/>
  </si>
  <si>
    <t>Ｄ</t>
    <phoneticPr fontId="3"/>
  </si>
  <si>
    <t>平野</t>
    <rPh sb="0" eb="2">
      <t>ヒラノ</t>
    </rPh>
    <phoneticPr fontId="3"/>
  </si>
  <si>
    <t>船本</t>
    <rPh sb="0" eb="2">
      <t>フナモト</t>
    </rPh>
    <phoneticPr fontId="3"/>
  </si>
  <si>
    <t>河村</t>
    <rPh sb="0" eb="2">
      <t>カワムラ</t>
    </rPh>
    <phoneticPr fontId="3"/>
  </si>
  <si>
    <t>大坪</t>
    <rPh sb="0" eb="2">
      <t>オオツボ</t>
    </rPh>
    <phoneticPr fontId="3"/>
  </si>
  <si>
    <t>板倉</t>
    <rPh sb="0" eb="2">
      <t>イタクラ</t>
    </rPh>
    <phoneticPr fontId="3"/>
  </si>
  <si>
    <t>松本</t>
    <rPh sb="0" eb="2">
      <t>マツモト</t>
    </rPh>
    <phoneticPr fontId="3"/>
  </si>
  <si>
    <t>岩田竜</t>
    <rPh sb="0" eb="2">
      <t>イワタ</t>
    </rPh>
    <rPh sb="2" eb="3">
      <t>リュウ</t>
    </rPh>
    <phoneticPr fontId="3"/>
  </si>
  <si>
    <t>岩田凌</t>
    <rPh sb="0" eb="2">
      <t>イワタ</t>
    </rPh>
    <rPh sb="2" eb="3">
      <t>リョウ</t>
    </rPh>
    <phoneticPr fontId="3"/>
  </si>
  <si>
    <t>西武台</t>
    <rPh sb="0" eb="2">
      <t>セイブ</t>
    </rPh>
    <rPh sb="2" eb="3">
      <t>ダイ</t>
    </rPh>
    <phoneticPr fontId="3"/>
  </si>
  <si>
    <t>上野</t>
    <rPh sb="0" eb="2">
      <t>ウエノ</t>
    </rPh>
    <phoneticPr fontId="3"/>
  </si>
  <si>
    <t>熊澤</t>
    <rPh sb="0" eb="2">
      <t>クマザワ</t>
    </rPh>
    <phoneticPr fontId="3"/>
  </si>
  <si>
    <t>高橋</t>
    <rPh sb="0" eb="2">
      <t>タカハシ</t>
    </rPh>
    <phoneticPr fontId="3"/>
  </si>
  <si>
    <t>清水</t>
    <rPh sb="0" eb="2">
      <t>シミズ</t>
    </rPh>
    <phoneticPr fontId="3"/>
  </si>
  <si>
    <t>小貫</t>
    <rPh sb="0" eb="2">
      <t>コヌキ</t>
    </rPh>
    <phoneticPr fontId="3"/>
  </si>
  <si>
    <t>伊藤</t>
    <rPh sb="0" eb="2">
      <t>イトウ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</si>
  <si>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</si>
  <si>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ニーパイポ</t>
  </si>
  <si>
    <t>カンクウショウ</t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</si>
  <si>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</si>
  <si>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</si>
  <si>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Ｃ１</t>
    <phoneticPr fontId="3"/>
  </si>
  <si>
    <t>セイサン</t>
  </si>
  <si>
    <t>クルルンファ</t>
  </si>
  <si>
    <t>ニーセイシー</t>
  </si>
  <si>
    <t>クーシャンクー</t>
  </si>
  <si>
    <t>エンピ</t>
  </si>
  <si>
    <t>拓大紅陵</t>
  </si>
  <si>
    <t>水谷</t>
    <rPh sb="0" eb="2">
      <t>ミズタニ</t>
    </rPh>
    <phoneticPr fontId="3"/>
  </si>
  <si>
    <t>林</t>
    <rPh sb="0" eb="1">
      <t>ハヤシ</t>
    </rPh>
    <phoneticPr fontId="3"/>
  </si>
  <si>
    <t>脇田</t>
    <rPh sb="0" eb="2">
      <t>ワキタ</t>
    </rPh>
    <phoneticPr fontId="3"/>
  </si>
  <si>
    <t>小林</t>
    <rPh sb="0" eb="2">
      <t>コバヤシ</t>
    </rPh>
    <phoneticPr fontId="3"/>
  </si>
  <si>
    <t>木更津総合</t>
  </si>
  <si>
    <t>木村</t>
    <rPh sb="0" eb="2">
      <t>キムラ</t>
    </rPh>
    <phoneticPr fontId="3"/>
  </si>
  <si>
    <t>大屋</t>
    <rPh sb="0" eb="2">
      <t>オオヤ</t>
    </rPh>
    <phoneticPr fontId="3"/>
  </si>
  <si>
    <t>成東</t>
  </si>
  <si>
    <t>田口</t>
    <rPh sb="0" eb="2">
      <t>タグチ</t>
    </rPh>
    <phoneticPr fontId="3"/>
  </si>
  <si>
    <t>兼古</t>
    <rPh sb="0" eb="2">
      <t>カネコ</t>
    </rPh>
    <phoneticPr fontId="3"/>
  </si>
  <si>
    <t>岡本</t>
    <rPh sb="0" eb="2">
      <t>オカモト</t>
    </rPh>
    <phoneticPr fontId="3"/>
  </si>
  <si>
    <t>阿部</t>
    <rPh sb="0" eb="2">
      <t>アベ</t>
    </rPh>
    <phoneticPr fontId="3"/>
  </si>
  <si>
    <t>森島</t>
    <rPh sb="0" eb="2">
      <t>モリシマ</t>
    </rPh>
    <phoneticPr fontId="3"/>
  </si>
  <si>
    <t>城谷</t>
    <rPh sb="0" eb="2">
      <t>シロタニ</t>
    </rPh>
    <phoneticPr fontId="3"/>
  </si>
  <si>
    <t>池上</t>
    <rPh sb="0" eb="2">
      <t>イケガミ</t>
    </rPh>
    <phoneticPr fontId="3"/>
  </si>
  <si>
    <t>金沢</t>
    <rPh sb="0" eb="2">
      <t>カナザワ</t>
    </rPh>
    <phoneticPr fontId="3"/>
  </si>
  <si>
    <t>知久</t>
    <rPh sb="0" eb="2">
      <t>チク</t>
    </rPh>
    <phoneticPr fontId="3"/>
  </si>
  <si>
    <t>麗澤</t>
    <rPh sb="0" eb="1">
      <t>レイ</t>
    </rPh>
    <rPh sb="1" eb="2">
      <t>サワ</t>
    </rPh>
    <phoneticPr fontId="3"/>
  </si>
  <si>
    <t>渡辺</t>
    <rPh sb="0" eb="2">
      <t>ワタナベ</t>
    </rPh>
    <phoneticPr fontId="3"/>
  </si>
  <si>
    <t>吉澤</t>
    <rPh sb="0" eb="2">
      <t>ヨシザワ</t>
    </rPh>
    <phoneticPr fontId="3"/>
  </si>
  <si>
    <t>白石</t>
    <rPh sb="0" eb="2">
      <t>シライシ</t>
    </rPh>
    <phoneticPr fontId="3"/>
  </si>
  <si>
    <t>北野</t>
    <rPh sb="0" eb="2">
      <t>キタノ</t>
    </rPh>
    <phoneticPr fontId="3"/>
  </si>
  <si>
    <t>明石</t>
    <rPh sb="0" eb="2">
      <t>アカシ</t>
    </rPh>
    <phoneticPr fontId="3"/>
  </si>
  <si>
    <t>下総</t>
    <rPh sb="0" eb="2">
      <t>シモウサ</t>
    </rPh>
    <phoneticPr fontId="3"/>
  </si>
  <si>
    <t>八木</t>
    <rPh sb="0" eb="2">
      <t>ヤギ</t>
    </rPh>
    <phoneticPr fontId="3"/>
  </si>
  <si>
    <t>寺岡</t>
    <rPh sb="0" eb="2">
      <t>テラオカ</t>
    </rPh>
    <phoneticPr fontId="3"/>
  </si>
  <si>
    <t>高井（清水）</t>
    <rPh sb="0" eb="2">
      <t>タカイ</t>
    </rPh>
    <rPh sb="3" eb="5">
      <t>シミズ</t>
    </rPh>
    <phoneticPr fontId="3"/>
  </si>
  <si>
    <t>　9：00～9:25</t>
    <phoneticPr fontId="3"/>
  </si>
  <si>
    <t>9:30～10:10</t>
    <phoneticPr fontId="3"/>
  </si>
  <si>
    <t>10:15～11:10</t>
    <phoneticPr fontId="3"/>
  </si>
  <si>
    <t>11:15～12:10</t>
    <phoneticPr fontId="3"/>
  </si>
  <si>
    <t>12:15～12:50</t>
    <phoneticPr fontId="3"/>
  </si>
  <si>
    <t>13：40～15:00
（ベスト４まで）</t>
    <phoneticPr fontId="3"/>
  </si>
  <si>
    <t>13：40～15:30
（ベスト４まで）</t>
    <phoneticPr fontId="3"/>
  </si>
  <si>
    <t>15：40～16:10</t>
    <phoneticPr fontId="3"/>
  </si>
  <si>
    <t>渋谷（市立銚子）</t>
    <rPh sb="0" eb="2">
      <t>シブヤ</t>
    </rPh>
    <rPh sb="3" eb="5">
      <t>イチリツ</t>
    </rPh>
    <rPh sb="5" eb="7">
      <t>チョウシ</t>
    </rPh>
    <phoneticPr fontId="3"/>
  </si>
  <si>
    <t>Ａ</t>
    <phoneticPr fontId="3"/>
  </si>
  <si>
    <t>Ｂ</t>
    <phoneticPr fontId="3"/>
  </si>
  <si>
    <t>女子団体組手  Ｃコート</t>
    <rPh sb="0" eb="2">
      <t>ジョシ</t>
    </rPh>
    <rPh sb="2" eb="4">
      <t>ダンタイ</t>
    </rPh>
    <rPh sb="4" eb="5">
      <t>ク</t>
    </rPh>
    <rPh sb="5" eb="6">
      <t>テ</t>
    </rPh>
    <phoneticPr fontId="3"/>
  </si>
  <si>
    <t>　女子個人組手　Ｃコート</t>
    <rPh sb="1" eb="3">
      <t>ジョシ</t>
    </rPh>
    <rPh sb="3" eb="5">
      <t>コジン</t>
    </rPh>
    <rPh sb="5" eb="6">
      <t>ク</t>
    </rPh>
    <rPh sb="6" eb="7">
      <t>テ</t>
    </rPh>
    <phoneticPr fontId="3"/>
  </si>
  <si>
    <t>Ａ</t>
    <phoneticPr fontId="3"/>
  </si>
  <si>
    <t>Ｂ</t>
    <phoneticPr fontId="3"/>
  </si>
  <si>
    <t>鎌形　　勇</t>
    <rPh sb="0" eb="2">
      <t>カマガタ</t>
    </rPh>
    <rPh sb="4" eb="5">
      <t>イサム</t>
    </rPh>
    <phoneticPr fontId="3"/>
  </si>
  <si>
    <t>植草　　完</t>
    <rPh sb="0" eb="2">
      <t>ウエクサ</t>
    </rPh>
    <rPh sb="4" eb="5">
      <t>カン</t>
    </rPh>
    <phoneticPr fontId="3"/>
  </si>
  <si>
    <t>由利　　聡</t>
    <rPh sb="0" eb="2">
      <t>ユリ</t>
    </rPh>
    <rPh sb="4" eb="5">
      <t>サトル</t>
    </rPh>
    <phoneticPr fontId="3"/>
  </si>
  <si>
    <t>安藤　　淸</t>
    <rPh sb="0" eb="2">
      <t>アンドウ</t>
    </rPh>
    <phoneticPr fontId="3"/>
  </si>
  <si>
    <t>津田　亘彦</t>
    <rPh sb="0" eb="2">
      <t>ツダ</t>
    </rPh>
    <rPh sb="3" eb="4">
      <t>ワタル</t>
    </rPh>
    <rPh sb="4" eb="5">
      <t>ヒコ</t>
    </rPh>
    <phoneticPr fontId="3"/>
  </si>
  <si>
    <t>嶋　　輝幸</t>
    <rPh sb="0" eb="1">
      <t>シマ</t>
    </rPh>
    <rPh sb="3" eb="5">
      <t>テルユキ</t>
    </rPh>
    <phoneticPr fontId="3"/>
  </si>
  <si>
    <t>３位決定戦</t>
    <rPh sb="1" eb="2">
      <t>イ</t>
    </rPh>
    <rPh sb="2" eb="5">
      <t>ケッテイセン</t>
    </rPh>
    <phoneticPr fontId="3"/>
  </si>
  <si>
    <t>千葉県総合スポーツセンター武道館</t>
    <rPh sb="0" eb="2">
      <t>チバ</t>
    </rPh>
    <rPh sb="2" eb="3">
      <t>ケン</t>
    </rPh>
    <rPh sb="3" eb="5">
      <t>ソウゴウ</t>
    </rPh>
    <rPh sb="13" eb="16">
      <t>ブドウカン</t>
    </rPh>
    <phoneticPr fontId="3"/>
  </si>
  <si>
    <t>成績発表・表彰</t>
    <rPh sb="0" eb="2">
      <t>セイセキ</t>
    </rPh>
    <rPh sb="2" eb="4">
      <t>ハッピョウ</t>
    </rPh>
    <rPh sb="5" eb="7">
      <t>ヒョウショウ</t>
    </rPh>
    <phoneticPr fontId="3"/>
  </si>
  <si>
    <t>清掃</t>
    <rPh sb="0" eb="2">
      <t>セイソウ</t>
    </rPh>
    <phoneticPr fontId="3"/>
  </si>
  <si>
    <t>空  手  道  大  会</t>
    <rPh sb="0" eb="1">
      <t>クウ</t>
    </rPh>
    <rPh sb="3" eb="4">
      <t>テ</t>
    </rPh>
    <rPh sb="6" eb="7">
      <t>ドウ</t>
    </rPh>
    <rPh sb="9" eb="10">
      <t>ダイ</t>
    </rPh>
    <rPh sb="12" eb="13">
      <t>カイ</t>
    </rPh>
    <phoneticPr fontId="3"/>
  </si>
  <si>
    <t>西武台</t>
  </si>
  <si>
    <t>千葉黎明</t>
  </si>
  <si>
    <t>柏日体</t>
  </si>
  <si>
    <t>成田</t>
  </si>
  <si>
    <t>麗澤</t>
  </si>
  <si>
    <t>成田北</t>
  </si>
  <si>
    <t>佐原</t>
  </si>
  <si>
    <t>市立銚子</t>
  </si>
  <si>
    <t>清水</t>
  </si>
  <si>
    <t>拓大紅陵</t>
    <rPh sb="0" eb="1">
      <t>タク</t>
    </rPh>
    <rPh sb="1" eb="2">
      <t>ダイ</t>
    </rPh>
    <rPh sb="2" eb="4">
      <t>コウリョウ</t>
    </rPh>
    <phoneticPr fontId="3"/>
  </si>
  <si>
    <t>木更津総合</t>
    <rPh sb="0" eb="3">
      <t>キサラヅ</t>
    </rPh>
    <rPh sb="3" eb="5">
      <t>ソウゴウ</t>
    </rPh>
    <phoneticPr fontId="3"/>
  </si>
  <si>
    <t>幕張</t>
    <rPh sb="0" eb="2">
      <t>マクハリ</t>
    </rPh>
    <phoneticPr fontId="3"/>
  </si>
  <si>
    <t>習志野</t>
    <rPh sb="0" eb="3">
      <t>ナラシノ</t>
    </rPh>
    <phoneticPr fontId="3"/>
  </si>
  <si>
    <t>船橋東</t>
    <rPh sb="0" eb="2">
      <t>フナバシ</t>
    </rPh>
    <rPh sb="2" eb="3">
      <t>ヒガシ</t>
    </rPh>
    <phoneticPr fontId="3"/>
  </si>
  <si>
    <t>東金</t>
    <rPh sb="0" eb="2">
      <t>トウガネ</t>
    </rPh>
    <phoneticPr fontId="3"/>
  </si>
  <si>
    <t>長生</t>
    <rPh sb="0" eb="2">
      <t>チョウセイ</t>
    </rPh>
    <phoneticPr fontId="3"/>
  </si>
  <si>
    <t>平成２７年度千葉県高等学校総合体育大会　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0" eb="22">
      <t>カラテ</t>
    </rPh>
    <phoneticPr fontId="3"/>
  </si>
  <si>
    <t>平成２７年度 千葉県高等学校総合体育大会</t>
    <rPh sb="0" eb="2">
      <t>ヘイセイ</t>
    </rPh>
    <rPh sb="4" eb="6">
      <t>ネンド</t>
    </rPh>
    <rPh sb="7" eb="10">
      <t>チバケン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phoneticPr fontId="3"/>
  </si>
  <si>
    <t>内藤　敏也</t>
    <rPh sb="0" eb="2">
      <t>ナイトウ</t>
    </rPh>
    <rPh sb="3" eb="5">
      <t>トシヤ</t>
    </rPh>
    <phoneticPr fontId="3"/>
  </si>
  <si>
    <t>越川　　均</t>
    <rPh sb="0" eb="2">
      <t>コシカワ</t>
    </rPh>
    <rPh sb="4" eb="5">
      <t>ヒトシ</t>
    </rPh>
    <phoneticPr fontId="3"/>
  </si>
  <si>
    <t>（八千代高校長）</t>
    <rPh sb="1" eb="4">
      <t>ヤチヨ</t>
    </rPh>
    <rPh sb="4" eb="5">
      <t>コウ</t>
    </rPh>
    <rPh sb="5" eb="7">
      <t>コウチョウ</t>
    </rPh>
    <phoneticPr fontId="3"/>
  </si>
  <si>
    <t>（　　　 同　　　　）</t>
    <phoneticPr fontId="3"/>
  </si>
  <si>
    <t>（幕張総合高校長）</t>
    <rPh sb="1" eb="3">
      <t>マクハリ</t>
    </rPh>
    <rPh sb="3" eb="5">
      <t>ソウゴウ</t>
    </rPh>
    <rPh sb="5" eb="8">
      <t>コウコウチョウ</t>
    </rPh>
    <phoneticPr fontId="3"/>
  </si>
  <si>
    <t>（千葉女子高校長）</t>
    <rPh sb="1" eb="3">
      <t>チバ</t>
    </rPh>
    <rPh sb="3" eb="5">
      <t>ジョシ</t>
    </rPh>
    <rPh sb="5" eb="7">
      <t>コウコウ</t>
    </rPh>
    <rPh sb="7" eb="8">
      <t>チョウ</t>
    </rPh>
    <phoneticPr fontId="3"/>
  </si>
  <si>
    <t>網代　　伸</t>
    <rPh sb="0" eb="2">
      <t>アジロ</t>
    </rPh>
    <rPh sb="4" eb="5">
      <t>シン</t>
    </rPh>
    <phoneticPr fontId="3"/>
  </si>
  <si>
    <t>（土気高校長）</t>
    <rPh sb="1" eb="3">
      <t>トケ</t>
    </rPh>
    <rPh sb="3" eb="5">
      <t>コウコウ</t>
    </rPh>
    <rPh sb="5" eb="6">
      <t>チョウ</t>
    </rPh>
    <phoneticPr fontId="3"/>
  </si>
  <si>
    <t>（佐原高校長）</t>
    <rPh sb="1" eb="3">
      <t>サワラ</t>
    </rPh>
    <rPh sb="3" eb="6">
      <t>コウコウチョウ</t>
    </rPh>
    <rPh sb="4" eb="6">
      <t>コウチョウ</t>
    </rPh>
    <phoneticPr fontId="3"/>
  </si>
  <si>
    <t>齊藤　隆作</t>
    <rPh sb="0" eb="2">
      <t>サイトウ</t>
    </rPh>
    <rPh sb="3" eb="5">
      <t>リュウサク</t>
    </rPh>
    <phoneticPr fontId="3"/>
  </si>
  <si>
    <t>　　 船橋東</t>
    <rPh sb="3" eb="5">
      <t>フナバシ</t>
    </rPh>
    <rPh sb="5" eb="6">
      <t>ヒガシ</t>
    </rPh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</si>
  <si>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</si>
  <si>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　  （秀明八千代）</t>
    <rPh sb="4" eb="6">
      <t>シュウメイ</t>
    </rPh>
    <rPh sb="6" eb="9">
      <t>ヤチヨ</t>
    </rPh>
    <phoneticPr fontId="3"/>
  </si>
  <si>
    <t>　　（茂原樟陽）</t>
    <rPh sb="3" eb="5">
      <t>モバラ</t>
    </rPh>
    <rPh sb="5" eb="7">
      <t>ショウヨウ</t>
    </rPh>
    <phoneticPr fontId="3"/>
  </si>
  <si>
    <t>　 　森部</t>
    <rPh sb="3" eb="4">
      <t>モリ</t>
    </rPh>
    <rPh sb="4" eb="5">
      <t>ブ</t>
    </rPh>
    <phoneticPr fontId="3"/>
  </si>
  <si>
    <t>　　（千葉南）</t>
    <rPh sb="3" eb="5">
      <t>チバ</t>
    </rPh>
    <rPh sb="5" eb="6">
      <t>ミナミ</t>
    </rPh>
    <phoneticPr fontId="3"/>
  </si>
  <si>
    <t>　　 渋谷（市立銚子）　　</t>
    <rPh sb="3" eb="5">
      <t>シブヤ</t>
    </rPh>
    <rPh sb="6" eb="8">
      <t>イチリツ</t>
    </rPh>
    <rPh sb="8" eb="10">
      <t>チョウシ</t>
    </rPh>
    <phoneticPr fontId="3"/>
  </si>
  <si>
    <t>花田</t>
    <rPh sb="0" eb="2">
      <t>ハナダ</t>
    </rPh>
    <phoneticPr fontId="3"/>
  </si>
  <si>
    <t>椿</t>
    <rPh sb="0" eb="1">
      <t>ツバキ</t>
    </rPh>
    <phoneticPr fontId="3"/>
  </si>
  <si>
    <t>（柏日体）</t>
    <rPh sb="1" eb="2">
      <t>カシワ</t>
    </rPh>
    <rPh sb="2" eb="3">
      <t>ニチ</t>
    </rPh>
    <rPh sb="3" eb="4">
      <t>タイ</t>
    </rPh>
    <phoneticPr fontId="3"/>
  </si>
  <si>
    <t>(千葉経済)</t>
    <rPh sb="1" eb="3">
      <t>チバ</t>
    </rPh>
    <rPh sb="3" eb="5">
      <t>ケイザイ</t>
    </rPh>
    <phoneticPr fontId="3"/>
  </si>
  <si>
    <t>吉植</t>
    <phoneticPr fontId="3"/>
  </si>
  <si>
    <t>藤代</t>
    <rPh sb="0" eb="2">
      <t>フジシロ</t>
    </rPh>
    <phoneticPr fontId="3"/>
  </si>
  <si>
    <t>(成田)</t>
    <phoneticPr fontId="3"/>
  </si>
  <si>
    <t>（習志野）</t>
    <rPh sb="1" eb="4">
      <t>ナラシノ</t>
    </rPh>
    <phoneticPr fontId="3"/>
  </si>
  <si>
    <t>三觜</t>
    <rPh sb="0" eb="2">
      <t>ミツハシ</t>
    </rPh>
    <phoneticPr fontId="3"/>
  </si>
  <si>
    <t>(幕張)</t>
    <rPh sb="1" eb="3">
      <t>マクハリ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</si>
  <si>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</si>
  <si>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>(成東)　</t>
    <rPh sb="1" eb="3">
      <t>ナルトウ</t>
    </rPh>
    <phoneticPr fontId="3"/>
  </si>
  <si>
    <t>１～３地区……</t>
    <rPh sb="3" eb="5">
      <t>チク</t>
    </rPh>
    <phoneticPr fontId="3"/>
  </si>
  <si>
    <t>A</t>
    <phoneticPr fontId="3"/>
  </si>
  <si>
    <t>４～５地区……</t>
    <rPh sb="3" eb="5">
      <t>チク</t>
    </rPh>
    <phoneticPr fontId="3"/>
  </si>
  <si>
    <t>B</t>
    <phoneticPr fontId="3"/>
  </si>
  <si>
    <t>６～１０地区……</t>
    <rPh sb="4" eb="6">
      <t>チク</t>
    </rPh>
    <phoneticPr fontId="3"/>
  </si>
  <si>
    <t>C</t>
    <phoneticPr fontId="3"/>
  </si>
  <si>
    <t>１１～１２地区……</t>
    <rPh sb="5" eb="7">
      <t>チク</t>
    </rPh>
    <phoneticPr fontId="3"/>
  </si>
  <si>
    <t>D</t>
    <phoneticPr fontId="3"/>
  </si>
  <si>
    <t xml:space="preserve"> １２：００～１２：３０</t>
    <phoneticPr fontId="3"/>
  </si>
  <si>
    <t xml:space="preserve"> １２：３０～１３：００</t>
    <phoneticPr fontId="3"/>
  </si>
  <si>
    <t>　Ａ 麗澤・柏日体</t>
    <rPh sb="3" eb="5">
      <t>レイタク</t>
    </rPh>
    <rPh sb="6" eb="7">
      <t>カシワ</t>
    </rPh>
    <rPh sb="7" eb="9">
      <t>ニッタイ</t>
    </rPh>
    <phoneticPr fontId="3"/>
  </si>
  <si>
    <t>　Ｂ 秀明八千代</t>
    <rPh sb="3" eb="5">
      <t>シュウメイ</t>
    </rPh>
    <rPh sb="5" eb="8">
      <t>ヤチヨ</t>
    </rPh>
    <phoneticPr fontId="3"/>
  </si>
  <si>
    <t xml:space="preserve">  Ｂ 浜口</t>
    <rPh sb="4" eb="6">
      <t>ハマグチ</t>
    </rPh>
    <phoneticPr fontId="3"/>
  </si>
  <si>
    <t>　Ｃ 拓大紅陵</t>
    <rPh sb="3" eb="4">
      <t>タク</t>
    </rPh>
    <rPh sb="4" eb="5">
      <t>ダイ</t>
    </rPh>
    <rPh sb="5" eb="7">
      <t>コウリョウ</t>
    </rPh>
    <phoneticPr fontId="3"/>
  </si>
  <si>
    <t>　Ｄ  成田</t>
    <rPh sb="4" eb="6">
      <t>ナリタ</t>
    </rPh>
    <phoneticPr fontId="3"/>
  </si>
  <si>
    <t xml:space="preserve">      ６月１３日　（土）</t>
    <rPh sb="7" eb="8">
      <t>ガツ</t>
    </rPh>
    <rPh sb="10" eb="11">
      <t>ニチ</t>
    </rPh>
    <rPh sb="13" eb="14">
      <t>ド</t>
    </rPh>
    <phoneticPr fontId="3"/>
  </si>
  <si>
    <t>６月１４日　（日）</t>
    <rPh sb="1" eb="2">
      <t>ガツ</t>
    </rPh>
    <rPh sb="4" eb="5">
      <t>ニチ</t>
    </rPh>
    <rPh sb="7" eb="8">
      <t>ニチ</t>
    </rPh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</si>
  <si>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</si>
  <si>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</si>
  <si>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</si>
  <si>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</si>
  <si>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</si>
  <si>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</si>
  <si>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</si>
  <si>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</si>
  <si>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</si>
  <si>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</si>
  <si>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</si>
  <si>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</si>
  <si>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</si>
  <si>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</si>
  <si>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</si>
  <si>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</si>
  <si>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</si>
  <si>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</si>
  <si>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Ａコート</t>
    <phoneticPr fontId="3"/>
  </si>
  <si>
    <t>Ｂコート</t>
    <phoneticPr fontId="3"/>
  </si>
  <si>
    <t>Ａ１</t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</si>
  <si>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</si>
  <si>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</si>
  <si>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</si>
  <si>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</si>
  <si>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</si>
  <si>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Ａ２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</si>
  <si>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</si>
  <si>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</si>
  <si>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</si>
  <si>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</si>
  <si>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、</t>
    <phoneticPr fontId="3"/>
  </si>
  <si>
    <t>★和道流：、</t>
    <phoneticPr fontId="3"/>
  </si>
  <si>
    <t>★松濤館流：、</t>
    <phoneticPr fontId="3"/>
  </si>
  <si>
    <t>袖ヶ浦</t>
    <rPh sb="0" eb="3">
      <t>ソデガウラ</t>
    </rPh>
    <phoneticPr fontId="3"/>
  </si>
  <si>
    <t>千葉学芸</t>
    <rPh sb="0" eb="2">
      <t>チバ</t>
    </rPh>
    <rPh sb="2" eb="4">
      <t>ガクゲイ</t>
    </rPh>
    <phoneticPr fontId="3"/>
  </si>
  <si>
    <t>学館浦安</t>
    <rPh sb="0" eb="2">
      <t>ガッカン</t>
    </rPh>
    <rPh sb="2" eb="4">
      <t>ウラヤス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</si>
  <si>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</si>
  <si>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</si>
  <si>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</si>
  <si>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銚子商業</t>
  </si>
  <si>
    <t>千葉南</t>
    <rPh sb="0" eb="2">
      <t>チバ</t>
    </rPh>
    <rPh sb="2" eb="3">
      <t>ミナミ</t>
    </rPh>
    <phoneticPr fontId="3"/>
  </si>
  <si>
    <t>東海大浦安</t>
    <rPh sb="0" eb="2">
      <t>トウカイ</t>
    </rPh>
    <rPh sb="2" eb="3">
      <t>ダイ</t>
    </rPh>
    <rPh sb="3" eb="5">
      <t>ウラヤス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</si>
  <si>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</si>
  <si>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本</t>
    <rPh sb="0" eb="1">
      <t>ホン</t>
    </rPh>
    <phoneticPr fontId="3"/>
  </si>
  <si>
    <t>髙梨</t>
    <rPh sb="0" eb="1">
      <t>コウ</t>
    </rPh>
    <rPh sb="1" eb="2">
      <t>ナシ</t>
    </rPh>
    <phoneticPr fontId="3"/>
  </si>
  <si>
    <t>三沢</t>
    <rPh sb="0" eb="2">
      <t>ミサワ</t>
    </rPh>
    <phoneticPr fontId="3"/>
  </si>
  <si>
    <t>三浦</t>
    <rPh sb="0" eb="2">
      <t>ミウラ</t>
    </rPh>
    <phoneticPr fontId="3"/>
  </si>
  <si>
    <t>相内</t>
    <rPh sb="0" eb="1">
      <t>アイ</t>
    </rPh>
    <rPh sb="1" eb="2">
      <t>ナイ</t>
    </rPh>
    <phoneticPr fontId="3"/>
  </si>
  <si>
    <t>留目</t>
    <rPh sb="0" eb="1">
      <t>トド</t>
    </rPh>
    <rPh sb="1" eb="2">
      <t>メ</t>
    </rPh>
    <phoneticPr fontId="3"/>
  </si>
  <si>
    <t>鈴木潮</t>
    <rPh sb="0" eb="2">
      <t>スズキ</t>
    </rPh>
    <rPh sb="2" eb="3">
      <t>シオ</t>
    </rPh>
    <phoneticPr fontId="3"/>
  </si>
  <si>
    <t>東條</t>
    <rPh sb="0" eb="1">
      <t>トウ</t>
    </rPh>
    <rPh sb="1" eb="2">
      <t>ジョウ</t>
    </rPh>
    <phoneticPr fontId="3"/>
  </si>
  <si>
    <t>金子海</t>
    <rPh sb="0" eb="2">
      <t>カネコ</t>
    </rPh>
    <rPh sb="2" eb="3">
      <t>カイ</t>
    </rPh>
    <phoneticPr fontId="3"/>
  </si>
  <si>
    <t>金子航</t>
    <rPh sb="0" eb="2">
      <t>カネコ</t>
    </rPh>
    <rPh sb="2" eb="3">
      <t>コウ</t>
    </rPh>
    <phoneticPr fontId="3"/>
  </si>
  <si>
    <t>小倉</t>
    <rPh sb="0" eb="2">
      <t>オグラ</t>
    </rPh>
    <phoneticPr fontId="3"/>
  </si>
  <si>
    <t>東城</t>
    <rPh sb="0" eb="1">
      <t>トウ</t>
    </rPh>
    <rPh sb="1" eb="2">
      <t>ジョウ</t>
    </rPh>
    <phoneticPr fontId="3"/>
  </si>
  <si>
    <t>野口</t>
    <rPh sb="0" eb="2">
      <t>ノグチ</t>
    </rPh>
    <phoneticPr fontId="3"/>
  </si>
  <si>
    <t>高山</t>
    <rPh sb="0" eb="2">
      <t>タカヤマ</t>
    </rPh>
    <phoneticPr fontId="3"/>
  </si>
  <si>
    <t>成東</t>
    <rPh sb="0" eb="2">
      <t>ナルトウ</t>
    </rPh>
    <phoneticPr fontId="3"/>
  </si>
  <si>
    <t>金野</t>
    <rPh sb="0" eb="1">
      <t>キン</t>
    </rPh>
    <rPh sb="1" eb="2">
      <t>ノ</t>
    </rPh>
    <phoneticPr fontId="3"/>
  </si>
  <si>
    <t>小関</t>
    <rPh sb="0" eb="2">
      <t>コセキ</t>
    </rPh>
    <phoneticPr fontId="3"/>
  </si>
  <si>
    <t>北林</t>
    <rPh sb="0" eb="1">
      <t>キタ</t>
    </rPh>
    <rPh sb="1" eb="2">
      <t>ハヤシ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</si>
  <si>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</si>
  <si>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伊丹</t>
    <rPh sb="0" eb="2">
      <t>イタミ</t>
    </rPh>
    <phoneticPr fontId="3"/>
  </si>
  <si>
    <t>甲賀</t>
    <rPh sb="0" eb="1">
      <t>コウ</t>
    </rPh>
    <rPh sb="1" eb="2">
      <t>ガ</t>
    </rPh>
    <phoneticPr fontId="3"/>
  </si>
  <si>
    <t>今関</t>
    <rPh sb="0" eb="2">
      <t>イマセキ</t>
    </rPh>
    <phoneticPr fontId="3"/>
  </si>
  <si>
    <t>梅澤</t>
    <rPh sb="0" eb="1">
      <t>ウメ</t>
    </rPh>
    <rPh sb="1" eb="2">
      <t>サワ</t>
    </rPh>
    <phoneticPr fontId="3"/>
  </si>
  <si>
    <t>椎名</t>
    <rPh sb="0" eb="2">
      <t>シイナ</t>
    </rPh>
    <phoneticPr fontId="3"/>
  </si>
  <si>
    <t>菅澤</t>
    <rPh sb="0" eb="1">
      <t>カン</t>
    </rPh>
    <rPh sb="1" eb="2">
      <t>サワ</t>
    </rPh>
    <phoneticPr fontId="3"/>
  </si>
  <si>
    <t>見須</t>
    <rPh sb="0" eb="1">
      <t>ミ</t>
    </rPh>
    <rPh sb="1" eb="2">
      <t>ス</t>
    </rPh>
    <phoneticPr fontId="3"/>
  </si>
  <si>
    <t>菱木</t>
    <rPh sb="0" eb="1">
      <t>ヒシ</t>
    </rPh>
    <rPh sb="1" eb="2">
      <t>キ</t>
    </rPh>
    <phoneticPr fontId="3"/>
  </si>
  <si>
    <t>坂本</t>
    <rPh sb="0" eb="2">
      <t>サカモト</t>
    </rPh>
    <phoneticPr fontId="3"/>
  </si>
  <si>
    <t>青山</t>
    <rPh sb="0" eb="2">
      <t>アオヤマ</t>
    </rPh>
    <phoneticPr fontId="3"/>
  </si>
  <si>
    <t>根立</t>
    <rPh sb="0" eb="1">
      <t>ネ</t>
    </rPh>
    <rPh sb="1" eb="2">
      <t>タ</t>
    </rPh>
    <phoneticPr fontId="3"/>
  </si>
  <si>
    <t>廣本</t>
    <rPh sb="0" eb="2">
      <t>ヒロモト</t>
    </rPh>
    <phoneticPr fontId="3"/>
  </si>
  <si>
    <t>露崎</t>
    <rPh sb="0" eb="2">
      <t>ツユサキ</t>
    </rPh>
    <phoneticPr fontId="3"/>
  </si>
  <si>
    <t>中澤</t>
    <rPh sb="0" eb="2">
      <t>ナカザワ</t>
    </rPh>
    <phoneticPr fontId="3"/>
  </si>
  <si>
    <t>村田</t>
    <rPh sb="0" eb="2">
      <t>ムラタ</t>
    </rPh>
    <phoneticPr fontId="3"/>
  </si>
  <si>
    <t>梅村</t>
    <rPh sb="0" eb="2">
      <t>ウメムラ</t>
    </rPh>
    <phoneticPr fontId="3"/>
  </si>
  <si>
    <t>小口</t>
    <rPh sb="0" eb="2">
      <t>コグチ</t>
    </rPh>
    <phoneticPr fontId="3"/>
  </si>
  <si>
    <t>嶋田</t>
    <rPh sb="0" eb="2">
      <t>シマダ</t>
    </rPh>
    <phoneticPr fontId="3"/>
  </si>
  <si>
    <t>飯田</t>
    <rPh sb="0" eb="2">
      <t>イイダ</t>
    </rPh>
    <phoneticPr fontId="3"/>
  </si>
  <si>
    <t>北川</t>
    <rPh sb="0" eb="2">
      <t>キタガワ</t>
    </rPh>
    <phoneticPr fontId="3"/>
  </si>
  <si>
    <t>萩山</t>
    <rPh sb="0" eb="2">
      <t>ハギヤマ</t>
    </rPh>
    <phoneticPr fontId="3"/>
  </si>
  <si>
    <t>川端</t>
    <rPh sb="0" eb="2">
      <t>カワバタ</t>
    </rPh>
    <phoneticPr fontId="3"/>
  </si>
  <si>
    <t>吉村</t>
    <rPh sb="0" eb="2">
      <t>ヨシムラ</t>
    </rPh>
    <phoneticPr fontId="3"/>
  </si>
  <si>
    <t>鶴岡真</t>
    <rPh sb="0" eb="2">
      <t>ツルオカ</t>
    </rPh>
    <rPh sb="2" eb="3">
      <t>マ</t>
    </rPh>
    <phoneticPr fontId="3"/>
  </si>
  <si>
    <t>鶴岡由</t>
    <rPh sb="0" eb="2">
      <t>ツルオカ</t>
    </rPh>
    <rPh sb="2" eb="3">
      <t>ヨシ</t>
    </rPh>
    <phoneticPr fontId="3"/>
  </si>
  <si>
    <t>織畑</t>
    <rPh sb="0" eb="2">
      <t>オリハタ</t>
    </rPh>
    <phoneticPr fontId="3"/>
  </si>
  <si>
    <t>添田</t>
    <rPh sb="0" eb="2">
      <t>ソエダ</t>
    </rPh>
    <phoneticPr fontId="3"/>
  </si>
  <si>
    <t>兼子</t>
    <rPh sb="0" eb="2">
      <t>カネコ</t>
    </rPh>
    <phoneticPr fontId="3"/>
  </si>
  <si>
    <t>木島</t>
    <rPh sb="0" eb="2">
      <t>キジマ</t>
    </rPh>
    <phoneticPr fontId="3"/>
  </si>
  <si>
    <t>遠藤</t>
    <rPh sb="0" eb="2">
      <t>エンドウ</t>
    </rPh>
    <phoneticPr fontId="3"/>
  </si>
  <si>
    <t>安川</t>
    <rPh sb="0" eb="2">
      <t>ヤスカワ</t>
    </rPh>
    <phoneticPr fontId="3"/>
  </si>
  <si>
    <t>千葉明徳</t>
    <rPh sb="0" eb="2">
      <t>チバ</t>
    </rPh>
    <rPh sb="2" eb="4">
      <t>メイトク</t>
    </rPh>
    <phoneticPr fontId="3"/>
  </si>
  <si>
    <t>永井</t>
    <rPh sb="0" eb="2">
      <t>ナガイ</t>
    </rPh>
    <phoneticPr fontId="3"/>
  </si>
  <si>
    <t>寺島</t>
    <rPh sb="0" eb="2">
      <t>テラシマ</t>
    </rPh>
    <phoneticPr fontId="3"/>
  </si>
  <si>
    <t>神保</t>
    <rPh sb="0" eb="2">
      <t>ジンボ</t>
    </rPh>
    <phoneticPr fontId="3"/>
  </si>
  <si>
    <t>佐々木</t>
    <rPh sb="0" eb="3">
      <t>ササキ</t>
    </rPh>
    <phoneticPr fontId="3"/>
  </si>
  <si>
    <t>角金</t>
    <rPh sb="0" eb="1">
      <t>ツノ</t>
    </rPh>
    <rPh sb="1" eb="2">
      <t>カネ</t>
    </rPh>
    <phoneticPr fontId="3"/>
  </si>
  <si>
    <t>廣澤</t>
    <rPh sb="0" eb="2">
      <t>ヒロサワ</t>
    </rPh>
    <phoneticPr fontId="3"/>
  </si>
  <si>
    <t>打方</t>
    <rPh sb="0" eb="1">
      <t>ウ</t>
    </rPh>
    <rPh sb="1" eb="2">
      <t>カタ</t>
    </rPh>
    <phoneticPr fontId="3"/>
  </si>
  <si>
    <t>秋田</t>
    <rPh sb="0" eb="2">
      <t>アキタ</t>
    </rPh>
    <phoneticPr fontId="3"/>
  </si>
  <si>
    <t>相良</t>
    <rPh sb="0" eb="2">
      <t>サガラ</t>
    </rPh>
    <phoneticPr fontId="3"/>
  </si>
  <si>
    <t>倉持</t>
    <rPh sb="0" eb="2">
      <t>クラモチ</t>
    </rPh>
    <phoneticPr fontId="3"/>
  </si>
  <si>
    <t>八重田</t>
    <rPh sb="0" eb="3">
      <t>ヤエタ</t>
    </rPh>
    <phoneticPr fontId="3"/>
  </si>
  <si>
    <t>皆川</t>
    <rPh sb="0" eb="2">
      <t>ミナガワ</t>
    </rPh>
    <phoneticPr fontId="3"/>
  </si>
  <si>
    <t>春原</t>
    <rPh sb="0" eb="2">
      <t>スノハラ</t>
    </rPh>
    <phoneticPr fontId="3"/>
  </si>
  <si>
    <t>宮内</t>
    <rPh sb="0" eb="2">
      <t>ミヤウチ</t>
    </rPh>
    <phoneticPr fontId="3"/>
  </si>
  <si>
    <t>中里</t>
    <rPh sb="0" eb="2">
      <t>ナカサト</t>
    </rPh>
    <phoneticPr fontId="3"/>
  </si>
  <si>
    <t>高良</t>
    <rPh sb="0" eb="1">
      <t>タカ</t>
    </rPh>
    <rPh sb="1" eb="2">
      <t>ヨ</t>
    </rPh>
    <phoneticPr fontId="3"/>
  </si>
  <si>
    <t>松下</t>
    <rPh sb="0" eb="2">
      <t>マツシタ</t>
    </rPh>
    <phoneticPr fontId="3"/>
  </si>
  <si>
    <t>中堤</t>
    <rPh sb="0" eb="1">
      <t>ナカ</t>
    </rPh>
    <rPh sb="1" eb="2">
      <t>ツツミ</t>
    </rPh>
    <phoneticPr fontId="3"/>
  </si>
  <si>
    <t>榊</t>
    <rPh sb="0" eb="1">
      <t>サカキ</t>
    </rPh>
    <phoneticPr fontId="3"/>
  </si>
  <si>
    <t>新井</t>
    <rPh sb="0" eb="2">
      <t>アライ</t>
    </rPh>
    <phoneticPr fontId="3"/>
  </si>
  <si>
    <t>齋藤</t>
    <rPh sb="0" eb="2">
      <t>サイトウ</t>
    </rPh>
    <phoneticPr fontId="3"/>
  </si>
  <si>
    <t>久保</t>
    <rPh sb="0" eb="2">
      <t>クボ</t>
    </rPh>
    <phoneticPr fontId="3"/>
  </si>
  <si>
    <t>日高</t>
    <rPh sb="0" eb="2">
      <t>ヒダカ</t>
    </rPh>
    <phoneticPr fontId="3"/>
  </si>
  <si>
    <t>岩井</t>
    <rPh sb="0" eb="2">
      <t>イワイ</t>
    </rPh>
    <phoneticPr fontId="3"/>
  </si>
  <si>
    <t>銚子商業</t>
    <rPh sb="0" eb="2">
      <t>チョウシ</t>
    </rPh>
    <rPh sb="2" eb="4">
      <t>ショウギョウ</t>
    </rPh>
    <phoneticPr fontId="3"/>
  </si>
  <si>
    <t>松井</t>
    <rPh sb="0" eb="2">
      <t>マツイ</t>
    </rPh>
    <phoneticPr fontId="3"/>
  </si>
  <si>
    <t>寺村</t>
    <rPh sb="0" eb="2">
      <t>テラムラ</t>
    </rPh>
    <phoneticPr fontId="3"/>
  </si>
  <si>
    <t>菅井</t>
    <rPh sb="0" eb="2">
      <t>スガイ</t>
    </rPh>
    <phoneticPr fontId="3"/>
  </si>
  <si>
    <t>瀧本</t>
    <rPh sb="0" eb="1">
      <t>タキ</t>
    </rPh>
    <rPh sb="1" eb="2">
      <t>モト</t>
    </rPh>
    <phoneticPr fontId="3"/>
  </si>
  <si>
    <t>南　昌平 先生　（聖隷佐倉市民病院）</t>
    <rPh sb="0" eb="1">
      <t>ミナミ</t>
    </rPh>
    <rPh sb="2" eb="4">
      <t>ショウヘイ</t>
    </rPh>
    <rPh sb="5" eb="7">
      <t>センセイ</t>
    </rPh>
    <rPh sb="9" eb="11">
      <t>セイレイ</t>
    </rPh>
    <rPh sb="11" eb="13">
      <t>サクラ</t>
    </rPh>
    <rPh sb="13" eb="15">
      <t>シミン</t>
    </rPh>
    <rPh sb="15" eb="17">
      <t>ビョウイン</t>
    </rPh>
    <phoneticPr fontId="3"/>
  </si>
  <si>
    <t>三觜</t>
    <rPh sb="0" eb="2">
      <t>ミツハシ</t>
    </rPh>
    <phoneticPr fontId="3"/>
  </si>
  <si>
    <t>（幕張）</t>
    <rPh sb="1" eb="3">
      <t>マクハリ</t>
    </rPh>
    <phoneticPr fontId="3"/>
  </si>
  <si>
    <t>　Ｃ 斉藤</t>
    <rPh sb="3" eb="5">
      <t>サイトウ</t>
    </rPh>
    <phoneticPr fontId="3"/>
  </si>
  <si>
    <t>　Ａ　平野</t>
    <rPh sb="3" eb="5">
      <t>ヘイヤ</t>
    </rPh>
    <phoneticPr fontId="3"/>
  </si>
  <si>
    <t>　　 時田</t>
    <rPh sb="3" eb="5">
      <t>トキタ</t>
    </rPh>
    <phoneticPr fontId="3"/>
  </si>
  <si>
    <t>　Ｄ 時田</t>
    <rPh sb="3" eb="5">
      <t>トキタ</t>
    </rPh>
    <phoneticPr fontId="3"/>
  </si>
  <si>
    <t>小泉</t>
    <rPh sb="0" eb="2">
      <t>コイズミ</t>
    </rPh>
    <phoneticPr fontId="3"/>
  </si>
  <si>
    <t>（木更津総合）</t>
    <rPh sb="1" eb="4">
      <t>キサラヅ</t>
    </rPh>
    <rPh sb="4" eb="6">
      <t>ソウゴウ</t>
    </rPh>
    <phoneticPr fontId="3"/>
  </si>
  <si>
    <t>＊県武道館運営業務　４，５地区　　　駐車場入口：１日目 綿貫・２日目 渋谷　 開館時：橋本　 閉館時：１日目 安藤・２日目 綿貫</t>
    <rPh sb="1" eb="2">
      <t>ケン</t>
    </rPh>
    <rPh sb="2" eb="5">
      <t>ブドウカン</t>
    </rPh>
    <rPh sb="5" eb="7">
      <t>ウンエイ</t>
    </rPh>
    <rPh sb="7" eb="9">
      <t>ギョウム</t>
    </rPh>
    <rPh sb="13" eb="15">
      <t>チク</t>
    </rPh>
    <rPh sb="18" eb="21">
      <t>チュウシャジョウ</t>
    </rPh>
    <rPh sb="21" eb="23">
      <t>イリグチ</t>
    </rPh>
    <rPh sb="25" eb="26">
      <t>ニチ</t>
    </rPh>
    <rPh sb="26" eb="27">
      <t>メ</t>
    </rPh>
    <rPh sb="28" eb="30">
      <t>ワタヌキ</t>
    </rPh>
    <rPh sb="32" eb="34">
      <t>ニチメ</t>
    </rPh>
    <rPh sb="35" eb="37">
      <t>シブヤ</t>
    </rPh>
    <rPh sb="39" eb="41">
      <t>カイカン</t>
    </rPh>
    <rPh sb="41" eb="42">
      <t>トキ</t>
    </rPh>
    <rPh sb="43" eb="45">
      <t>ハシモト</t>
    </rPh>
    <rPh sb="47" eb="49">
      <t>ヘイカン</t>
    </rPh>
    <rPh sb="49" eb="50">
      <t>ジ</t>
    </rPh>
    <rPh sb="52" eb="54">
      <t>ニチメ</t>
    </rPh>
    <rPh sb="55" eb="57">
      <t>アンドウ</t>
    </rPh>
    <rPh sb="59" eb="61">
      <t>ニチメ</t>
    </rPh>
    <rPh sb="62" eb="64">
      <t>ワタヌキ</t>
    </rPh>
    <phoneticPr fontId="3"/>
  </si>
  <si>
    <t>森部（千葉南）</t>
    <rPh sb="0" eb="2">
      <t>モリベ</t>
    </rPh>
    <rPh sb="3" eb="5">
      <t>チバ</t>
    </rPh>
    <rPh sb="5" eb="6">
      <t>ミナミ</t>
    </rPh>
    <phoneticPr fontId="3"/>
  </si>
  <si>
    <t>　8:40～11:30
（ベスト４まで）</t>
    <phoneticPr fontId="3"/>
  </si>
  <si>
    <t>12:30～12:50</t>
    <phoneticPr fontId="3"/>
  </si>
  <si>
    <t>12:55～13:15</t>
    <phoneticPr fontId="3"/>
  </si>
  <si>
    <t>13:20～13:40</t>
    <phoneticPr fontId="3"/>
  </si>
  <si>
    <t>個人形・組手ともに、準決勝で敗退した選手が２名とも１，２年生だった場合、新人大会のシード決めのため、３位決定戦を行います。</t>
    <rPh sb="0" eb="2">
      <t>コジン</t>
    </rPh>
    <rPh sb="2" eb="3">
      <t>カタ</t>
    </rPh>
    <rPh sb="4" eb="6">
      <t>クミテ</t>
    </rPh>
    <rPh sb="10" eb="13">
      <t>ジュンケッショウ</t>
    </rPh>
    <rPh sb="14" eb="16">
      <t>ハイタイ</t>
    </rPh>
    <rPh sb="18" eb="20">
      <t>センシュ</t>
    </rPh>
    <rPh sb="22" eb="23">
      <t>メイ</t>
    </rPh>
    <rPh sb="28" eb="30">
      <t>ネンセイ</t>
    </rPh>
    <rPh sb="33" eb="35">
      <t>バアイ</t>
    </rPh>
    <rPh sb="36" eb="38">
      <t>シンジン</t>
    </rPh>
    <rPh sb="38" eb="40">
      <t>タイカイ</t>
    </rPh>
    <rPh sb="44" eb="45">
      <t>ギ</t>
    </rPh>
    <rPh sb="51" eb="52">
      <t>イ</t>
    </rPh>
    <rPh sb="52" eb="55">
      <t>ケッテイセン</t>
    </rPh>
    <rPh sb="56" eb="57">
      <t>オコナ</t>
    </rPh>
    <phoneticPr fontId="3"/>
  </si>
  <si>
    <t>萱野</t>
    <rPh sb="0" eb="2">
      <t>カヤノ</t>
    </rPh>
    <phoneticPr fontId="3"/>
  </si>
  <si>
    <t>齊藤</t>
    <rPh sb="0" eb="2">
      <t>サイトウ</t>
    </rPh>
    <phoneticPr fontId="3"/>
  </si>
  <si>
    <t>ﾁﾝﾄｳ</t>
    <phoneticPr fontId="3"/>
  </si>
  <si>
    <t>ｶﾝｸｳﾀﾞｲ</t>
    <phoneticPr fontId="3"/>
  </si>
  <si>
    <t>ﾊﾞｯｻｲﾀﾞｲ</t>
    <phoneticPr fontId="3"/>
  </si>
  <si>
    <t>ｾｰﾊﾟｲ</t>
    <phoneticPr fontId="3"/>
  </si>
  <si>
    <t>ｼﾞｵﾝ</t>
    <phoneticPr fontId="3"/>
  </si>
  <si>
    <t>ﾊﾞｯｻｲﾀﾞｲ</t>
    <phoneticPr fontId="3"/>
  </si>
  <si>
    <t>ｾｰﾊﾟｲ</t>
    <phoneticPr fontId="3"/>
  </si>
  <si>
    <t>甲賀</t>
  </si>
  <si>
    <t>茂原樟陽</t>
  </si>
  <si>
    <t>川端</t>
  </si>
  <si>
    <t>鶴岡由</t>
  </si>
  <si>
    <t>山本</t>
  </si>
  <si>
    <t>長生</t>
  </si>
  <si>
    <t>三浦</t>
  </si>
  <si>
    <t>北林</t>
  </si>
  <si>
    <t>蔭山</t>
  </si>
  <si>
    <t>阿部</t>
  </si>
  <si>
    <t>城谷</t>
  </si>
  <si>
    <t>幕張</t>
  </si>
  <si>
    <t>失格</t>
    <rPh sb="0" eb="2">
      <t>シッカク</t>
    </rPh>
    <phoneticPr fontId="3"/>
  </si>
  <si>
    <t>ﾊﾞｯｻｲﾀﾞｲ</t>
    <phoneticPr fontId="3"/>
  </si>
  <si>
    <t>ｼﾞｵﾝ</t>
    <phoneticPr fontId="3"/>
  </si>
  <si>
    <t>ｾｰﾊﾟｲ</t>
    <phoneticPr fontId="3"/>
  </si>
  <si>
    <t>脇田</t>
  </si>
  <si>
    <t>伊藤</t>
  </si>
  <si>
    <t>船橋東</t>
  </si>
  <si>
    <t>白石</t>
  </si>
  <si>
    <t>瀧本</t>
  </si>
  <si>
    <t>根立</t>
  </si>
  <si>
    <t>加藤</t>
  </si>
  <si>
    <t>北川</t>
  </si>
  <si>
    <t>織畑</t>
  </si>
  <si>
    <t>ｼﾞｵﾝ</t>
    <phoneticPr fontId="3"/>
  </si>
  <si>
    <t>ｾｰﾊﾟｲ</t>
    <phoneticPr fontId="3"/>
  </si>
  <si>
    <t>ﾊﾞｯｻｲﾀﾞｲ</t>
    <phoneticPr fontId="3"/>
  </si>
  <si>
    <t>春原</t>
  </si>
  <si>
    <t>松田</t>
  </si>
  <si>
    <t>高梨</t>
  </si>
  <si>
    <t>安川</t>
  </si>
  <si>
    <t>千葉南</t>
  </si>
  <si>
    <t>高良</t>
  </si>
  <si>
    <t>小口</t>
  </si>
  <si>
    <t>鴨居</t>
  </si>
  <si>
    <t>小川</t>
  </si>
  <si>
    <t>ｶﾝｸｳﾀﾞｲ</t>
    <phoneticPr fontId="3"/>
  </si>
  <si>
    <t>ﾁﾝﾄｳ</t>
    <phoneticPr fontId="3"/>
  </si>
  <si>
    <t>ｼﾞｵﾝ</t>
    <phoneticPr fontId="3"/>
  </si>
  <si>
    <t>鈴木</t>
  </si>
  <si>
    <t>皆川</t>
  </si>
  <si>
    <t>新井</t>
  </si>
  <si>
    <t>日高</t>
  </si>
  <si>
    <t>今関</t>
  </si>
  <si>
    <t>鶴岡真</t>
  </si>
  <si>
    <t>秋山</t>
  </si>
  <si>
    <t>片桐</t>
  </si>
  <si>
    <t>冨塚</t>
    <rPh sb="0" eb="2">
      <t>トミツカ</t>
    </rPh>
    <phoneticPr fontId="3"/>
  </si>
  <si>
    <t>冨塚</t>
    <rPh sb="0" eb="1">
      <t>トミ</t>
    </rPh>
    <phoneticPr fontId="3"/>
  </si>
  <si>
    <t>ｼﾞｵﾝ</t>
    <phoneticPr fontId="3"/>
  </si>
  <si>
    <t>ｾｰﾊﾟｲ</t>
    <phoneticPr fontId="3"/>
  </si>
  <si>
    <t>ﾊﾞｯｻｲﾀﾞｲ</t>
    <phoneticPr fontId="3"/>
  </si>
  <si>
    <t>ｾｲｼｬﾝ</t>
    <phoneticPr fontId="3"/>
  </si>
  <si>
    <t>棄権</t>
    <rPh sb="0" eb="2">
      <t>キケン</t>
    </rPh>
    <phoneticPr fontId="3"/>
  </si>
  <si>
    <t>ｼﾞｵﾝ</t>
    <phoneticPr fontId="3"/>
  </si>
  <si>
    <t>ｾｰﾊﾟｲ</t>
    <phoneticPr fontId="3"/>
  </si>
  <si>
    <t>ｶﾝｸｳﾀﾞｲ</t>
    <phoneticPr fontId="3"/>
  </si>
  <si>
    <t>ｾｲｴﾝﾁﾝ</t>
    <phoneticPr fontId="3"/>
  </si>
  <si>
    <t>相良</t>
  </si>
  <si>
    <t>青山</t>
  </si>
  <si>
    <t>遠藤</t>
  </si>
  <si>
    <t>松井</t>
  </si>
  <si>
    <t>梅澤</t>
  </si>
  <si>
    <t>東金</t>
  </si>
  <si>
    <t>森</t>
  </si>
  <si>
    <t>野口</t>
  </si>
  <si>
    <t>袖ヶ浦</t>
  </si>
  <si>
    <t>榊</t>
  </si>
  <si>
    <t>村田</t>
  </si>
  <si>
    <t>学館浦安</t>
  </si>
  <si>
    <t>岩田竜</t>
  </si>
  <si>
    <t>千葉経済</t>
  </si>
  <si>
    <t>森島</t>
  </si>
  <si>
    <t>金子航</t>
  </si>
  <si>
    <t>髙梨</t>
  </si>
  <si>
    <t>板倉</t>
  </si>
  <si>
    <t>小関</t>
  </si>
  <si>
    <t>長谷川</t>
  </si>
  <si>
    <t>添田</t>
  </si>
  <si>
    <t>嶋田</t>
  </si>
  <si>
    <t>熊澤</t>
  </si>
  <si>
    <t>上野</t>
  </si>
  <si>
    <t>梅村</t>
  </si>
  <si>
    <t>中澤</t>
  </si>
  <si>
    <t>中堤</t>
  </si>
  <si>
    <t>野中</t>
  </si>
  <si>
    <t>水谷</t>
  </si>
  <si>
    <t>河村</t>
  </si>
  <si>
    <t>ｼﾞｵﾝ</t>
    <phoneticPr fontId="3"/>
  </si>
  <si>
    <t>菅井</t>
  </si>
  <si>
    <t>東條</t>
  </si>
  <si>
    <t>高橋</t>
  </si>
  <si>
    <t>吉田</t>
  </si>
  <si>
    <t>黒川</t>
  </si>
  <si>
    <t>小貫</t>
  </si>
  <si>
    <t>林</t>
  </si>
  <si>
    <t>岡本</t>
  </si>
  <si>
    <t>千葉明徳</t>
  </si>
  <si>
    <t>齋藤</t>
  </si>
  <si>
    <t>吉村</t>
  </si>
  <si>
    <t>金野</t>
  </si>
  <si>
    <t>平野</t>
  </si>
  <si>
    <t>本</t>
  </si>
  <si>
    <t>ｾｲｴﾝﾁﾝ</t>
    <phoneticPr fontId="3"/>
  </si>
  <si>
    <t>ｾｰﾊﾟｲ</t>
    <phoneticPr fontId="3"/>
  </si>
  <si>
    <t>ｼﾞｵﾝ</t>
    <phoneticPr fontId="3"/>
  </si>
  <si>
    <t>飯田</t>
  </si>
  <si>
    <t>萩山</t>
  </si>
  <si>
    <t>佐藤</t>
  </si>
  <si>
    <t>東海大浦安</t>
  </si>
  <si>
    <t>大坪</t>
  </si>
  <si>
    <t>木島</t>
  </si>
  <si>
    <t>椎名</t>
  </si>
  <si>
    <t>永井</t>
  </si>
  <si>
    <t>金子海</t>
  </si>
  <si>
    <t>大島</t>
  </si>
  <si>
    <t>船本</t>
  </si>
  <si>
    <t>ﾁｬﾀﾝﾔﾗｸｰｼｬﾝｸｰ</t>
    <phoneticPr fontId="3"/>
  </si>
  <si>
    <t>ｽｰﾊﾟｰﾘﾝﾍﾟｲ</t>
    <phoneticPr fontId="3"/>
  </si>
  <si>
    <t>ｺﾞｼﾞｭｳｼﾎｼｮｳ</t>
    <phoneticPr fontId="3"/>
  </si>
  <si>
    <t>3位決定戦　なし</t>
    <rPh sb="1" eb="2">
      <t>イ</t>
    </rPh>
    <rPh sb="2" eb="5">
      <t>ケッテイセン</t>
    </rPh>
    <phoneticPr fontId="3"/>
  </si>
  <si>
    <t>ｳﾝｽｰ</t>
    <phoneticPr fontId="3"/>
  </si>
  <si>
    <t>ｳﾝｽｰ</t>
    <phoneticPr fontId="3"/>
  </si>
  <si>
    <t>ｳﾝｽｰ</t>
    <phoneticPr fontId="3"/>
  </si>
  <si>
    <t>ｳﾝｽｰ</t>
    <phoneticPr fontId="3"/>
  </si>
  <si>
    <t>ｳﾝｽｰ</t>
    <phoneticPr fontId="3"/>
  </si>
  <si>
    <t>ｳﾝｽｰ</t>
    <phoneticPr fontId="3"/>
  </si>
  <si>
    <t>ｳﾝｽｰ</t>
    <phoneticPr fontId="3"/>
  </si>
  <si>
    <t>本　龍二</t>
    <rPh sb="0" eb="1">
      <t>モト</t>
    </rPh>
    <rPh sb="2" eb="4">
      <t>リュウジ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</si>
  <si>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</si>
  <si>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船本裕哉</t>
    <rPh sb="0" eb="2">
      <t>フナモト</t>
    </rPh>
    <rPh sb="2" eb="3">
      <t>ユウ</t>
    </rPh>
    <rPh sb="3" eb="4">
      <t>カナ</t>
    </rPh>
    <phoneticPr fontId="3"/>
  </si>
  <si>
    <t>平野将義</t>
    <rPh sb="0" eb="2">
      <t>ヒラノ</t>
    </rPh>
    <rPh sb="2" eb="4">
      <t>マサヨシ</t>
    </rPh>
    <phoneticPr fontId="3"/>
  </si>
  <si>
    <t>大島謙太</t>
    <rPh sb="0" eb="2">
      <t>オオシマ</t>
    </rPh>
    <rPh sb="2" eb="4">
      <t>ケンタ</t>
    </rPh>
    <phoneticPr fontId="3"/>
  </si>
  <si>
    <t>秀明八千代</t>
    <rPh sb="0" eb="2">
      <t>シュウメイ</t>
    </rPh>
    <rPh sb="2" eb="5">
      <t>ヤチヨ</t>
    </rPh>
    <phoneticPr fontId="3"/>
  </si>
  <si>
    <t>金子　航</t>
    <rPh sb="0" eb="2">
      <t>カネコ</t>
    </rPh>
    <rPh sb="3" eb="4">
      <t>ワタル</t>
    </rPh>
    <phoneticPr fontId="3"/>
  </si>
  <si>
    <t>木更津総合</t>
    <rPh sb="0" eb="3">
      <t>キサラヅ</t>
    </rPh>
    <rPh sb="3" eb="5">
      <t>ソウゴウ</t>
    </rPh>
    <phoneticPr fontId="3"/>
  </si>
  <si>
    <t>水谷綾真</t>
    <rPh sb="0" eb="2">
      <t>ミズタニ</t>
    </rPh>
    <rPh sb="2" eb="3">
      <t>アヤ</t>
    </rPh>
    <rPh sb="3" eb="4">
      <t>マコト</t>
    </rPh>
    <phoneticPr fontId="3"/>
  </si>
  <si>
    <t>髙梨航平</t>
    <rPh sb="0" eb="2">
      <t>タカナシ</t>
    </rPh>
    <rPh sb="2" eb="3">
      <t>ワタル</t>
    </rPh>
    <rPh sb="3" eb="4">
      <t>ヒラ</t>
    </rPh>
    <phoneticPr fontId="3"/>
  </si>
  <si>
    <t>河村柊哉</t>
    <rPh sb="0" eb="1">
      <t>カワ</t>
    </rPh>
    <rPh sb="1" eb="2">
      <t>ムラ</t>
    </rPh>
    <rPh sb="2" eb="3">
      <t>ヒイラギ</t>
    </rPh>
    <rPh sb="3" eb="4">
      <t>カナ</t>
    </rPh>
    <phoneticPr fontId="3"/>
  </si>
  <si>
    <t>片桐菜緖</t>
    <rPh sb="0" eb="2">
      <t>カタギリ</t>
    </rPh>
    <rPh sb="2" eb="4">
      <t>ナオ</t>
    </rPh>
    <phoneticPr fontId="3"/>
  </si>
  <si>
    <t>城谷実怜</t>
    <rPh sb="0" eb="1">
      <t>シロ</t>
    </rPh>
    <rPh sb="1" eb="2">
      <t>タニ</t>
    </rPh>
    <rPh sb="2" eb="3">
      <t>ジツ</t>
    </rPh>
    <rPh sb="3" eb="4">
      <t>レイ</t>
    </rPh>
    <phoneticPr fontId="3"/>
  </si>
  <si>
    <t>幕張</t>
    <rPh sb="0" eb="2">
      <t>マクハリ</t>
    </rPh>
    <phoneticPr fontId="3"/>
  </si>
  <si>
    <t>北川　空</t>
    <rPh sb="0" eb="2">
      <t>キタガワ</t>
    </rPh>
    <rPh sb="3" eb="4">
      <t>ソラ</t>
    </rPh>
    <phoneticPr fontId="3"/>
  </si>
  <si>
    <t>小川実咲</t>
    <rPh sb="0" eb="2">
      <t>オガワ</t>
    </rPh>
    <rPh sb="2" eb="3">
      <t>ジツ</t>
    </rPh>
    <rPh sb="3" eb="4">
      <t>サ</t>
    </rPh>
    <phoneticPr fontId="3"/>
  </si>
  <si>
    <t>脇田蒼莉</t>
    <rPh sb="0" eb="2">
      <t>ワキタ</t>
    </rPh>
    <rPh sb="2" eb="3">
      <t>アオ</t>
    </rPh>
    <rPh sb="3" eb="4">
      <t>リ</t>
    </rPh>
    <phoneticPr fontId="3"/>
  </si>
  <si>
    <t>鴨居美奈</t>
    <rPh sb="0" eb="2">
      <t>カモイ</t>
    </rPh>
    <rPh sb="2" eb="3">
      <t>ビ</t>
    </rPh>
    <phoneticPr fontId="3"/>
  </si>
  <si>
    <t>織畑いずみ</t>
    <rPh sb="0" eb="2">
      <t>オリハタ</t>
    </rPh>
    <phoneticPr fontId="3"/>
  </si>
  <si>
    <t>敬愛学園</t>
    <rPh sb="0" eb="2">
      <t>ケイアイ</t>
    </rPh>
    <rPh sb="2" eb="4">
      <t>ガクエン</t>
    </rPh>
    <phoneticPr fontId="3"/>
  </si>
  <si>
    <t>三浦　彩</t>
    <rPh sb="0" eb="2">
      <t>ミウラ</t>
    </rPh>
    <rPh sb="3" eb="4">
      <t>アヤ</t>
    </rPh>
    <phoneticPr fontId="3"/>
  </si>
  <si>
    <t>0(5)</t>
    <phoneticPr fontId="3"/>
  </si>
  <si>
    <t>0(0)</t>
    <phoneticPr fontId="3"/>
  </si>
  <si>
    <t>0(0)</t>
    <phoneticPr fontId="3"/>
  </si>
  <si>
    <t>0(5)</t>
    <phoneticPr fontId="3"/>
  </si>
  <si>
    <t>0(0)</t>
    <phoneticPr fontId="3"/>
  </si>
  <si>
    <t>0(5)</t>
    <phoneticPr fontId="3"/>
  </si>
  <si>
    <t>0(0)</t>
    <phoneticPr fontId="3"/>
  </si>
  <si>
    <t>2(3)</t>
    <phoneticPr fontId="3"/>
  </si>
  <si>
    <t>2(2)</t>
    <phoneticPr fontId="3"/>
  </si>
  <si>
    <t>0(0)</t>
    <phoneticPr fontId="3"/>
  </si>
  <si>
    <t>0(5)</t>
    <phoneticPr fontId="3"/>
  </si>
  <si>
    <t>0(0)</t>
    <phoneticPr fontId="3"/>
  </si>
  <si>
    <t>0(5)</t>
    <phoneticPr fontId="3"/>
  </si>
  <si>
    <t>1(2)</t>
    <phoneticPr fontId="3"/>
  </si>
  <si>
    <t>1(3)</t>
    <phoneticPr fontId="3"/>
  </si>
  <si>
    <t>4(1)</t>
    <phoneticPr fontId="3"/>
  </si>
  <si>
    <t>4(4)</t>
    <phoneticPr fontId="3"/>
  </si>
  <si>
    <t>0(4)</t>
    <phoneticPr fontId="3"/>
  </si>
  <si>
    <t>0(1)</t>
    <phoneticPr fontId="3"/>
  </si>
  <si>
    <t>0(5)</t>
    <phoneticPr fontId="3"/>
  </si>
  <si>
    <t>0(0)</t>
    <phoneticPr fontId="3"/>
  </si>
  <si>
    <t>0(3)</t>
    <phoneticPr fontId="3"/>
  </si>
  <si>
    <t>0(2)</t>
    <phoneticPr fontId="3"/>
  </si>
  <si>
    <t>0(0)</t>
    <phoneticPr fontId="3"/>
  </si>
  <si>
    <t>0(5)</t>
    <phoneticPr fontId="3"/>
  </si>
  <si>
    <t>0(1)</t>
    <phoneticPr fontId="3"/>
  </si>
  <si>
    <t>0(4)</t>
    <phoneticPr fontId="3"/>
  </si>
  <si>
    <t>0(4)</t>
    <phoneticPr fontId="3"/>
  </si>
  <si>
    <t>0(1)</t>
    <phoneticPr fontId="3"/>
  </si>
  <si>
    <t>なし</t>
    <phoneticPr fontId="3"/>
  </si>
  <si>
    <t>なし</t>
    <phoneticPr fontId="3"/>
  </si>
  <si>
    <t>1(2)</t>
    <phoneticPr fontId="3"/>
  </si>
  <si>
    <t>1(3)</t>
    <phoneticPr fontId="3"/>
  </si>
  <si>
    <t>(4)</t>
    <phoneticPr fontId="3"/>
  </si>
  <si>
    <t>(1)</t>
    <phoneticPr fontId="3"/>
  </si>
  <si>
    <t>山口みなみ</t>
    <rPh sb="0" eb="2">
      <t>ヤマグチ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</si>
  <si>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</si>
  <si>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留目すみれ</t>
    <rPh sb="0" eb="2">
      <t>トドメ</t>
    </rPh>
    <phoneticPr fontId="3"/>
  </si>
  <si>
    <t>角金夏光</t>
    <rPh sb="0" eb="1">
      <t>カド</t>
    </rPh>
    <rPh sb="1" eb="2">
      <t>カネ</t>
    </rPh>
    <rPh sb="2" eb="3">
      <t>ナツ</t>
    </rPh>
    <rPh sb="3" eb="4">
      <t>ヒカリ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</si>
  <si>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</si>
  <si>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秋山響子</t>
    <rPh sb="0" eb="2">
      <t>アキヤマ</t>
    </rPh>
    <rPh sb="2" eb="4">
      <t>キョウコ</t>
    </rPh>
    <phoneticPr fontId="3"/>
  </si>
  <si>
    <t>川端さくら</t>
    <rPh sb="0" eb="2">
      <t>カワバタ</t>
    </rPh>
    <phoneticPr fontId="3"/>
  </si>
  <si>
    <t>習志野</t>
    <rPh sb="0" eb="3">
      <t>ナラシノ</t>
    </rPh>
    <phoneticPr fontId="3"/>
  </si>
  <si>
    <t>廣澤伽南</t>
    <rPh sb="0" eb="2">
      <t>ヒロサワ</t>
    </rPh>
    <rPh sb="2" eb="3">
      <t>トギ</t>
    </rPh>
    <rPh sb="3" eb="4">
      <t>ミナミ</t>
    </rPh>
    <phoneticPr fontId="3"/>
  </si>
  <si>
    <t>鈴木潮音</t>
    <rPh sb="0" eb="2">
      <t>スズキ</t>
    </rPh>
    <rPh sb="2" eb="3">
      <t>シオ</t>
    </rPh>
    <rPh sb="3" eb="4">
      <t>オト</t>
    </rPh>
    <phoneticPr fontId="3"/>
  </si>
  <si>
    <t>相内美空</t>
    <rPh sb="0" eb="2">
      <t>アイウチ</t>
    </rPh>
    <rPh sb="2" eb="4">
      <t>ミソラ</t>
    </rPh>
    <phoneticPr fontId="3"/>
  </si>
  <si>
    <t>知久嵩生</t>
    <rPh sb="0" eb="2">
      <t>チキュウ</t>
    </rPh>
    <rPh sb="2" eb="3">
      <t>タカシ</t>
    </rPh>
    <rPh sb="3" eb="4">
      <t>ショウ</t>
    </rPh>
    <phoneticPr fontId="3"/>
  </si>
  <si>
    <t>寺岡　駿</t>
    <rPh sb="0" eb="2">
      <t>テラオカ</t>
    </rPh>
    <rPh sb="3" eb="4">
      <t>シュン</t>
    </rPh>
    <phoneticPr fontId="3"/>
  </si>
  <si>
    <t>松本拓磨</t>
    <rPh sb="0" eb="2">
      <t>マツモト</t>
    </rPh>
    <rPh sb="2" eb="4">
      <t>タクマ</t>
    </rPh>
    <phoneticPr fontId="3"/>
  </si>
  <si>
    <t>鈴木舜士</t>
    <rPh sb="0" eb="2">
      <t>スズキ</t>
    </rPh>
    <rPh sb="2" eb="3">
      <t>シュン</t>
    </rPh>
    <rPh sb="3" eb="4">
      <t>サムライ</t>
    </rPh>
    <phoneticPr fontId="3"/>
  </si>
  <si>
    <t>岡本慶亮</t>
    <rPh sb="0" eb="2">
      <t>オカモト</t>
    </rPh>
    <rPh sb="2" eb="4">
      <t>ケイリョウ</t>
    </rPh>
    <phoneticPr fontId="3"/>
  </si>
  <si>
    <t>秀明八千代</t>
    <rPh sb="0" eb="2">
      <t>シュウメイ</t>
    </rPh>
    <rPh sb="2" eb="5">
      <t>ヤチヨ</t>
    </rPh>
    <phoneticPr fontId="3"/>
  </si>
  <si>
    <t>中村啓人</t>
    <rPh sb="0" eb="2">
      <t>ナカムラ</t>
    </rPh>
    <rPh sb="2" eb="4">
      <t>ケイト</t>
    </rPh>
    <phoneticPr fontId="3"/>
  </si>
  <si>
    <t>長谷川頼史</t>
    <rPh sb="0" eb="3">
      <t>ハセガワ</t>
    </rPh>
    <rPh sb="3" eb="4">
      <t>タヨ</t>
    </rPh>
    <phoneticPr fontId="3"/>
  </si>
  <si>
    <t>敬愛学園</t>
    <rPh sb="0" eb="2">
      <t>ケイアイ</t>
    </rPh>
    <rPh sb="2" eb="4">
      <t>ガクエン</t>
    </rPh>
    <phoneticPr fontId="3"/>
  </si>
  <si>
    <t>兼古　響</t>
    <rPh sb="0" eb="2">
      <t>カネコ</t>
    </rPh>
    <rPh sb="3" eb="4">
      <t>ヒビ</t>
    </rPh>
    <phoneticPr fontId="3"/>
  </si>
  <si>
    <t>棄権</t>
    <rPh sb="0" eb="2">
      <t>キケン</t>
    </rPh>
    <phoneticPr fontId="3"/>
  </si>
  <si>
    <t>優勝</t>
    <rPh sb="0" eb="2">
      <t>ユウショウ</t>
    </rPh>
    <phoneticPr fontId="3"/>
  </si>
  <si>
    <t>麗澤</t>
    <rPh sb="0" eb="2">
      <t>レイタク</t>
    </rPh>
    <phoneticPr fontId="3"/>
  </si>
  <si>
    <t>木更津総合</t>
    <rPh sb="0" eb="3">
      <t>キサラヅ</t>
    </rPh>
    <rPh sb="3" eb="5">
      <t>ソウゴウ</t>
    </rPh>
    <phoneticPr fontId="3"/>
  </si>
  <si>
    <t>千葉南</t>
    <rPh sb="0" eb="2">
      <t>チバ</t>
    </rPh>
    <rPh sb="2" eb="3">
      <t>ミナミ</t>
    </rPh>
    <phoneticPr fontId="3"/>
  </si>
  <si>
    <t>船橋東</t>
    <rPh sb="0" eb="2">
      <t>フナバシ</t>
    </rPh>
    <rPh sb="2" eb="3">
      <t>ヒガシ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</si>
  <si>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</si>
  <si>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市立銚子</t>
    <rPh sb="0" eb="2">
      <t>イチリツ</t>
    </rPh>
    <rPh sb="2" eb="4">
      <t>チョウシ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</si>
  <si>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</si>
  <si>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　　 　　準優勝：柏日体</t>
    <rPh sb="5" eb="8">
      <t>ジュンユウショウ</t>
    </rPh>
    <rPh sb="9" eb="10">
      <t>カシワ</t>
    </rPh>
    <rPh sb="10" eb="11">
      <t>ニチ</t>
    </rPh>
    <rPh sb="11" eb="12">
      <t>タイ</t>
    </rPh>
    <phoneticPr fontId="3"/>
  </si>
  <si>
    <t>　　    　第３位：秀明八千代</t>
    <rPh sb="7" eb="8">
      <t>ダイ</t>
    </rPh>
    <rPh sb="9" eb="10">
      <t>クライ</t>
    </rPh>
    <rPh sb="11" eb="13">
      <t>シュウメイ</t>
    </rPh>
    <rPh sb="13" eb="16">
      <t>ヤチヨ</t>
    </rPh>
    <phoneticPr fontId="3"/>
  </si>
  <si>
    <t>男子総合優勝：拓大紅陵</t>
    <rPh sb="0" eb="2">
      <t>ダンシ</t>
    </rPh>
    <rPh sb="2" eb="4">
      <t>ソウゴウ</t>
    </rPh>
    <rPh sb="4" eb="6">
      <t>ユウショウ</t>
    </rPh>
    <rPh sb="7" eb="8">
      <t>タク</t>
    </rPh>
    <rPh sb="8" eb="9">
      <t>ダイ</t>
    </rPh>
    <rPh sb="9" eb="11">
      <t>コウリョウ</t>
    </rPh>
    <phoneticPr fontId="3"/>
  </si>
  <si>
    <t>　　　　 準優勝：秀明八千代</t>
    <rPh sb="5" eb="8">
      <t>ジュンユウショウ</t>
    </rPh>
    <rPh sb="9" eb="11">
      <t>シュウメイ</t>
    </rPh>
    <rPh sb="11" eb="14">
      <t>ヤチヨ</t>
    </rPh>
    <phoneticPr fontId="3"/>
  </si>
  <si>
    <t>　 　　    第３位：柏日体</t>
    <rPh sb="8" eb="9">
      <t>ダイ</t>
    </rPh>
    <rPh sb="10" eb="11">
      <t>クライ</t>
    </rPh>
    <rPh sb="12" eb="13">
      <t>カシワ</t>
    </rPh>
    <rPh sb="13" eb="14">
      <t>ニチ</t>
    </rPh>
    <rPh sb="14" eb="15">
      <t>タイ</t>
    </rPh>
    <phoneticPr fontId="3"/>
  </si>
  <si>
    <t>　 　　    第３位：木更津総合</t>
    <rPh sb="8" eb="9">
      <t>ダイ</t>
    </rPh>
    <rPh sb="10" eb="11">
      <t>クライ</t>
    </rPh>
    <rPh sb="12" eb="15">
      <t>キサラヅ</t>
    </rPh>
    <rPh sb="15" eb="17">
      <t>ソウゴウ</t>
    </rPh>
    <phoneticPr fontId="3"/>
  </si>
  <si>
    <t>　 　　    第３位：習志野</t>
    <rPh sb="8" eb="9">
      <t>ダイ</t>
    </rPh>
    <rPh sb="10" eb="11">
      <t>クライ</t>
    </rPh>
    <rPh sb="12" eb="15">
      <t>ナラシノ</t>
    </rPh>
    <phoneticPr fontId="3"/>
  </si>
  <si>
    <t>　 　　    第３位：麗澤</t>
    <rPh sb="8" eb="9">
      <t>ダイ</t>
    </rPh>
    <rPh sb="10" eb="11">
      <t>クライ</t>
    </rPh>
    <rPh sb="12" eb="14">
      <t>レイタク</t>
    </rPh>
    <phoneticPr fontId="3"/>
  </si>
  <si>
    <t>８点</t>
    <rPh sb="1" eb="2">
      <t>テン</t>
    </rPh>
    <phoneticPr fontId="3"/>
  </si>
  <si>
    <t>４３点</t>
    <rPh sb="2" eb="3">
      <t>テン</t>
    </rPh>
    <phoneticPr fontId="3"/>
  </si>
  <si>
    <t>１４点</t>
    <rPh sb="2" eb="3">
      <t>テン</t>
    </rPh>
    <phoneticPr fontId="3"/>
  </si>
  <si>
    <t>３４点</t>
    <rPh sb="2" eb="3">
      <t>テン</t>
    </rPh>
    <phoneticPr fontId="3"/>
  </si>
  <si>
    <t>１３点</t>
    <rPh sb="2" eb="3">
      <t>テン</t>
    </rPh>
    <phoneticPr fontId="3"/>
  </si>
  <si>
    <t>林  和樹</t>
    <rPh sb="0" eb="1">
      <t>ハヤシ</t>
    </rPh>
    <rPh sb="3" eb="5">
      <t>カズキ</t>
    </rPh>
    <phoneticPr fontId="3"/>
  </si>
  <si>
    <t>平成２７年６月１３日（土）・１４日（日）</t>
    <rPh sb="0" eb="2">
      <t>ヘイセイ</t>
    </rPh>
    <rPh sb="4" eb="5">
      <t>ネンド</t>
    </rPh>
    <rPh sb="6" eb="7">
      <t>ガツ</t>
    </rPh>
    <rPh sb="9" eb="10">
      <t>ヒ</t>
    </rPh>
    <rPh sb="11" eb="12">
      <t>ド</t>
    </rPh>
    <rPh sb="16" eb="17">
      <t>ヒ</t>
    </rPh>
    <rPh sb="18" eb="1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</si>
</sst>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);[Red]\(0\)"/>
    <numFmt numFmtId="179" formatCode="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832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10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0" fontId="6" fillId="0" borderId="0" xfId="0" applyFont="1" applyBorder="1"/>
    <xf numFmtId="177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8" fillId="0" borderId="12" xfId="0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9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0" xfId="0" applyFont="1" applyBorder="1" applyAlignment="1">
      <alignment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4" fillId="0" borderId="12" xfId="0" applyFont="1" applyBorder="1" applyAlignment="1">
      <alignment horizontal="right" vertical="center"/>
    </xf>
    <xf numFmtId="0" fontId="8" fillId="0" borderId="0" xfId="0" applyFont="1" applyAlignment="1">
      <alignment horizontal="distributed"/>
    </xf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0" fontId="0" fillId="0" borderId="0" xfId="0" applyFill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13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wrapText="1"/>
    </xf>
    <xf numFmtId="0" fontId="0" fillId="0" borderId="15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6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Alignment="1"/>
    <xf numFmtId="0" fontId="16" fillId="0" borderId="15" xfId="0" applyFont="1" applyFill="1" applyBorder="1" applyAlignment="1">
      <alignment horizontal="center" vertical="center"/>
    </xf>
    <xf numFmtId="20" fontId="16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4" fillId="0" borderId="5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/>
    </xf>
    <xf numFmtId="0" fontId="1" fillId="0" borderId="0" xfId="0" applyFont="1" applyBorder="1"/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right" vertical="top"/>
    </xf>
    <xf numFmtId="0" fontId="20" fillId="0" borderId="0" xfId="0" applyFont="1" applyBorder="1" applyAlignment="1">
      <alignment horizontal="left" vertical="top"/>
    </xf>
    <xf numFmtId="0" fontId="20" fillId="0" borderId="11" xfId="0" applyFont="1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top"/>
    </xf>
    <xf numFmtId="0" fontId="20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shrinkToFit="1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/>
    <xf numFmtId="0" fontId="0" fillId="0" borderId="0" xfId="0" applyFill="1" applyBorder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22" fillId="0" borderId="0" xfId="0" applyFont="1"/>
    <xf numFmtId="0" fontId="23" fillId="0" borderId="0" xfId="0" applyFont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20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quotePrefix="1" applyFont="1" applyBorder="1"/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/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 applyAlignment="1"/>
    <xf numFmtId="179" fontId="1" fillId="0" borderId="0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right"/>
    </xf>
    <xf numFmtId="0" fontId="24" fillId="0" borderId="5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0" fillId="0" borderId="30" xfId="0" applyBorder="1"/>
    <xf numFmtId="0" fontId="6" fillId="0" borderId="31" xfId="0" applyFont="1" applyBorder="1"/>
    <xf numFmtId="0" fontId="10" fillId="0" borderId="32" xfId="0" applyFont="1" applyBorder="1"/>
    <xf numFmtId="0" fontId="6" fillId="0" borderId="33" xfId="0" applyFont="1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0" xfId="0" applyFont="1" applyFill="1" applyBorder="1"/>
    <xf numFmtId="0" fontId="1" fillId="0" borderId="6" xfId="0" applyFont="1" applyBorder="1"/>
    <xf numFmtId="0" fontId="1" fillId="0" borderId="9" xfId="0" applyFont="1" applyBorder="1"/>
    <xf numFmtId="0" fontId="1" fillId="0" borderId="6" xfId="0" applyFont="1" applyFill="1" applyBorder="1"/>
    <xf numFmtId="0" fontId="1" fillId="0" borderId="9" xfId="0" applyFont="1" applyFill="1" applyBorder="1"/>
    <xf numFmtId="0" fontId="20" fillId="0" borderId="11" xfId="0" applyFont="1" applyBorder="1" applyAlignment="1">
      <alignment horizontal="right" vertical="center"/>
    </xf>
    <xf numFmtId="0" fontId="20" fillId="0" borderId="5" xfId="0" applyFont="1" applyBorder="1" applyAlignment="1"/>
    <xf numFmtId="0" fontId="20" fillId="0" borderId="8" xfId="0" applyFont="1" applyBorder="1" applyAlignment="1">
      <alignment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20" fillId="0" borderId="10" xfId="0" applyFont="1" applyBorder="1" applyAlignment="1">
      <alignment horizontal="left" vertical="top"/>
    </xf>
    <xf numFmtId="0" fontId="8" fillId="0" borderId="12" xfId="0" applyFont="1" applyBorder="1"/>
    <xf numFmtId="0" fontId="8" fillId="0" borderId="8" xfId="0" applyFont="1" applyBorder="1"/>
    <xf numFmtId="0" fontId="20" fillId="0" borderId="5" xfId="0" applyFont="1" applyBorder="1" applyAlignment="1">
      <alignment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20" fillId="0" borderId="5" xfId="0" applyFont="1" applyBorder="1" applyAlignment="1">
      <alignment horizontal="right" vertical="center"/>
    </xf>
    <xf numFmtId="0" fontId="20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9" xfId="0" applyFont="1" applyBorder="1" applyAlignment="1">
      <alignment vertical="center"/>
    </xf>
    <xf numFmtId="0" fontId="20" fillId="0" borderId="0" xfId="0" applyFont="1" applyBorder="1" applyAlignment="1">
      <alignment vertical="top"/>
    </xf>
    <xf numFmtId="0" fontId="18" fillId="0" borderId="0" xfId="0" applyFont="1"/>
    <xf numFmtId="0" fontId="20" fillId="0" borderId="5" xfId="0" applyFont="1" applyBorder="1" applyAlignment="1">
      <alignment horizontal="left" vertical="top"/>
    </xf>
    <xf numFmtId="0" fontId="20" fillId="0" borderId="40" xfId="0" applyFont="1" applyBorder="1" applyAlignment="1">
      <alignment horizontal="right" vertical="center"/>
    </xf>
    <xf numFmtId="0" fontId="20" fillId="0" borderId="41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top"/>
    </xf>
    <xf numFmtId="0" fontId="20" fillId="0" borderId="25" xfId="0" applyFont="1" applyBorder="1" applyAlignment="1">
      <alignment vertical="top"/>
    </xf>
    <xf numFmtId="0" fontId="20" fillId="0" borderId="38" xfId="0" applyFont="1" applyBorder="1" applyAlignment="1">
      <alignment vertical="top"/>
    </xf>
    <xf numFmtId="0" fontId="6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horizontal="right" shrinkToFit="1"/>
    </xf>
    <xf numFmtId="0" fontId="20" fillId="0" borderId="42" xfId="0" applyFont="1" applyBorder="1" applyAlignment="1">
      <alignment horizontal="right"/>
    </xf>
    <xf numFmtId="0" fontId="20" fillId="0" borderId="25" xfId="0" applyFont="1" applyBorder="1" applyAlignment="1">
      <alignment horizontal="left"/>
    </xf>
    <xf numFmtId="0" fontId="20" fillId="0" borderId="26" xfId="0" applyFont="1" applyBorder="1" applyAlignment="1">
      <alignment horizontal="right" vertical="center"/>
    </xf>
    <xf numFmtId="0" fontId="5" fillId="0" borderId="9" xfId="0" applyFont="1" applyBorder="1" applyAlignment="1"/>
    <xf numFmtId="0" fontId="5" fillId="0" borderId="9" xfId="0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5" fillId="0" borderId="0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right" vertical="top" shrinkToFit="1"/>
    </xf>
    <xf numFmtId="0" fontId="4" fillId="0" borderId="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/>
    <xf numFmtId="0" fontId="5" fillId="0" borderId="4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4" fillId="0" borderId="9" xfId="0" applyFont="1" applyBorder="1" applyAlignment="1">
      <alignment horizontal="right" vertical="center"/>
    </xf>
    <xf numFmtId="0" fontId="6" fillId="0" borderId="9" xfId="0" applyFont="1" applyBorder="1"/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left" vertical="center"/>
    </xf>
    <xf numFmtId="178" fontId="0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39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/>
    <xf numFmtId="0" fontId="5" fillId="0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distributed"/>
    </xf>
    <xf numFmtId="0" fontId="24" fillId="0" borderId="10" xfId="0" applyFont="1" applyBorder="1" applyAlignment="1">
      <alignment horizontal="left" vertical="center"/>
    </xf>
    <xf numFmtId="0" fontId="6" fillId="0" borderId="12" xfId="0" applyFont="1" applyBorder="1"/>
    <xf numFmtId="0" fontId="24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24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5" xfId="0" applyFont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5" fillId="0" borderId="38" xfId="0" applyFont="1" applyBorder="1" applyAlignment="1">
      <alignment horizontal="right"/>
    </xf>
    <xf numFmtId="20" fontId="0" fillId="0" borderId="15" xfId="0" applyNumberForma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/>
    <xf numFmtId="0" fontId="0" fillId="0" borderId="0" xfId="0" applyFont="1" applyBorder="1"/>
    <xf numFmtId="2" fontId="1" fillId="0" borderId="0" xfId="0" applyNumberFormat="1" applyFont="1" applyAlignment="1">
      <alignment horizontal="center" vertical="center"/>
    </xf>
    <xf numFmtId="0" fontId="20" fillId="0" borderId="47" xfId="0" applyFont="1" applyBorder="1" applyAlignment="1"/>
    <xf numFmtId="0" fontId="20" fillId="0" borderId="49" xfId="0" applyFont="1" applyBorder="1" applyAlignment="1">
      <alignment horizontal="left"/>
    </xf>
    <xf numFmtId="0" fontId="20" fillId="0" borderId="48" xfId="0" applyFont="1" applyBorder="1" applyAlignment="1">
      <alignment horizontal="left" vertical="top"/>
    </xf>
    <xf numFmtId="0" fontId="20" fillId="0" borderId="25" xfId="0" applyFont="1" applyBorder="1" applyAlignment="1">
      <alignment vertical="center"/>
    </xf>
    <xf numFmtId="0" fontId="20" fillId="0" borderId="50" xfId="0" applyFont="1" applyBorder="1" applyAlignment="1">
      <alignment horizontal="left" vertical="top"/>
    </xf>
    <xf numFmtId="0" fontId="5" fillId="0" borderId="53" xfId="0" applyFont="1" applyBorder="1" applyAlignment="1">
      <alignment horizontal="left"/>
    </xf>
    <xf numFmtId="0" fontId="20" fillId="0" borderId="28" xfId="0" applyFont="1" applyBorder="1" applyAlignment="1">
      <alignment horizontal="right" vertical="center"/>
    </xf>
    <xf numFmtId="0" fontId="20" fillId="0" borderId="54" xfId="0" applyFont="1" applyBorder="1" applyAlignment="1">
      <alignment horizontal="left"/>
    </xf>
    <xf numFmtId="0" fontId="20" fillId="0" borderId="48" xfId="0" applyFont="1" applyBorder="1" applyAlignment="1">
      <alignment horizontal="right" vertical="center"/>
    </xf>
    <xf numFmtId="0" fontId="20" fillId="0" borderId="55" xfId="0" applyFont="1" applyBorder="1" applyAlignment="1">
      <alignment vertical="top"/>
    </xf>
    <xf numFmtId="0" fontId="20" fillId="0" borderId="49" xfId="0" applyFont="1" applyBorder="1" applyAlignment="1">
      <alignment horizontal="left" vertical="top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53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20" fillId="0" borderId="57" xfId="0" applyFont="1" applyBorder="1" applyAlignment="1">
      <alignment horizontal="left"/>
    </xf>
    <xf numFmtId="0" fontId="20" fillId="0" borderId="59" xfId="0" applyFont="1" applyBorder="1" applyAlignment="1">
      <alignment horizontal="right" vertical="top"/>
    </xf>
    <xf numFmtId="0" fontId="5" fillId="0" borderId="53" xfId="0" applyFont="1" applyBorder="1" applyAlignment="1">
      <alignment horizontal="right" vertical="center"/>
    </xf>
    <xf numFmtId="0" fontId="20" fillId="0" borderId="52" xfId="0" applyFont="1" applyBorder="1" applyAlignment="1">
      <alignment horizontal="right"/>
    </xf>
    <xf numFmtId="0" fontId="20" fillId="0" borderId="59" xfId="0" applyFont="1" applyBorder="1" applyAlignment="1">
      <alignment horizontal="left" vertical="center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right" vertical="center"/>
    </xf>
    <xf numFmtId="0" fontId="20" fillId="0" borderId="48" xfId="0" applyFont="1" applyBorder="1" applyAlignment="1">
      <alignment horizontal="left"/>
    </xf>
    <xf numFmtId="0" fontId="20" fillId="0" borderId="62" xfId="0" applyFont="1" applyBorder="1" applyAlignment="1">
      <alignment horizontal="right" vertical="top"/>
    </xf>
    <xf numFmtId="0" fontId="20" fillId="0" borderId="56" xfId="0" applyFont="1" applyBorder="1" applyAlignment="1">
      <alignment horizontal="right"/>
    </xf>
    <xf numFmtId="0" fontId="20" fillId="0" borderId="63" xfId="0" applyFont="1" applyBorder="1" applyAlignment="1">
      <alignment horizontal="left" vertical="top"/>
    </xf>
    <xf numFmtId="0" fontId="5" fillId="0" borderId="53" xfId="0" applyFont="1" applyBorder="1" applyAlignment="1">
      <alignment vertical="center"/>
    </xf>
    <xf numFmtId="0" fontId="20" fillId="0" borderId="64" xfId="0" applyFont="1" applyBorder="1" applyAlignment="1">
      <alignment horizontal="right"/>
    </xf>
    <xf numFmtId="0" fontId="20" fillId="0" borderId="47" xfId="0" applyFont="1" applyBorder="1" applyAlignment="1">
      <alignment horizontal="right" vertical="center"/>
    </xf>
    <xf numFmtId="0" fontId="20" fillId="0" borderId="65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20" fillId="0" borderId="54" xfId="0" applyFont="1" applyBorder="1" applyAlignment="1"/>
    <xf numFmtId="0" fontId="20" fillId="0" borderId="48" xfId="0" applyFont="1" applyBorder="1" applyAlignment="1">
      <alignment horizontal="left" vertical="center"/>
    </xf>
    <xf numFmtId="0" fontId="20" fillId="0" borderId="55" xfId="0" applyFont="1" applyBorder="1" applyAlignment="1">
      <alignment horizontal="right"/>
    </xf>
    <xf numFmtId="0" fontId="20" fillId="0" borderId="58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top"/>
    </xf>
    <xf numFmtId="0" fontId="20" fillId="0" borderId="68" xfId="0" applyFont="1" applyBorder="1" applyAlignment="1">
      <alignment horizontal="left" vertical="top"/>
    </xf>
    <xf numFmtId="0" fontId="20" fillId="0" borderId="67" xfId="0" applyFont="1" applyBorder="1" applyAlignment="1">
      <alignment horizontal="right" vertical="center"/>
    </xf>
    <xf numFmtId="0" fontId="20" fillId="0" borderId="69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20" fillId="0" borderId="53" xfId="0" applyFont="1" applyBorder="1" applyAlignment="1">
      <alignment horizontal="right"/>
    </xf>
    <xf numFmtId="0" fontId="20" fillId="0" borderId="70" xfId="0" applyFont="1" applyBorder="1" applyAlignment="1">
      <alignment horizontal="right" vertical="top"/>
    </xf>
    <xf numFmtId="0" fontId="20" fillId="0" borderId="71" xfId="0" applyFont="1" applyBorder="1" applyAlignment="1">
      <alignment horizontal="left" vertical="top"/>
    </xf>
    <xf numFmtId="0" fontId="5" fillId="0" borderId="49" xfId="0" applyFont="1" applyBorder="1" applyAlignment="1">
      <alignment horizontal="right"/>
    </xf>
    <xf numFmtId="0" fontId="20" fillId="0" borderId="6" xfId="0" applyFont="1" applyBorder="1" applyAlignment="1">
      <alignment horizontal="right" vertical="top"/>
    </xf>
    <xf numFmtId="0" fontId="20" fillId="0" borderId="63" xfId="0" applyFont="1" applyBorder="1" applyAlignment="1">
      <alignment horizontal="right"/>
    </xf>
    <xf numFmtId="0" fontId="20" fillId="0" borderId="65" xfId="0" applyFont="1" applyBorder="1" applyAlignment="1">
      <alignment vertical="top"/>
    </xf>
    <xf numFmtId="0" fontId="20" fillId="0" borderId="52" xfId="0" applyFont="1" applyBorder="1" applyAlignment="1">
      <alignment vertical="center"/>
    </xf>
    <xf numFmtId="0" fontId="20" fillId="0" borderId="72" xfId="0" applyFont="1" applyBorder="1" applyAlignment="1">
      <alignment horizontal="right" vertical="center"/>
    </xf>
    <xf numFmtId="0" fontId="20" fillId="0" borderId="53" xfId="0" applyFont="1" applyBorder="1" applyAlignment="1">
      <alignment horizontal="right" vertical="top"/>
    </xf>
    <xf numFmtId="0" fontId="6" fillId="0" borderId="53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right" vertical="center"/>
    </xf>
    <xf numFmtId="0" fontId="20" fillId="0" borderId="65" xfId="0" applyFont="1" applyBorder="1" applyAlignment="1">
      <alignment horizontal="left" vertical="center"/>
    </xf>
    <xf numFmtId="0" fontId="20" fillId="0" borderId="66" xfId="0" applyFont="1" applyBorder="1" applyAlignment="1">
      <alignment horizontal="right" vertical="center"/>
    </xf>
    <xf numFmtId="0" fontId="6" fillId="0" borderId="53" xfId="0" applyFont="1" applyBorder="1" applyAlignment="1">
      <alignment horizontal="center" vertical="center"/>
    </xf>
    <xf numFmtId="0" fontId="20" fillId="0" borderId="53" xfId="0" applyFont="1" applyBorder="1" applyAlignment="1">
      <alignment horizontal="left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36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/>
    <xf numFmtId="0" fontId="4" fillId="0" borderId="25" xfId="0" applyFont="1" applyBorder="1"/>
    <xf numFmtId="0" fontId="4" fillId="0" borderId="42" xfId="0" applyFont="1" applyBorder="1"/>
    <xf numFmtId="0" fontId="4" fillId="0" borderId="12" xfId="0" applyFont="1" applyBorder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right"/>
    </xf>
    <xf numFmtId="0" fontId="4" fillId="0" borderId="48" xfId="0" applyFont="1" applyBorder="1" applyAlignment="1">
      <alignment horizontal="center" vertical="center"/>
    </xf>
    <xf numFmtId="0" fontId="4" fillId="0" borderId="55" xfId="0" applyFont="1" applyBorder="1" applyAlignment="1">
      <alignment horizontal="right"/>
    </xf>
    <xf numFmtId="0" fontId="4" fillId="0" borderId="67" xfId="0" applyFont="1" applyBorder="1" applyAlignment="1">
      <alignment horizontal="right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 applyAlignment="1">
      <alignment horizontal="right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5" xfId="0" applyFont="1" applyBorder="1" applyAlignment="1"/>
    <xf numFmtId="0" fontId="4" fillId="0" borderId="55" xfId="0" applyFont="1" applyBorder="1" applyAlignment="1">
      <alignment horizontal="right" vertical="top"/>
    </xf>
    <xf numFmtId="0" fontId="4" fillId="0" borderId="59" xfId="0" applyFont="1" applyBorder="1" applyAlignment="1">
      <alignment horizontal="center" vertical="center"/>
    </xf>
    <xf numFmtId="0" fontId="4" fillId="0" borderId="67" xfId="0" applyFont="1" applyBorder="1" applyAlignment="1">
      <alignment horizontal="right" vertical="center"/>
    </xf>
    <xf numFmtId="0" fontId="4" fillId="0" borderId="7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9" xfId="0" applyFont="1" applyBorder="1" applyAlignment="1">
      <alignment horizontal="left"/>
    </xf>
    <xf numFmtId="0" fontId="4" fillId="0" borderId="68" xfId="0" applyFont="1" applyBorder="1" applyAlignment="1">
      <alignment horizontal="left"/>
    </xf>
    <xf numFmtId="0" fontId="4" fillId="0" borderId="7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4" fillId="0" borderId="65" xfId="0" applyFont="1" applyBorder="1" applyAlignment="1">
      <alignment horizontal="left"/>
    </xf>
    <xf numFmtId="0" fontId="4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7" xfId="0" applyFont="1" applyBorder="1" applyAlignment="1">
      <alignment horizontal="right" vertical="center"/>
    </xf>
    <xf numFmtId="0" fontId="4" fillId="0" borderId="7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7" xfId="0" applyFont="1" applyBorder="1" applyAlignment="1">
      <alignment horizontal="right"/>
    </xf>
    <xf numFmtId="0" fontId="4" fillId="0" borderId="47" xfId="0" applyFont="1" applyBorder="1"/>
    <xf numFmtId="0" fontId="4" fillId="0" borderId="52" xfId="0" applyFont="1" applyBorder="1" applyAlignment="1">
      <alignment horizontal="center" vertical="center"/>
    </xf>
    <xf numFmtId="0" fontId="4" fillId="0" borderId="75" xfId="0" applyFont="1" applyBorder="1" applyAlignment="1">
      <alignment horizontal="left"/>
    </xf>
    <xf numFmtId="0" fontId="4" fillId="0" borderId="58" xfId="0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center"/>
    </xf>
    <xf numFmtId="0" fontId="4" fillId="0" borderId="75" xfId="0" applyFont="1" applyFill="1" applyBorder="1" applyAlignment="1" applyProtection="1">
      <alignment horizontal="right" vertical="center"/>
    </xf>
    <xf numFmtId="0" fontId="4" fillId="0" borderId="75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right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75" xfId="0" applyFont="1" applyFill="1" applyBorder="1" applyAlignment="1" applyProtection="1">
      <alignment horizontal="right"/>
    </xf>
    <xf numFmtId="0" fontId="4" fillId="0" borderId="59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right"/>
    </xf>
    <xf numFmtId="0" fontId="4" fillId="0" borderId="74" xfId="0" applyFont="1" applyFill="1" applyBorder="1" applyAlignment="1" applyProtection="1">
      <alignment horizontal="center" vertical="center"/>
    </xf>
    <xf numFmtId="0" fontId="4" fillId="0" borderId="75" xfId="0" applyFont="1" applyFill="1" applyBorder="1" applyAlignment="1" applyProtection="1"/>
    <xf numFmtId="0" fontId="4" fillId="0" borderId="57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/>
    <xf numFmtId="0" fontId="4" fillId="0" borderId="55" xfId="0" applyFont="1" applyBorder="1"/>
    <xf numFmtId="0" fontId="4" fillId="0" borderId="68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65" xfId="0" applyFont="1" applyFill="1" applyBorder="1" applyAlignment="1" applyProtection="1">
      <alignment horizontal="center" vertical="center"/>
    </xf>
    <xf numFmtId="0" fontId="4" fillId="0" borderId="76" xfId="0" applyFont="1" applyFill="1" applyBorder="1" applyAlignment="1" applyProtection="1">
      <alignment horizontal="center" vertical="center"/>
    </xf>
    <xf numFmtId="0" fontId="5" fillId="0" borderId="65" xfId="0" applyFont="1" applyFill="1" applyBorder="1" applyAlignment="1" applyProtection="1">
      <alignment horizontal="center" vertical="center"/>
    </xf>
    <xf numFmtId="0" fontId="4" fillId="0" borderId="75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68" xfId="0" applyFont="1" applyFill="1" applyBorder="1" applyAlignment="1" applyProtection="1">
      <alignment horizontal="right" vertical="center"/>
    </xf>
    <xf numFmtId="0" fontId="4" fillId="0" borderId="68" xfId="0" applyFont="1" applyBorder="1" applyAlignment="1">
      <alignment horizontal="center"/>
    </xf>
    <xf numFmtId="0" fontId="4" fillId="0" borderId="73" xfId="0" applyFont="1" applyFill="1" applyBorder="1" applyAlignment="1" applyProtection="1">
      <alignment horizontal="center" vertical="center"/>
    </xf>
    <xf numFmtId="0" fontId="4" fillId="0" borderId="71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left" vertical="center"/>
    </xf>
    <xf numFmtId="0" fontId="4" fillId="0" borderId="53" xfId="0" applyFont="1" applyFill="1" applyBorder="1" applyAlignment="1" applyProtection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63" xfId="0" applyFont="1" applyBorder="1" applyAlignment="1">
      <alignment horizontal="center" vertical="center"/>
    </xf>
    <xf numFmtId="0" fontId="4" fillId="0" borderId="53" xfId="0" applyFont="1" applyBorder="1" applyAlignment="1">
      <alignment horizontal="right" vertical="center"/>
    </xf>
    <xf numFmtId="0" fontId="4" fillId="0" borderId="5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right" vertical="top"/>
    </xf>
    <xf numFmtId="0" fontId="4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top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left" vertical="center"/>
    </xf>
    <xf numFmtId="0" fontId="5" fillId="0" borderId="58" xfId="0" applyFont="1" applyFill="1" applyBorder="1" applyAlignment="1" applyProtection="1">
      <alignment horizontal="left" vertical="center"/>
    </xf>
    <xf numFmtId="0" fontId="5" fillId="0" borderId="5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2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/>
    </xf>
    <xf numFmtId="0" fontId="4" fillId="0" borderId="53" xfId="0" quotePrefix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9" xfId="0" quotePrefix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24" fillId="0" borderId="68" xfId="0" applyFont="1" applyBorder="1" applyAlignment="1">
      <alignment horizontal="left" vertical="top"/>
    </xf>
    <xf numFmtId="0" fontId="6" fillId="0" borderId="5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24" fillId="0" borderId="65" xfId="0" applyFont="1" applyBorder="1" applyAlignment="1">
      <alignment horizontal="left" vertical="top"/>
    </xf>
    <xf numFmtId="0" fontId="24" fillId="0" borderId="9" xfId="0" applyFont="1" applyBorder="1" applyAlignment="1">
      <alignment horizontal="center" vertical="center"/>
    </xf>
    <xf numFmtId="0" fontId="6" fillId="0" borderId="75" xfId="0" applyFont="1" applyBorder="1" applyAlignment="1">
      <alignment horizontal="left" vertical="center"/>
    </xf>
    <xf numFmtId="0" fontId="24" fillId="0" borderId="62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8" fillId="0" borderId="75" xfId="0" applyFont="1" applyBorder="1"/>
    <xf numFmtId="0" fontId="8" fillId="0" borderId="52" xfId="0" applyFont="1" applyBorder="1" applyAlignment="1">
      <alignment horizontal="left" vertical="center"/>
    </xf>
    <xf numFmtId="0" fontId="6" fillId="0" borderId="56" xfId="0" applyFont="1" applyBorder="1" applyAlignment="1">
      <alignment horizontal="center" vertical="center"/>
    </xf>
    <xf numFmtId="0" fontId="8" fillId="0" borderId="75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4" fillId="0" borderId="76" xfId="0" applyFont="1" applyBorder="1" applyAlignment="1">
      <alignment horizontal="left" vertical="center"/>
    </xf>
    <xf numFmtId="0" fontId="24" fillId="0" borderId="0" xfId="0" applyFont="1" applyBorder="1" applyAlignment="1">
      <alignment horizontal="right"/>
    </xf>
    <xf numFmtId="0" fontId="6" fillId="0" borderId="75" xfId="0" applyFont="1" applyBorder="1" applyAlignment="1">
      <alignment horizontal="center"/>
    </xf>
    <xf numFmtId="0" fontId="24" fillId="0" borderId="75" xfId="0" applyFont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0" fontId="24" fillId="0" borderId="62" xfId="0" applyFont="1" applyBorder="1" applyAlignment="1">
      <alignment horizontal="right" vertical="top"/>
    </xf>
    <xf numFmtId="0" fontId="6" fillId="0" borderId="75" xfId="0" applyFont="1" applyBorder="1" applyAlignment="1">
      <alignment horizontal="right"/>
    </xf>
    <xf numFmtId="0" fontId="6" fillId="0" borderId="63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24" fillId="0" borderId="62" xfId="0" applyFont="1" applyBorder="1" applyAlignment="1">
      <alignment horizontal="right"/>
    </xf>
    <xf numFmtId="0" fontId="6" fillId="0" borderId="50" xfId="0" applyFont="1" applyBorder="1" applyAlignment="1">
      <alignment horizontal="center" vertical="center"/>
    </xf>
    <xf numFmtId="0" fontId="8" fillId="0" borderId="75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2" xfId="0" applyFont="1" applyBorder="1" applyAlignment="1">
      <alignment horizontal="right" vertical="center"/>
    </xf>
    <xf numFmtId="0" fontId="24" fillId="0" borderId="75" xfId="0" applyFont="1" applyBorder="1" applyAlignment="1">
      <alignment horizontal="left" vertical="center"/>
    </xf>
    <xf numFmtId="0" fontId="6" fillId="0" borderId="7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6" fillId="0" borderId="53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0" borderId="75" xfId="0" applyFont="1" applyBorder="1" applyAlignment="1">
      <alignment horizontal="left"/>
    </xf>
    <xf numFmtId="0" fontId="8" fillId="0" borderId="53" xfId="0" applyFont="1" applyBorder="1" applyAlignment="1">
      <alignment horizontal="right" vertical="center"/>
    </xf>
    <xf numFmtId="0" fontId="24" fillId="0" borderId="7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53" xfId="0" applyFont="1" applyBorder="1" applyAlignment="1">
      <alignment vertical="center"/>
    </xf>
    <xf numFmtId="0" fontId="8" fillId="0" borderId="58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0" fillId="0" borderId="76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53" xfId="0" applyFont="1" applyBorder="1" applyAlignment="1">
      <alignment horizontal="right"/>
    </xf>
    <xf numFmtId="0" fontId="0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32" xfId="0" applyFont="1" applyBorder="1" applyAlignment="1">
      <alignment horizontal="right" vertical="center"/>
    </xf>
    <xf numFmtId="0" fontId="0" fillId="0" borderId="34" xfId="0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Font="1" applyAlignment="1">
      <alignment horizontal="distributed"/>
    </xf>
    <xf numFmtId="0" fontId="2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0" fontId="0" fillId="0" borderId="16" xfId="0" applyNumberFormat="1" applyFont="1" applyFill="1" applyBorder="1" applyAlignment="1">
      <alignment horizontal="center" vertical="center"/>
    </xf>
    <xf numFmtId="20" fontId="0" fillId="0" borderId="17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view="pageBreakPreview" zoomScale="120" zoomScaleNormal="100" zoomScaleSheetLayoutView="120" workbookViewId="0">
      <selection activeCell="A57" sqref="A57"/>
    </sheetView>
  </sheetViews>
  <sheetFormatPr defaultRowHeight="13.5" x14ac:dyDescent="0.15"/>
  <cols>
    <col min="1" max="2" width="8.75" customWidth="1"/>
    <col min="3" max="3" width="7.75" bestFit="1" customWidth="1"/>
    <col min="4" max="4" width="45.625" bestFit="1" customWidth="1"/>
    <col min="5" max="6" width="15.25" customWidth="1"/>
    <col min="7" max="7" width="17.875" customWidth="1"/>
  </cols>
  <sheetData>
    <row r="5" spans="1:8" ht="21" x14ac:dyDescent="0.2">
      <c r="A5" s="765" t="s">
        <v>283</v>
      </c>
      <c r="B5" s="765"/>
      <c r="C5" s="765"/>
      <c r="D5" s="765"/>
      <c r="E5" s="765"/>
      <c r="F5" s="127"/>
      <c r="G5" s="127"/>
      <c r="H5" s="5"/>
    </row>
    <row r="6" spans="1:8" ht="41.25" customHeight="1" x14ac:dyDescent="0.3">
      <c r="A6" s="766" t="s">
        <v>265</v>
      </c>
      <c r="B6" s="766"/>
      <c r="C6" s="766"/>
      <c r="D6" s="766"/>
      <c r="E6" s="766"/>
      <c r="F6" s="63"/>
      <c r="G6" s="63"/>
      <c r="H6" s="5"/>
    </row>
    <row r="7" spans="1:8" ht="22.5" customHeight="1" x14ac:dyDescent="0.2">
      <c r="A7" s="4"/>
      <c r="B7" s="4"/>
      <c r="C7" s="4"/>
      <c r="D7" s="4"/>
      <c r="E7" s="4"/>
      <c r="F7" s="48"/>
      <c r="G7" s="48"/>
      <c r="H7" s="4"/>
    </row>
    <row r="8" spans="1:8" ht="24" x14ac:dyDescent="0.25">
      <c r="A8" s="63"/>
      <c r="B8" s="63"/>
      <c r="C8" s="63"/>
      <c r="D8" s="63"/>
      <c r="E8" s="63"/>
      <c r="F8" s="63"/>
    </row>
    <row r="32" ht="17.25" customHeight="1" x14ac:dyDescent="0.15"/>
    <row r="41" spans="2:8" ht="13.9" customHeight="1" x14ac:dyDescent="0.15"/>
    <row r="42" spans="2:8" ht="16.899999999999999" customHeight="1" x14ac:dyDescent="0.2">
      <c r="B42" s="5"/>
      <c r="C42" s="123" t="s">
        <v>55</v>
      </c>
      <c r="D42" s="123" t="s">
        <v>107</v>
      </c>
      <c r="F42" s="123"/>
      <c r="G42" s="123"/>
      <c r="H42" s="5"/>
    </row>
    <row r="43" spans="2:8" ht="17.25" customHeight="1" x14ac:dyDescent="0.2">
      <c r="B43" s="5"/>
      <c r="C43" s="123" t="s">
        <v>56</v>
      </c>
      <c r="D43" s="123" t="s">
        <v>15</v>
      </c>
      <c r="F43" s="123"/>
      <c r="G43" s="123"/>
      <c r="H43" s="5"/>
    </row>
    <row r="44" spans="2:8" ht="17.25" customHeight="1" x14ac:dyDescent="0.2">
      <c r="B44" s="5"/>
      <c r="C44" s="123"/>
      <c r="D44" s="123" t="s">
        <v>79</v>
      </c>
      <c r="F44" s="123"/>
      <c r="G44" s="123"/>
      <c r="H44" s="5"/>
    </row>
    <row r="45" spans="2:8" ht="17.25" customHeight="1" x14ac:dyDescent="0.2">
      <c r="B45" s="5"/>
      <c r="C45" s="123"/>
      <c r="D45" s="158" t="s">
        <v>134</v>
      </c>
      <c r="F45" s="123"/>
      <c r="G45" s="123"/>
      <c r="H45" s="5"/>
    </row>
    <row r="46" spans="2:8" ht="17.25" customHeight="1" x14ac:dyDescent="0.2">
      <c r="B46" s="5"/>
      <c r="C46" s="123" t="s">
        <v>57</v>
      </c>
      <c r="D46" s="123" t="s">
        <v>16</v>
      </c>
      <c r="F46" s="123"/>
      <c r="G46" s="123"/>
      <c r="H46" s="5"/>
    </row>
    <row r="47" spans="2:8" ht="17.25" customHeight="1" x14ac:dyDescent="0.2">
      <c r="B47" s="5"/>
      <c r="C47" s="123" t="s">
        <v>58</v>
      </c>
      <c r="D47" s="123" t="s">
        <v>17</v>
      </c>
      <c r="F47" s="123"/>
      <c r="G47" s="123"/>
      <c r="H47" s="5"/>
    </row>
    <row r="48" spans="2:8" ht="59.25" customHeight="1" x14ac:dyDescent="0.2">
      <c r="D48" s="9"/>
      <c r="E48" s="9"/>
      <c r="F48" s="5"/>
      <c r="G48" s="5"/>
    </row>
    <row r="49" spans="2:7" ht="17.25" hidden="1" x14ac:dyDescent="0.2">
      <c r="D49" s="9"/>
      <c r="E49" s="9"/>
      <c r="F49" s="5"/>
      <c r="G49" s="5"/>
    </row>
    <row r="50" spans="2:7" ht="17.25" hidden="1" x14ac:dyDescent="0.2">
      <c r="D50" s="9"/>
      <c r="E50" s="9"/>
      <c r="F50" s="5"/>
      <c r="G50" s="5"/>
    </row>
    <row r="51" spans="2:7" ht="17.25" hidden="1" x14ac:dyDescent="0.2">
      <c r="D51" s="9"/>
      <c r="E51" s="9"/>
      <c r="F51" s="5"/>
      <c r="G51" s="5"/>
    </row>
    <row r="53" spans="2:7" x14ac:dyDescent="0.15">
      <c r="B53" s="62"/>
      <c r="C53" s="62"/>
      <c r="D53" s="5"/>
      <c r="E53" s="5"/>
      <c r="F53" s="5"/>
      <c r="G53" s="5"/>
    </row>
  </sheetData>
  <mergeCells count="2">
    <mergeCell ref="A5:E5"/>
    <mergeCell ref="A6:E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81"/>
  <sheetViews>
    <sheetView view="pageBreakPreview" zoomScale="120" zoomScaleNormal="100" zoomScaleSheetLayoutView="120" workbookViewId="0">
      <selection activeCell="A48" sqref="A48"/>
    </sheetView>
  </sheetViews>
  <sheetFormatPr defaultRowHeight="20.100000000000001" customHeight="1" x14ac:dyDescent="0.2"/>
  <cols>
    <col min="1" max="1" width="3.625" style="16" customWidth="1"/>
    <col min="2" max="2" width="3.75" style="16" hidden="1" customWidth="1"/>
    <col min="3" max="3" width="14.5" style="13" bestFit="1" customWidth="1"/>
    <col min="4" max="4" width="4.125" style="15" customWidth="1"/>
    <col min="5" max="7" width="4.125" style="76" customWidth="1"/>
    <col min="8" max="8" width="3.125" style="76" customWidth="1"/>
    <col min="9" max="10" width="3.125" style="15" customWidth="1"/>
    <col min="11" max="11" width="3.125" style="199" customWidth="1"/>
    <col min="12" max="14" width="4.125" style="196" customWidth="1"/>
    <col min="15" max="15" width="4.125" style="15" customWidth="1"/>
    <col min="16" max="16" width="4.125" style="13" hidden="1" customWidth="1"/>
    <col min="17" max="17" width="14.5" style="13" bestFit="1" customWidth="1"/>
    <col min="18" max="18" width="3.75" style="13" customWidth="1"/>
    <col min="19" max="20" width="3.5" style="13" customWidth="1"/>
    <col min="21" max="21" width="3.25" style="12" customWidth="1"/>
    <col min="22" max="23" width="2.875" style="12" customWidth="1"/>
    <col min="24" max="24" width="9.5" style="47" bestFit="1" customWidth="1"/>
    <col min="25" max="16384" width="9" style="13"/>
  </cols>
  <sheetData>
    <row r="1" spans="1:24" ht="21" customHeight="1" thickBot="1" x14ac:dyDescent="0.25">
      <c r="A1" s="777" t="s">
        <v>13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7"/>
    </row>
    <row r="2" spans="1:24" ht="23.1" customHeight="1" thickBot="1" x14ac:dyDescent="0.25">
      <c r="A2" s="17"/>
      <c r="B2" s="17" t="s">
        <v>99</v>
      </c>
      <c r="C2" s="8" t="s">
        <v>1</v>
      </c>
      <c r="D2" s="17"/>
      <c r="E2" s="293" t="s">
        <v>249</v>
      </c>
      <c r="I2" s="17"/>
      <c r="J2" s="17"/>
      <c r="K2" s="196"/>
      <c r="N2" s="293" t="s">
        <v>250</v>
      </c>
      <c r="O2" s="59"/>
      <c r="P2" s="15" t="s">
        <v>99</v>
      </c>
      <c r="Q2" s="8" t="s">
        <v>1</v>
      </c>
      <c r="R2" s="15"/>
      <c r="S2" s="15"/>
      <c r="X2" s="34"/>
    </row>
    <row r="3" spans="1:24" ht="15.95" customHeight="1" thickBot="1" x14ac:dyDescent="0.25">
      <c r="A3" s="826">
        <v>1</v>
      </c>
      <c r="B3" s="826">
        <v>1</v>
      </c>
      <c r="C3" s="824" t="str">
        <f>IF(B3="","",VLOOKUP(B3,$B$53:$C$76,2))</f>
        <v>拓大紅陵</v>
      </c>
      <c r="D3" s="727"/>
      <c r="E3" s="728"/>
      <c r="F3" s="330"/>
      <c r="G3" s="170"/>
      <c r="H3" s="170"/>
      <c r="I3" s="56"/>
      <c r="J3" s="56"/>
      <c r="K3" s="179"/>
      <c r="L3" s="179"/>
      <c r="M3" s="347"/>
      <c r="N3" s="743"/>
      <c r="O3" s="708"/>
      <c r="P3" s="826">
        <v>16</v>
      </c>
      <c r="Q3" s="824" t="str">
        <f>IF(P3="","",VLOOKUP(P3,$B$53:$C$76,2))</f>
        <v>麗澤</v>
      </c>
      <c r="R3" s="824">
        <v>11</v>
      </c>
      <c r="S3" s="15"/>
      <c r="X3" s="10"/>
    </row>
    <row r="4" spans="1:24" ht="15.95" customHeight="1" thickTop="1" thickBot="1" x14ac:dyDescent="0.25">
      <c r="A4" s="826"/>
      <c r="B4" s="826"/>
      <c r="C4" s="824"/>
      <c r="D4" s="726"/>
      <c r="E4" s="729"/>
      <c r="F4" s="476">
        <v>5</v>
      </c>
      <c r="G4" s="170"/>
      <c r="H4" s="170"/>
      <c r="I4" s="56"/>
      <c r="J4" s="56"/>
      <c r="K4" s="179"/>
      <c r="L4" s="350"/>
      <c r="M4" s="542">
        <v>4</v>
      </c>
      <c r="N4" s="476"/>
      <c r="O4" s="458"/>
      <c r="P4" s="826"/>
      <c r="Q4" s="824"/>
      <c r="R4" s="824"/>
      <c r="S4" s="15"/>
      <c r="X4" s="10"/>
    </row>
    <row r="5" spans="1:24" ht="15.95" customHeight="1" thickTop="1" x14ac:dyDescent="0.2">
      <c r="A5" s="826">
        <v>2</v>
      </c>
      <c r="B5" s="826">
        <v>15</v>
      </c>
      <c r="C5" s="824" t="str">
        <f>IF(B5="","",VLOOKUP(B5,$B$53:$C$76,2))</f>
        <v>西武台</v>
      </c>
      <c r="D5" s="457"/>
      <c r="E5" s="423"/>
      <c r="F5" s="724">
        <v>0</v>
      </c>
      <c r="G5" s="170"/>
      <c r="I5" s="829" t="s">
        <v>686</v>
      </c>
      <c r="J5" s="829"/>
      <c r="K5" s="179"/>
      <c r="L5" s="749"/>
      <c r="M5" s="744">
        <v>1</v>
      </c>
      <c r="N5" s="408"/>
      <c r="O5" s="459"/>
      <c r="P5" s="826">
        <v>6</v>
      </c>
      <c r="Q5" s="824" t="str">
        <f>IF(P5="","",VLOOKUP(P5,$B$53:$C$76,2))</f>
        <v>長生</v>
      </c>
      <c r="R5" s="824">
        <v>12</v>
      </c>
      <c r="S5" s="15"/>
      <c r="X5" s="49"/>
    </row>
    <row r="6" spans="1:24" ht="15.95" customHeight="1" thickBot="1" x14ac:dyDescent="0.25">
      <c r="A6" s="826"/>
      <c r="B6" s="826"/>
      <c r="C6" s="824"/>
      <c r="D6" s="319"/>
      <c r="E6" s="478"/>
      <c r="F6" s="733"/>
      <c r="G6" s="317">
        <v>3</v>
      </c>
      <c r="H6" s="831" t="s">
        <v>665</v>
      </c>
      <c r="I6" s="831"/>
      <c r="J6" s="831"/>
      <c r="K6" s="831"/>
      <c r="L6" s="542">
        <v>3</v>
      </c>
      <c r="M6" s="302"/>
      <c r="N6" s="479"/>
      <c r="O6" s="330"/>
      <c r="P6" s="826"/>
      <c r="Q6" s="824"/>
      <c r="R6" s="824"/>
      <c r="S6" s="15"/>
      <c r="X6" s="10"/>
    </row>
    <row r="7" spans="1:24" ht="15.95" customHeight="1" thickTop="1" thickBot="1" x14ac:dyDescent="0.25">
      <c r="A7" s="826">
        <v>3</v>
      </c>
      <c r="B7" s="826">
        <v>19</v>
      </c>
      <c r="C7" s="824" t="str">
        <f>IF(B7="","",VLOOKUP(B7,$B$53:$C$76,2))</f>
        <v>市立銚子</v>
      </c>
      <c r="D7" s="708"/>
      <c r="E7" s="476"/>
      <c r="F7" s="320"/>
      <c r="G7" s="724">
        <v>0</v>
      </c>
      <c r="H7" s="170"/>
      <c r="I7" s="762"/>
      <c r="J7" s="56"/>
      <c r="K7" s="197"/>
      <c r="L7" s="707">
        <v>2</v>
      </c>
      <c r="M7" s="294"/>
      <c r="N7" s="477"/>
      <c r="O7" s="708"/>
      <c r="P7" s="826">
        <v>4</v>
      </c>
      <c r="Q7" s="824" t="str">
        <f>IF(P7="","",VLOOKUP(P7,$B$53:$C$76,2))</f>
        <v>茂原樟陽</v>
      </c>
      <c r="R7" s="824">
        <v>13</v>
      </c>
      <c r="S7" s="15"/>
      <c r="X7" s="10"/>
    </row>
    <row r="8" spans="1:24" ht="15.95" customHeight="1" thickTop="1" thickBot="1" x14ac:dyDescent="0.25">
      <c r="A8" s="826"/>
      <c r="B8" s="826"/>
      <c r="C8" s="824"/>
      <c r="D8" s="730"/>
      <c r="E8" s="476">
        <v>3</v>
      </c>
      <c r="F8" s="320"/>
      <c r="G8" s="755"/>
      <c r="H8" s="170"/>
      <c r="I8" s="739">
        <v>3</v>
      </c>
      <c r="J8" s="480">
        <v>1</v>
      </c>
      <c r="K8" s="179"/>
      <c r="L8" s="198"/>
      <c r="M8" s="294"/>
      <c r="N8" s="542">
        <v>3</v>
      </c>
      <c r="O8" s="458"/>
      <c r="P8" s="826"/>
      <c r="Q8" s="824"/>
      <c r="R8" s="824"/>
      <c r="S8" s="15"/>
      <c r="X8" s="10"/>
    </row>
    <row r="9" spans="1:24" ht="15.95" customHeight="1" thickTop="1" thickBot="1" x14ac:dyDescent="0.25">
      <c r="A9" s="826">
        <v>4</v>
      </c>
      <c r="B9" s="826">
        <v>10</v>
      </c>
      <c r="C9" s="824" t="str">
        <f>IF(B9="","",VLOOKUP(B9,$B$53:$C$76,2))</f>
        <v>幕張</v>
      </c>
      <c r="D9" s="422"/>
      <c r="E9" s="707">
        <v>1</v>
      </c>
      <c r="F9" s="705">
        <v>1</v>
      </c>
      <c r="G9" s="756"/>
      <c r="H9" s="170"/>
      <c r="I9" s="763"/>
      <c r="J9" s="141"/>
      <c r="K9" s="179"/>
      <c r="L9" s="198"/>
      <c r="M9" s="721">
        <v>0</v>
      </c>
      <c r="N9" s="707">
        <v>0</v>
      </c>
      <c r="O9" s="295"/>
      <c r="P9" s="826">
        <v>20</v>
      </c>
      <c r="Q9" s="824" t="str">
        <f>IF(P9="","",VLOOKUP(P9,$B$53:$C$76,2))</f>
        <v>銚子商業</v>
      </c>
      <c r="R9" s="824">
        <v>14</v>
      </c>
      <c r="S9" s="15"/>
    </row>
    <row r="10" spans="1:24" ht="15.95" customHeight="1" thickTop="1" x14ac:dyDescent="0.2">
      <c r="A10" s="826"/>
      <c r="B10" s="826"/>
      <c r="C10" s="824"/>
      <c r="D10" s="319"/>
      <c r="E10" s="733"/>
      <c r="F10" s="734">
        <v>3</v>
      </c>
      <c r="G10" s="756"/>
      <c r="H10" s="170"/>
      <c r="I10" s="762"/>
      <c r="J10" s="56"/>
      <c r="K10" s="197"/>
      <c r="L10" s="198"/>
      <c r="M10" s="729">
        <v>5</v>
      </c>
      <c r="N10" s="745"/>
      <c r="O10" s="315"/>
      <c r="P10" s="826"/>
      <c r="Q10" s="824"/>
      <c r="R10" s="824"/>
      <c r="S10" s="15"/>
    </row>
    <row r="11" spans="1:24" ht="15.95" customHeight="1" thickBot="1" x14ac:dyDescent="0.25">
      <c r="A11" s="826">
        <v>5</v>
      </c>
      <c r="B11" s="826">
        <v>11</v>
      </c>
      <c r="C11" s="824" t="str">
        <f>IF(B11="","",VLOOKUP(B11,$B$53:$C$76,2))</f>
        <v>敬愛学園</v>
      </c>
      <c r="D11" s="731"/>
      <c r="E11" s="711"/>
      <c r="F11" s="476"/>
      <c r="G11" s="756"/>
      <c r="H11" s="170"/>
      <c r="I11" s="762"/>
      <c r="J11" s="56"/>
      <c r="K11" s="197"/>
      <c r="L11" s="179"/>
      <c r="M11" s="746"/>
      <c r="N11" s="747"/>
      <c r="O11" s="748"/>
      <c r="P11" s="826">
        <v>9</v>
      </c>
      <c r="Q11" s="824" t="str">
        <f>IF(P11="","",VLOOKUP(P11,$B$53:$C$76,2))</f>
        <v>習志野</v>
      </c>
      <c r="R11" s="824">
        <v>15</v>
      </c>
      <c r="S11" s="15"/>
    </row>
    <row r="12" spans="1:24" ht="15.95" customHeight="1" thickTop="1" thickBot="1" x14ac:dyDescent="0.25">
      <c r="A12" s="826"/>
      <c r="B12" s="826"/>
      <c r="C12" s="824"/>
      <c r="D12" s="73"/>
      <c r="E12" s="476"/>
      <c r="F12" s="476"/>
      <c r="G12" s="756"/>
      <c r="H12" s="757">
        <v>3</v>
      </c>
      <c r="I12" s="764"/>
      <c r="J12" s="89"/>
      <c r="K12" s="732">
        <v>0</v>
      </c>
      <c r="L12" s="179"/>
      <c r="M12" s="81"/>
      <c r="N12" s="476"/>
      <c r="O12" s="83"/>
      <c r="P12" s="826"/>
      <c r="Q12" s="824"/>
      <c r="R12" s="824"/>
      <c r="S12" s="15"/>
    </row>
    <row r="13" spans="1:24" ht="15.95" customHeight="1" thickTop="1" thickBot="1" x14ac:dyDescent="0.25">
      <c r="A13" s="826">
        <v>6</v>
      </c>
      <c r="B13" s="826">
        <v>5</v>
      </c>
      <c r="C13" s="824" t="str">
        <f>IF(B13="","",VLOOKUP(B13,$B$53:$C$76,2))</f>
        <v>東金</v>
      </c>
      <c r="D13" s="89"/>
      <c r="E13" s="723"/>
      <c r="F13" s="480"/>
      <c r="G13" s="195"/>
      <c r="H13" s="141">
        <v>1</v>
      </c>
      <c r="I13" s="56"/>
      <c r="J13" s="56"/>
      <c r="K13" s="729">
        <v>3</v>
      </c>
      <c r="L13" s="179"/>
      <c r="M13" s="81"/>
      <c r="N13" s="708"/>
      <c r="O13" s="748"/>
      <c r="P13" s="826">
        <v>2</v>
      </c>
      <c r="Q13" s="824" t="str">
        <f>IF(P13="","",VLOOKUP(P13,$B$53:$C$76,2))</f>
        <v>木更津総合</v>
      </c>
      <c r="R13" s="824">
        <v>16</v>
      </c>
      <c r="S13" s="15"/>
    </row>
    <row r="14" spans="1:24" ht="15.95" customHeight="1" thickTop="1" x14ac:dyDescent="0.2">
      <c r="A14" s="826"/>
      <c r="B14" s="826"/>
      <c r="C14" s="824"/>
      <c r="D14" s="56"/>
      <c r="E14" s="424"/>
      <c r="F14" s="480"/>
      <c r="G14" s="195"/>
      <c r="H14" s="201"/>
      <c r="I14" s="56"/>
      <c r="J14" s="56"/>
      <c r="K14" s="749"/>
      <c r="L14" s="179"/>
      <c r="M14" s="749"/>
      <c r="N14" s="480"/>
      <c r="O14" s="82"/>
      <c r="P14" s="826"/>
      <c r="Q14" s="824"/>
      <c r="R14" s="824"/>
      <c r="S14" s="15"/>
    </row>
    <row r="15" spans="1:24" ht="15.95" customHeight="1" thickBot="1" x14ac:dyDescent="0.25">
      <c r="A15" s="826">
        <v>7</v>
      </c>
      <c r="B15" s="826">
        <v>13</v>
      </c>
      <c r="C15" s="824" t="str">
        <f>IF(B15="","",VLOOKUP(B15,$B$53:$C$76,2))</f>
        <v>千葉南</v>
      </c>
      <c r="D15" s="336"/>
      <c r="E15" s="713"/>
      <c r="F15" s="476">
        <v>1</v>
      </c>
      <c r="G15" s="195"/>
      <c r="H15" s="170"/>
      <c r="I15" s="56"/>
      <c r="J15" s="56"/>
      <c r="K15" s="739"/>
      <c r="L15" s="179"/>
      <c r="M15" s="711">
        <v>3</v>
      </c>
      <c r="N15" s="706"/>
      <c r="O15" s="330"/>
      <c r="P15" s="826">
        <v>18</v>
      </c>
      <c r="Q15" s="824" t="str">
        <f>IF(P15="","",VLOOKUP(P15,$B$53:$C$76,2))</f>
        <v>成田北</v>
      </c>
      <c r="R15" s="824">
        <v>17</v>
      </c>
      <c r="S15" s="15"/>
    </row>
    <row r="16" spans="1:24" ht="15.95" customHeight="1" thickTop="1" thickBot="1" x14ac:dyDescent="0.25">
      <c r="A16" s="826"/>
      <c r="B16" s="826"/>
      <c r="C16" s="824"/>
      <c r="D16" s="735"/>
      <c r="E16" s="740">
        <v>5</v>
      </c>
      <c r="F16" s="741">
        <v>4</v>
      </c>
      <c r="G16" s="195"/>
      <c r="H16" s="170"/>
      <c r="I16" s="56"/>
      <c r="J16" s="56"/>
      <c r="K16" s="749"/>
      <c r="L16" s="197"/>
      <c r="M16" s="707">
        <v>2</v>
      </c>
      <c r="N16" s="710">
        <v>3</v>
      </c>
      <c r="O16" s="709"/>
      <c r="P16" s="826"/>
      <c r="Q16" s="824"/>
      <c r="R16" s="824"/>
      <c r="S16" s="15"/>
    </row>
    <row r="17" spans="1:24" ht="15.95" customHeight="1" thickTop="1" x14ac:dyDescent="0.2">
      <c r="A17" s="826">
        <v>8</v>
      </c>
      <c r="B17" s="826">
        <v>21</v>
      </c>
      <c r="C17" s="824" t="str">
        <f>IF(B17="","",VLOOKUP(B17,$B$53:$C$76,2))</f>
        <v>佐原</v>
      </c>
      <c r="D17" s="420"/>
      <c r="E17" s="736">
        <v>0</v>
      </c>
      <c r="F17" s="320"/>
      <c r="G17" s="195"/>
      <c r="H17" s="170"/>
      <c r="I17" s="58"/>
      <c r="J17" s="58"/>
      <c r="K17" s="749"/>
      <c r="L17" s="197"/>
      <c r="M17" s="337"/>
      <c r="N17" s="320">
        <v>2</v>
      </c>
      <c r="O17" s="295"/>
      <c r="P17" s="826">
        <v>12</v>
      </c>
      <c r="Q17" s="824" t="str">
        <f>IF(P17="","",VLOOKUP(P17,$B$53:$C$76,2))</f>
        <v>千葉経済</v>
      </c>
      <c r="R17" s="824">
        <v>18</v>
      </c>
      <c r="S17" s="15"/>
    </row>
    <row r="18" spans="1:24" ht="15.95" customHeight="1" thickBot="1" x14ac:dyDescent="0.25">
      <c r="A18" s="826"/>
      <c r="B18" s="826"/>
      <c r="C18" s="824"/>
      <c r="D18" s="319"/>
      <c r="E18" s="478"/>
      <c r="F18" s="713"/>
      <c r="G18" s="320">
        <v>0</v>
      </c>
      <c r="H18" s="170"/>
      <c r="I18" s="56"/>
      <c r="J18" s="56"/>
      <c r="K18" s="749"/>
      <c r="L18" s="758">
        <v>0</v>
      </c>
      <c r="M18" s="302"/>
      <c r="N18" s="479"/>
      <c r="O18" s="330"/>
      <c r="P18" s="826"/>
      <c r="Q18" s="824"/>
      <c r="R18" s="824"/>
      <c r="S18" s="15"/>
    </row>
    <row r="19" spans="1:24" ht="15.95" customHeight="1" thickTop="1" thickBot="1" x14ac:dyDescent="0.25">
      <c r="A19" s="826">
        <v>9</v>
      </c>
      <c r="B19" s="826">
        <v>7</v>
      </c>
      <c r="C19" s="824" t="str">
        <f>IF(B19="","",VLOOKUP(B19,$B$53:$C$76,2))</f>
        <v>船橋東</v>
      </c>
      <c r="D19" s="330"/>
      <c r="E19" s="476"/>
      <c r="F19" s="542"/>
      <c r="G19" s="751">
        <v>3</v>
      </c>
      <c r="H19" s="170"/>
      <c r="I19" s="56"/>
      <c r="J19" s="56"/>
      <c r="K19" s="179"/>
      <c r="L19" s="752">
        <v>3</v>
      </c>
      <c r="M19" s="81"/>
      <c r="N19" s="477"/>
      <c r="O19" s="330"/>
      <c r="P19" s="826">
        <v>3</v>
      </c>
      <c r="Q19" s="824" t="str">
        <f>IF(P19="","",VLOOKUP(P19,$B$53:$C$76,2))</f>
        <v>成東</v>
      </c>
      <c r="R19" s="824">
        <v>19</v>
      </c>
      <c r="S19" s="15"/>
    </row>
    <row r="20" spans="1:24" ht="15.95" customHeight="1" thickTop="1" thickBot="1" x14ac:dyDescent="0.25">
      <c r="A20" s="826"/>
      <c r="B20" s="826"/>
      <c r="C20" s="824"/>
      <c r="D20" s="301"/>
      <c r="E20" s="409"/>
      <c r="F20" s="710">
        <v>0</v>
      </c>
      <c r="G20" s="170"/>
      <c r="H20" s="170"/>
      <c r="I20" s="56"/>
      <c r="J20" s="56"/>
      <c r="K20" s="179"/>
      <c r="L20" s="753"/>
      <c r="M20" s="81"/>
      <c r="N20" s="711">
        <v>3</v>
      </c>
      <c r="O20" s="712"/>
      <c r="P20" s="826"/>
      <c r="Q20" s="824"/>
      <c r="R20" s="824"/>
      <c r="S20" s="15"/>
    </row>
    <row r="21" spans="1:24" ht="15.95" customHeight="1" thickTop="1" thickBot="1" x14ac:dyDescent="0.25">
      <c r="A21" s="826">
        <v>10</v>
      </c>
      <c r="B21" s="826">
        <v>14</v>
      </c>
      <c r="C21" s="824" t="str">
        <f>IF(B21="","",VLOOKUP(B21,$B$53:$C$76,2))</f>
        <v>柏日体</v>
      </c>
      <c r="D21" s="731"/>
      <c r="E21" s="742"/>
      <c r="F21" s="476">
        <v>5</v>
      </c>
      <c r="G21" s="170"/>
      <c r="H21" s="170"/>
      <c r="I21" s="56"/>
      <c r="J21" s="56"/>
      <c r="K21" s="179"/>
      <c r="L21" s="749"/>
      <c r="M21" s="320">
        <v>0</v>
      </c>
      <c r="N21" s="707">
        <v>2</v>
      </c>
      <c r="O21" s="295"/>
      <c r="P21" s="826">
        <v>17</v>
      </c>
      <c r="Q21" s="824" t="str">
        <f>IF(P21="","",VLOOKUP(P21,$B$53:$C$76,2))</f>
        <v>成田</v>
      </c>
      <c r="R21" s="824">
        <v>20</v>
      </c>
      <c r="S21" s="15"/>
    </row>
    <row r="22" spans="1:24" ht="15.95" customHeight="1" thickTop="1" x14ac:dyDescent="0.2">
      <c r="A22" s="826"/>
      <c r="B22" s="826"/>
      <c r="C22" s="824"/>
      <c r="D22" s="476"/>
      <c r="E22" s="460"/>
      <c r="F22" s="330"/>
      <c r="G22" s="170"/>
      <c r="H22" s="170"/>
      <c r="I22" s="273"/>
      <c r="J22" s="273"/>
      <c r="K22" s="169"/>
      <c r="L22" s="179"/>
      <c r="M22" s="729">
        <v>5</v>
      </c>
      <c r="N22" s="745"/>
      <c r="O22" s="330"/>
      <c r="P22" s="826"/>
      <c r="Q22" s="824"/>
      <c r="R22" s="824"/>
      <c r="S22" s="15"/>
    </row>
    <row r="23" spans="1:24" ht="15.95" customHeight="1" thickBot="1" x14ac:dyDescent="0.25">
      <c r="A23" s="826"/>
      <c r="B23" s="826"/>
      <c r="C23" s="824" t="str">
        <f>IF(B23="","",VLOOKUP(B23,$B$53:$C$76,2))</f>
        <v/>
      </c>
      <c r="D23" s="80"/>
      <c r="E23" s="79"/>
      <c r="F23" s="79"/>
      <c r="G23" s="170"/>
      <c r="H23" s="170"/>
      <c r="I23" s="272"/>
      <c r="J23" s="170"/>
      <c r="K23" s="169"/>
      <c r="L23" s="179"/>
      <c r="M23" s="746"/>
      <c r="N23" s="747"/>
      <c r="O23" s="748"/>
      <c r="P23" s="826">
        <v>8</v>
      </c>
      <c r="Q23" s="824" t="str">
        <f>IF(P23="","",VLOOKUP(P23,$B$53:$C$76,2))</f>
        <v>秀明八千代</v>
      </c>
      <c r="R23" s="824">
        <v>21</v>
      </c>
      <c r="S23" s="15"/>
    </row>
    <row r="24" spans="1:24" ht="15.95" customHeight="1" thickTop="1" x14ac:dyDescent="0.2">
      <c r="A24" s="826"/>
      <c r="B24" s="826"/>
      <c r="C24" s="824"/>
      <c r="D24" s="73"/>
      <c r="E24" s="79"/>
      <c r="F24" s="79"/>
      <c r="G24" s="170"/>
      <c r="H24" s="170"/>
      <c r="I24" s="272"/>
      <c r="J24" s="170"/>
      <c r="K24" s="169"/>
      <c r="L24" s="179"/>
      <c r="M24" s="179"/>
      <c r="N24" s="179"/>
      <c r="O24" s="57"/>
      <c r="P24" s="826"/>
      <c r="Q24" s="824"/>
      <c r="R24" s="824"/>
      <c r="S24" s="15"/>
    </row>
    <row r="25" spans="1:24" ht="15.95" customHeight="1" x14ac:dyDescent="0.2">
      <c r="A25" s="826"/>
      <c r="B25" s="826"/>
      <c r="C25" s="824"/>
      <c r="I25" s="173"/>
      <c r="J25" s="173"/>
      <c r="K25" s="173"/>
      <c r="O25" s="173"/>
      <c r="P25" s="826"/>
      <c r="Q25" s="824"/>
      <c r="R25" s="824"/>
      <c r="S25" s="15"/>
    </row>
    <row r="26" spans="1:24" ht="15.95" customHeight="1" x14ac:dyDescent="0.2">
      <c r="A26" s="826"/>
      <c r="B26" s="826"/>
      <c r="C26" s="824"/>
      <c r="D26" s="72" t="s">
        <v>106</v>
      </c>
      <c r="I26" s="173"/>
      <c r="J26" s="173"/>
      <c r="K26" s="173"/>
      <c r="O26" s="173"/>
      <c r="P26" s="826"/>
      <c r="Q26" s="824"/>
      <c r="R26" s="824"/>
      <c r="S26" s="15"/>
    </row>
    <row r="27" spans="1:24" ht="15.95" customHeight="1" x14ac:dyDescent="0.2">
      <c r="A27" s="66"/>
      <c r="B27" s="66"/>
      <c r="C27" s="51"/>
      <c r="D27" s="14"/>
      <c r="E27" s="170"/>
      <c r="F27" s="170"/>
      <c r="G27" s="170"/>
      <c r="H27" s="170"/>
      <c r="I27" s="72"/>
      <c r="J27" s="72"/>
      <c r="K27" s="169"/>
      <c r="L27" s="179"/>
      <c r="N27" s="179"/>
      <c r="O27" s="57"/>
      <c r="P27" s="66"/>
      <c r="Q27" s="51"/>
      <c r="R27" s="51"/>
      <c r="S27" s="15"/>
    </row>
    <row r="28" spans="1:24" ht="15.95" customHeight="1" x14ac:dyDescent="0.2">
      <c r="A28" s="777" t="s">
        <v>251</v>
      </c>
      <c r="B28" s="777"/>
      <c r="C28" s="777"/>
      <c r="D28" s="777"/>
      <c r="E28" s="777"/>
      <c r="F28" s="777"/>
      <c r="G28" s="777"/>
      <c r="H28" s="777"/>
      <c r="I28" s="777"/>
      <c r="J28" s="777"/>
      <c r="K28" s="777"/>
      <c r="L28" s="777"/>
      <c r="M28" s="777"/>
      <c r="N28" s="777"/>
      <c r="O28" s="777"/>
      <c r="P28" s="777"/>
      <c r="Q28" s="777"/>
      <c r="R28" s="777"/>
      <c r="S28" s="8"/>
      <c r="T28" s="8"/>
      <c r="U28" s="8"/>
      <c r="V28" s="8"/>
      <c r="W28" s="50"/>
    </row>
    <row r="29" spans="1:24" ht="15.95" customHeight="1" x14ac:dyDescent="0.2">
      <c r="A29" s="316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50"/>
    </row>
    <row r="30" spans="1:24" ht="15.95" customHeight="1" x14ac:dyDescent="0.2">
      <c r="B30" s="16" t="s">
        <v>100</v>
      </c>
      <c r="C30" s="8" t="s">
        <v>1</v>
      </c>
      <c r="I30" s="829"/>
      <c r="J30" s="829"/>
      <c r="O30" s="174"/>
      <c r="P30" s="52" t="s">
        <v>100</v>
      </c>
      <c r="Q30" s="8" t="s">
        <v>1</v>
      </c>
      <c r="U30" s="13"/>
      <c r="V30" s="50"/>
      <c r="W30" s="47"/>
      <c r="X30" s="19"/>
    </row>
    <row r="31" spans="1:24" ht="15.95" customHeight="1" thickBot="1" x14ac:dyDescent="0.2">
      <c r="A31" s="826">
        <v>1</v>
      </c>
      <c r="B31" s="826">
        <v>1</v>
      </c>
      <c r="C31" s="824" t="str">
        <f>IF(B31="","",VLOOKUP(B31,$P$53:$Q$66,2))</f>
        <v>拓大紅陵</v>
      </c>
      <c r="D31" s="737"/>
      <c r="E31" s="737"/>
      <c r="F31" s="737"/>
      <c r="G31" s="169"/>
      <c r="H31" s="827"/>
      <c r="I31" s="827"/>
      <c r="J31" s="827"/>
      <c r="K31" s="827"/>
      <c r="L31" s="169"/>
      <c r="M31" s="350"/>
      <c r="N31" s="722"/>
      <c r="O31" s="722"/>
      <c r="P31" s="826">
        <v>11</v>
      </c>
      <c r="Q31" s="824" t="str">
        <f>IF(P31="","",VLOOKUP(P31,$P$53:$Q$66,2))</f>
        <v>麗澤</v>
      </c>
      <c r="R31" s="824">
        <v>8</v>
      </c>
      <c r="S31" s="828"/>
      <c r="T31" s="71"/>
      <c r="U31" s="11"/>
      <c r="V31" s="51"/>
      <c r="W31" s="50"/>
    </row>
    <row r="32" spans="1:24" ht="15.95" customHeight="1" thickTop="1" thickBot="1" x14ac:dyDescent="0.25">
      <c r="A32" s="826"/>
      <c r="B32" s="826"/>
      <c r="C32" s="824"/>
      <c r="D32" s="170"/>
      <c r="E32" s="170"/>
      <c r="F32" s="738"/>
      <c r="G32" s="476">
        <v>5</v>
      </c>
      <c r="H32" s="170"/>
      <c r="I32" s="830" t="s">
        <v>686</v>
      </c>
      <c r="J32" s="830"/>
      <c r="K32" s="169"/>
      <c r="L32" s="476"/>
      <c r="M32" s="711">
        <v>5</v>
      </c>
      <c r="N32" s="350"/>
      <c r="O32" s="14"/>
      <c r="P32" s="826"/>
      <c r="Q32" s="824"/>
      <c r="R32" s="783"/>
      <c r="S32" s="784"/>
      <c r="T32" s="50"/>
      <c r="U32" s="47"/>
      <c r="V32" s="19"/>
      <c r="W32" s="13"/>
      <c r="X32" s="13"/>
    </row>
    <row r="33" spans="1:24" ht="15.95" customHeight="1" thickTop="1" thickBot="1" x14ac:dyDescent="0.25">
      <c r="A33" s="826">
        <v>2</v>
      </c>
      <c r="B33" s="826">
        <v>6</v>
      </c>
      <c r="C33" s="824" t="str">
        <f t="shared" ref="C33" si="0">IF(B33="","",VLOOKUP(B33,$P$53:$Q$66,2))</f>
        <v>船橋東</v>
      </c>
      <c r="D33" s="714"/>
      <c r="E33" s="714"/>
      <c r="F33" s="419"/>
      <c r="G33" s="724">
        <v>0</v>
      </c>
      <c r="H33" s="827" t="s">
        <v>665</v>
      </c>
      <c r="I33" s="827"/>
      <c r="J33" s="827"/>
      <c r="K33" s="827"/>
      <c r="L33" s="542"/>
      <c r="M33" s="320">
        <v>0</v>
      </c>
      <c r="N33" s="461"/>
      <c r="O33" s="372"/>
      <c r="P33" s="826">
        <v>14</v>
      </c>
      <c r="Q33" s="824" t="str">
        <f t="shared" ref="Q33" si="1">IF(P33="","",VLOOKUP(P33,$P$53:$Q$66,2))</f>
        <v>佐原</v>
      </c>
      <c r="R33" s="824">
        <v>9</v>
      </c>
      <c r="S33" s="824"/>
      <c r="T33" s="50"/>
      <c r="U33" s="47"/>
      <c r="V33" s="19"/>
      <c r="W33" s="13"/>
      <c r="X33" s="13"/>
    </row>
    <row r="34" spans="1:24" ht="15.95" customHeight="1" thickTop="1" thickBot="1" x14ac:dyDescent="0.25">
      <c r="A34" s="826"/>
      <c r="B34" s="826"/>
      <c r="C34" s="824"/>
      <c r="D34" s="170"/>
      <c r="E34" s="715"/>
      <c r="F34" s="717">
        <v>3</v>
      </c>
      <c r="G34" s="542"/>
      <c r="H34" s="170"/>
      <c r="I34" s="763"/>
      <c r="J34" s="141"/>
      <c r="K34" s="169"/>
      <c r="L34" s="711">
        <v>3</v>
      </c>
      <c r="M34" s="476"/>
      <c r="N34" s="350"/>
      <c r="O34" s="14"/>
      <c r="P34" s="826"/>
      <c r="Q34" s="824"/>
      <c r="R34" s="824"/>
      <c r="S34" s="824"/>
      <c r="T34" s="12"/>
      <c r="U34" s="47"/>
      <c r="V34" s="13"/>
      <c r="W34" s="13"/>
      <c r="X34" s="13"/>
    </row>
    <row r="35" spans="1:24" ht="15.95" customHeight="1" thickTop="1" thickBot="1" x14ac:dyDescent="0.2">
      <c r="A35" s="826">
        <v>3</v>
      </c>
      <c r="B35" s="826">
        <v>5</v>
      </c>
      <c r="C35" s="824" t="str">
        <f t="shared" ref="C35" si="2">IF(B35="","",VLOOKUP(B35,$P$53:$Q$66,2))</f>
        <v>長生</v>
      </c>
      <c r="D35" s="418"/>
      <c r="E35" s="421"/>
      <c r="F35" s="716">
        <v>2</v>
      </c>
      <c r="G35" s="542"/>
      <c r="H35" s="170"/>
      <c r="I35" s="739">
        <v>2</v>
      </c>
      <c r="J35" s="480">
        <v>1</v>
      </c>
      <c r="K35" s="327"/>
      <c r="L35" s="320">
        <v>0</v>
      </c>
      <c r="M35" s="476"/>
      <c r="N35" s="722"/>
      <c r="O35" s="722"/>
      <c r="P35" s="826">
        <v>13</v>
      </c>
      <c r="Q35" s="824" t="str">
        <f t="shared" ref="Q35" si="3">IF(P35="","",VLOOKUP(P35,$P$53:$Q$66,2))</f>
        <v>市立銚子</v>
      </c>
      <c r="R35" s="824">
        <v>10</v>
      </c>
      <c r="S35" s="824"/>
      <c r="T35" s="12"/>
      <c r="U35" s="47"/>
      <c r="V35" s="13"/>
      <c r="W35" s="13"/>
      <c r="X35" s="13"/>
    </row>
    <row r="36" spans="1:24" ht="15.95" customHeight="1" thickTop="1" thickBot="1" x14ac:dyDescent="0.2">
      <c r="A36" s="826"/>
      <c r="B36" s="826"/>
      <c r="C36" s="824"/>
      <c r="D36" s="81"/>
      <c r="E36" s="81"/>
      <c r="F36" s="476"/>
      <c r="G36" s="542"/>
      <c r="H36" s="347"/>
      <c r="I36" s="542"/>
      <c r="J36" s="347"/>
      <c r="K36" s="320"/>
      <c r="L36" s="320"/>
      <c r="M36" s="710">
        <v>2</v>
      </c>
      <c r="N36" s="350"/>
      <c r="O36" s="347"/>
      <c r="P36" s="826"/>
      <c r="Q36" s="824"/>
      <c r="R36" s="783"/>
      <c r="S36" s="824"/>
      <c r="T36" s="12"/>
      <c r="U36" s="47"/>
      <c r="V36" s="13"/>
      <c r="W36" s="13"/>
      <c r="X36" s="13"/>
    </row>
    <row r="37" spans="1:24" ht="15.95" customHeight="1" thickTop="1" thickBot="1" x14ac:dyDescent="0.2">
      <c r="A37" s="826">
        <v>4</v>
      </c>
      <c r="B37" s="826">
        <v>10</v>
      </c>
      <c r="C37" s="824" t="str">
        <f t="shared" ref="C37" si="4">IF(B37="","",VLOOKUP(B37,$P$53:$Q$66,2))</f>
        <v>西武台</v>
      </c>
      <c r="D37" s="708"/>
      <c r="E37" s="708"/>
      <c r="F37" s="476"/>
      <c r="G37" s="542"/>
      <c r="H37" s="747">
        <v>3</v>
      </c>
      <c r="I37" s="711"/>
      <c r="J37" s="318"/>
      <c r="K37" s="732"/>
      <c r="L37" s="476"/>
      <c r="M37" s="320">
        <v>1</v>
      </c>
      <c r="N37" s="456"/>
      <c r="O37" s="318"/>
      <c r="P37" s="826">
        <v>4</v>
      </c>
      <c r="Q37" s="824" t="str">
        <f t="shared" ref="Q37" si="5">IF(P37="","",VLOOKUP(P37,$P$53:$Q$66,2))</f>
        <v>東金</v>
      </c>
      <c r="R37" s="824">
        <v>11</v>
      </c>
      <c r="S37" s="824"/>
      <c r="T37" s="12"/>
      <c r="U37" s="47"/>
      <c r="V37" s="13"/>
      <c r="W37" s="13"/>
      <c r="X37" s="13"/>
    </row>
    <row r="38" spans="1:24" ht="15.95" customHeight="1" thickTop="1" thickBot="1" x14ac:dyDescent="0.2">
      <c r="A38" s="826"/>
      <c r="B38" s="826"/>
      <c r="C38" s="824"/>
      <c r="D38" s="476"/>
      <c r="E38" s="460"/>
      <c r="F38" s="718"/>
      <c r="G38" s="320"/>
      <c r="H38" s="476">
        <v>0</v>
      </c>
      <c r="I38" s="58"/>
      <c r="J38" s="58"/>
      <c r="K38" s="754"/>
      <c r="L38" s="476"/>
      <c r="M38" s="476"/>
      <c r="N38" s="81"/>
      <c r="O38" s="347"/>
      <c r="P38" s="826"/>
      <c r="Q38" s="824"/>
      <c r="R38" s="824"/>
      <c r="S38" s="824"/>
      <c r="T38" s="12"/>
      <c r="U38" s="47"/>
      <c r="V38" s="13"/>
      <c r="W38" s="13"/>
      <c r="X38" s="13"/>
    </row>
    <row r="39" spans="1:24" ht="15.95" customHeight="1" thickTop="1" x14ac:dyDescent="0.2">
      <c r="A39" s="826">
        <v>5</v>
      </c>
      <c r="B39" s="826">
        <v>7</v>
      </c>
      <c r="C39" s="824" t="str">
        <f t="shared" ref="C39" si="6">IF(B39="","",VLOOKUP(B39,$P$53:$Q$66,2))</f>
        <v>秀明八千代</v>
      </c>
      <c r="D39" s="347"/>
      <c r="E39" s="421"/>
      <c r="F39" s="707" t="s">
        <v>685</v>
      </c>
      <c r="G39" s="320"/>
      <c r="H39" s="170"/>
      <c r="I39" s="56"/>
      <c r="J39" s="56"/>
      <c r="K39" s="754"/>
      <c r="L39" s="476"/>
      <c r="M39" s="476"/>
      <c r="N39" s="296"/>
      <c r="O39" s="318"/>
      <c r="P39" s="826">
        <v>12</v>
      </c>
      <c r="Q39" s="824" t="str">
        <f t="shared" ref="Q39" si="7">IF(P39="","",VLOOKUP(P39,$P$53:$Q$66,2))</f>
        <v>成田</v>
      </c>
      <c r="R39" s="824">
        <v>12</v>
      </c>
      <c r="S39" s="51"/>
      <c r="T39" s="12"/>
      <c r="U39" s="47"/>
      <c r="V39" s="13"/>
      <c r="W39" s="13"/>
      <c r="X39" s="13"/>
    </row>
    <row r="40" spans="1:24" ht="15.95" customHeight="1" thickBot="1" x14ac:dyDescent="0.25">
      <c r="A40" s="826"/>
      <c r="B40" s="826"/>
      <c r="C40" s="824"/>
      <c r="D40" s="319"/>
      <c r="E40" s="319"/>
      <c r="F40" s="713"/>
      <c r="G40" s="320">
        <v>0</v>
      </c>
      <c r="H40" s="170"/>
      <c r="I40" s="168"/>
      <c r="J40" s="56"/>
      <c r="K40" s="754"/>
      <c r="L40" s="476"/>
      <c r="M40" s="320">
        <v>1</v>
      </c>
      <c r="N40" s="81"/>
      <c r="O40" s="347"/>
      <c r="P40" s="826"/>
      <c r="Q40" s="824"/>
      <c r="R40" s="783"/>
      <c r="S40" s="71"/>
      <c r="T40" s="11"/>
      <c r="U40" s="51"/>
      <c r="W40" s="47"/>
      <c r="X40" s="13"/>
    </row>
    <row r="41" spans="1:24" ht="15.95" customHeight="1" thickTop="1" thickBot="1" x14ac:dyDescent="0.25">
      <c r="A41" s="826">
        <v>6</v>
      </c>
      <c r="B41" s="826">
        <v>3</v>
      </c>
      <c r="C41" s="824" t="str">
        <f t="shared" ref="C41" si="8">IF(B41="","",VLOOKUP(B41,$P$53:$Q$66,2))</f>
        <v>成東</v>
      </c>
      <c r="D41" s="170"/>
      <c r="E41" s="170"/>
      <c r="F41" s="739"/>
      <c r="G41" s="734">
        <v>5</v>
      </c>
      <c r="H41" s="170"/>
      <c r="I41" s="57"/>
      <c r="J41" s="56"/>
      <c r="K41" s="754"/>
      <c r="L41" s="320"/>
      <c r="M41" s="724">
        <v>2</v>
      </c>
      <c r="N41" s="725"/>
      <c r="O41" s="708"/>
      <c r="P41" s="826">
        <v>8</v>
      </c>
      <c r="Q41" s="824" t="str">
        <f t="shared" ref="Q41" si="9">IF(P41="","",VLOOKUP(P41,$P$53:$Q$66,2))</f>
        <v>敬愛学園</v>
      </c>
      <c r="R41" s="824">
        <v>13</v>
      </c>
      <c r="S41" s="51"/>
      <c r="T41" s="12"/>
      <c r="U41" s="47"/>
      <c r="V41" s="13"/>
      <c r="W41" s="13"/>
      <c r="X41" s="13"/>
    </row>
    <row r="42" spans="1:24" ht="15.95" customHeight="1" thickTop="1" thickBot="1" x14ac:dyDescent="0.25">
      <c r="A42" s="826"/>
      <c r="B42" s="826"/>
      <c r="C42" s="824"/>
      <c r="D42" s="462"/>
      <c r="E42" s="425"/>
      <c r="F42" s="710">
        <v>0</v>
      </c>
      <c r="G42" s="476"/>
      <c r="H42" s="824"/>
      <c r="I42" s="824"/>
      <c r="J42" s="56"/>
      <c r="K42" s="754"/>
      <c r="L42" s="320">
        <v>0</v>
      </c>
      <c r="M42" s="476"/>
      <c r="N42" s="81"/>
      <c r="O42" s="347"/>
      <c r="P42" s="826"/>
      <c r="Q42" s="824"/>
      <c r="R42" s="824"/>
      <c r="S42" s="90"/>
      <c r="T42" s="71"/>
      <c r="U42" s="11"/>
      <c r="V42" s="51"/>
    </row>
    <row r="43" spans="1:24" ht="15.95" customHeight="1" thickTop="1" thickBot="1" x14ac:dyDescent="0.25">
      <c r="A43" s="826">
        <v>7</v>
      </c>
      <c r="B43" s="826">
        <v>2</v>
      </c>
      <c r="C43" s="824" t="str">
        <f t="shared" ref="C43" si="10">IF(B43="","",VLOOKUP(B43,$P$53:$Q$66,2))</f>
        <v>木更津総合</v>
      </c>
      <c r="D43" s="719"/>
      <c r="E43" s="720"/>
      <c r="F43" s="476">
        <v>5</v>
      </c>
      <c r="G43" s="170"/>
      <c r="H43" s="170"/>
      <c r="I43" s="170"/>
      <c r="J43" s="349"/>
      <c r="K43" s="169"/>
      <c r="L43" s="729">
        <v>5</v>
      </c>
      <c r="M43" s="750"/>
      <c r="N43" s="722"/>
      <c r="O43" s="708"/>
      <c r="P43" s="824">
        <v>9</v>
      </c>
      <c r="Q43" s="824" t="str">
        <f t="shared" ref="Q43" si="11">IF(P43="","",VLOOKUP(P43,$P$53:$Q$66,2))</f>
        <v>柏日体</v>
      </c>
      <c r="R43" s="824">
        <v>14</v>
      </c>
    </row>
    <row r="44" spans="1:24" ht="15.95" customHeight="1" thickTop="1" x14ac:dyDescent="0.2">
      <c r="A44" s="826"/>
      <c r="B44" s="826"/>
      <c r="C44" s="824"/>
      <c r="D44" s="14"/>
      <c r="E44" s="170"/>
      <c r="F44" s="81"/>
      <c r="G44" s="170"/>
      <c r="H44" s="170"/>
      <c r="I44" s="170"/>
      <c r="J44" s="72"/>
      <c r="K44" s="169"/>
      <c r="L44" s="350"/>
      <c r="M44" s="350"/>
      <c r="N44" s="350"/>
      <c r="O44" s="350"/>
      <c r="P44" s="824"/>
      <c r="Q44" s="824"/>
      <c r="R44" s="783"/>
    </row>
    <row r="45" spans="1:24" ht="15.95" customHeight="1" x14ac:dyDescent="0.2">
      <c r="A45" s="66"/>
      <c r="C45" s="11"/>
      <c r="F45" s="170"/>
      <c r="G45" s="170"/>
      <c r="H45" s="170"/>
      <c r="I45" s="175"/>
      <c r="J45" s="174"/>
      <c r="L45" s="179"/>
      <c r="M45" s="179"/>
      <c r="N45" s="179"/>
      <c r="O45" s="72"/>
      <c r="P45" s="60"/>
      <c r="Q45" s="827"/>
      <c r="R45" s="824"/>
    </row>
    <row r="46" spans="1:24" ht="19.5" customHeight="1" x14ac:dyDescent="0.2">
      <c r="A46" s="66"/>
      <c r="C46" s="11"/>
      <c r="F46" s="170"/>
      <c r="G46" s="170"/>
      <c r="H46" s="170"/>
      <c r="I46" s="170"/>
      <c r="J46" s="174"/>
      <c r="M46" s="179"/>
      <c r="N46" s="179"/>
      <c r="O46" s="72"/>
      <c r="P46" s="60"/>
      <c r="Q46" s="827"/>
      <c r="R46" s="824"/>
    </row>
    <row r="47" spans="1:24" ht="19.5" customHeight="1" x14ac:dyDescent="0.2">
      <c r="A47" s="66"/>
      <c r="C47" s="11"/>
      <c r="F47" s="170"/>
      <c r="G47" s="170"/>
      <c r="H47" s="170"/>
      <c r="I47" s="170"/>
      <c r="J47" s="174"/>
      <c r="O47" s="174"/>
      <c r="P47" s="5"/>
      <c r="Q47" s="5"/>
      <c r="R47" s="11"/>
    </row>
    <row r="48" spans="1:24" ht="19.5" customHeight="1" x14ac:dyDescent="0.2">
      <c r="A48" s="66"/>
      <c r="C48" s="11"/>
      <c r="F48" s="170"/>
      <c r="G48" s="170"/>
      <c r="H48" s="170"/>
      <c r="I48" s="170"/>
      <c r="J48" s="174"/>
      <c r="O48" s="174"/>
      <c r="P48" s="5"/>
      <c r="Q48" s="5"/>
      <c r="R48" s="11"/>
    </row>
    <row r="49" spans="1:25" ht="19.5" customHeight="1" x14ac:dyDescent="0.2">
      <c r="A49" s="66"/>
      <c r="C49" s="11"/>
      <c r="F49" s="170"/>
      <c r="G49" s="170"/>
      <c r="H49" s="170"/>
      <c r="I49" s="170"/>
      <c r="J49" s="174"/>
      <c r="O49" s="174"/>
      <c r="P49" s="5"/>
      <c r="Q49" s="5"/>
      <c r="R49" s="11"/>
    </row>
    <row r="50" spans="1:25" ht="19.5" customHeight="1" x14ac:dyDescent="0.2">
      <c r="A50" s="66"/>
      <c r="C50" s="11"/>
      <c r="F50" s="170"/>
      <c r="G50" s="170"/>
      <c r="J50" s="174"/>
      <c r="O50" s="174"/>
      <c r="P50" s="5"/>
      <c r="Q50" s="5"/>
      <c r="R50" s="11"/>
    </row>
    <row r="51" spans="1:25" ht="20.100000000000001" customHeight="1" x14ac:dyDescent="0.2">
      <c r="C51" s="12" t="s">
        <v>13</v>
      </c>
      <c r="D51" s="14"/>
      <c r="E51" s="170"/>
      <c r="F51" s="170"/>
      <c r="G51" s="170"/>
      <c r="H51" s="170"/>
      <c r="I51" s="175"/>
      <c r="J51" s="14"/>
      <c r="K51" s="169"/>
      <c r="L51" s="179"/>
      <c r="M51" s="179"/>
      <c r="N51" s="179"/>
      <c r="O51" s="14"/>
      <c r="P51" s="825" t="s">
        <v>14</v>
      </c>
      <c r="Q51" s="787"/>
      <c r="R51" s="12"/>
      <c r="S51" s="10"/>
      <c r="X51" s="34"/>
      <c r="Y51" s="12"/>
    </row>
    <row r="52" spans="1:25" ht="20.100000000000001" customHeight="1" x14ac:dyDescent="0.2">
      <c r="B52" s="455"/>
      <c r="C52" s="455" t="s">
        <v>1</v>
      </c>
      <c r="D52" s="821"/>
      <c r="E52" s="821"/>
      <c r="F52" s="170"/>
      <c r="G52" s="170"/>
      <c r="H52" s="170"/>
      <c r="I52" s="175"/>
      <c r="J52" s="14"/>
      <c r="K52" s="169"/>
      <c r="L52" s="179"/>
      <c r="M52" s="179"/>
      <c r="N52" s="179"/>
      <c r="O52" s="14"/>
      <c r="P52" s="455"/>
      <c r="Q52" s="455" t="s">
        <v>1</v>
      </c>
      <c r="R52" s="822"/>
      <c r="S52" s="823"/>
      <c r="X52" s="433"/>
      <c r="Y52" s="434"/>
    </row>
    <row r="53" spans="1:25" ht="20.100000000000001" customHeight="1" x14ac:dyDescent="0.2">
      <c r="B53" s="455">
        <v>1</v>
      </c>
      <c r="C53" s="455" t="s">
        <v>373</v>
      </c>
      <c r="D53" s="821">
        <v>1</v>
      </c>
      <c r="E53" s="821"/>
      <c r="F53" s="170"/>
      <c r="G53" s="170"/>
      <c r="H53" s="170"/>
      <c r="I53" s="175"/>
      <c r="J53" s="14"/>
      <c r="K53" s="169"/>
      <c r="L53" s="179"/>
      <c r="M53" s="179"/>
      <c r="N53" s="179"/>
      <c r="O53" s="14"/>
      <c r="P53" s="455">
        <v>1</v>
      </c>
      <c r="Q53" s="448" t="s">
        <v>373</v>
      </c>
      <c r="R53" s="822">
        <v>1</v>
      </c>
      <c r="S53" s="823"/>
      <c r="X53" s="433"/>
      <c r="Y53" s="434"/>
    </row>
    <row r="54" spans="1:25" ht="20.100000000000001" customHeight="1" x14ac:dyDescent="0.2">
      <c r="B54" s="455">
        <v>2</v>
      </c>
      <c r="C54" s="455" t="s">
        <v>276</v>
      </c>
      <c r="D54" s="821">
        <v>5</v>
      </c>
      <c r="E54" s="821"/>
      <c r="F54" s="170"/>
      <c r="G54" s="170"/>
      <c r="H54" s="170"/>
      <c r="I54" s="175"/>
      <c r="J54" s="14"/>
      <c r="K54" s="169"/>
      <c r="L54" s="179"/>
      <c r="M54" s="179"/>
      <c r="N54" s="179"/>
      <c r="O54" s="14"/>
      <c r="P54" s="455">
        <v>2</v>
      </c>
      <c r="Q54" s="448" t="s">
        <v>276</v>
      </c>
      <c r="R54" s="822">
        <v>4</v>
      </c>
      <c r="S54" s="823"/>
      <c r="X54" s="433"/>
      <c r="Y54" s="434"/>
    </row>
    <row r="55" spans="1:25" ht="20.100000000000001" customHeight="1" x14ac:dyDescent="0.2">
      <c r="B55" s="455">
        <v>3</v>
      </c>
      <c r="C55" s="455" t="s">
        <v>388</v>
      </c>
      <c r="D55" s="821"/>
      <c r="E55" s="821"/>
      <c r="F55" s="170"/>
      <c r="G55" s="170"/>
      <c r="H55" s="170"/>
      <c r="I55" s="175"/>
      <c r="J55" s="14"/>
      <c r="K55" s="169"/>
      <c r="L55" s="179"/>
      <c r="M55" s="179"/>
      <c r="N55" s="179"/>
      <c r="O55" s="14"/>
      <c r="P55" s="455">
        <v>3</v>
      </c>
      <c r="Q55" s="448" t="s">
        <v>388</v>
      </c>
      <c r="R55" s="822"/>
      <c r="S55" s="823"/>
      <c r="X55" s="433"/>
      <c r="Y55" s="434"/>
    </row>
    <row r="56" spans="1:25" ht="20.100000000000001" customHeight="1" x14ac:dyDescent="0.2">
      <c r="B56" s="455">
        <v>4</v>
      </c>
      <c r="C56" s="455" t="s">
        <v>392</v>
      </c>
      <c r="D56" s="821"/>
      <c r="E56" s="821"/>
      <c r="F56" s="170"/>
      <c r="G56" s="170"/>
      <c r="H56" s="170"/>
      <c r="I56" s="175"/>
      <c r="J56" s="14"/>
      <c r="K56" s="169"/>
      <c r="L56" s="179"/>
      <c r="M56" s="179"/>
      <c r="N56" s="179"/>
      <c r="O56" s="14"/>
      <c r="P56" s="455">
        <v>4</v>
      </c>
      <c r="Q56" s="448" t="s">
        <v>280</v>
      </c>
      <c r="R56" s="822"/>
      <c r="S56" s="823"/>
      <c r="X56" s="433"/>
      <c r="Y56" s="434"/>
    </row>
    <row r="57" spans="1:25" ht="20.100000000000001" customHeight="1" x14ac:dyDescent="0.2">
      <c r="B57" s="455">
        <v>5</v>
      </c>
      <c r="C57" s="455" t="s">
        <v>280</v>
      </c>
      <c r="D57" s="821">
        <v>5</v>
      </c>
      <c r="E57" s="821"/>
      <c r="F57" s="170"/>
      <c r="G57" s="170"/>
      <c r="H57" s="170"/>
      <c r="I57" s="175"/>
      <c r="J57" s="14"/>
      <c r="K57" s="169"/>
      <c r="L57" s="179"/>
      <c r="M57" s="179"/>
      <c r="N57" s="179"/>
      <c r="O57" s="14"/>
      <c r="P57" s="455">
        <v>5</v>
      </c>
      <c r="Q57" s="448" t="s">
        <v>281</v>
      </c>
      <c r="R57" s="822"/>
      <c r="S57" s="823"/>
      <c r="X57" s="433"/>
      <c r="Y57" s="434"/>
    </row>
    <row r="58" spans="1:25" ht="20.100000000000001" customHeight="1" x14ac:dyDescent="0.2">
      <c r="B58" s="455">
        <v>6</v>
      </c>
      <c r="C58" s="455" t="s">
        <v>281</v>
      </c>
      <c r="D58" s="821"/>
      <c r="E58" s="821"/>
      <c r="F58" s="170"/>
      <c r="G58" s="170"/>
      <c r="H58" s="170"/>
      <c r="I58" s="175"/>
      <c r="J58" s="14"/>
      <c r="K58" s="169"/>
      <c r="L58" s="179"/>
      <c r="M58" s="179"/>
      <c r="N58" s="179"/>
      <c r="O58" s="14"/>
      <c r="P58" s="455">
        <v>6</v>
      </c>
      <c r="Q58" s="448" t="s">
        <v>279</v>
      </c>
      <c r="R58" s="822"/>
      <c r="S58" s="823"/>
      <c r="X58" s="433"/>
      <c r="Y58" s="434"/>
    </row>
    <row r="59" spans="1:25" ht="20.100000000000001" customHeight="1" x14ac:dyDescent="0.2">
      <c r="B59" s="455">
        <v>7</v>
      </c>
      <c r="C59" s="455" t="s">
        <v>279</v>
      </c>
      <c r="D59" s="821"/>
      <c r="E59" s="821"/>
      <c r="F59" s="170"/>
      <c r="G59" s="170"/>
      <c r="H59" s="170"/>
      <c r="I59" s="175"/>
      <c r="J59" s="14"/>
      <c r="K59" s="169"/>
      <c r="L59" s="179"/>
      <c r="M59" s="179"/>
      <c r="N59" s="179"/>
      <c r="O59" s="14"/>
      <c r="P59" s="455">
        <v>7</v>
      </c>
      <c r="Q59" s="448" t="s">
        <v>367</v>
      </c>
      <c r="R59" s="822"/>
      <c r="S59" s="823"/>
      <c r="X59" s="433"/>
      <c r="Y59" s="434"/>
    </row>
    <row r="60" spans="1:25" ht="20.100000000000001" customHeight="1" x14ac:dyDescent="0.2">
      <c r="B60" s="455">
        <v>8</v>
      </c>
      <c r="C60" s="455" t="s">
        <v>367</v>
      </c>
      <c r="D60" s="821">
        <v>2</v>
      </c>
      <c r="E60" s="821"/>
      <c r="F60" s="170"/>
      <c r="G60" s="170"/>
      <c r="H60" s="170"/>
      <c r="I60" s="175"/>
      <c r="J60" s="14"/>
      <c r="K60" s="169"/>
      <c r="L60" s="179"/>
      <c r="M60" s="179"/>
      <c r="N60" s="179"/>
      <c r="O60" s="14"/>
      <c r="P60" s="455">
        <v>8</v>
      </c>
      <c r="Q60" s="448" t="s">
        <v>368</v>
      </c>
      <c r="R60" s="822"/>
      <c r="S60" s="823"/>
      <c r="X60" s="433"/>
      <c r="Y60" s="434"/>
    </row>
    <row r="61" spans="1:25" ht="20.100000000000001" customHeight="1" x14ac:dyDescent="0.2">
      <c r="B61" s="455">
        <v>9</v>
      </c>
      <c r="C61" s="455" t="s">
        <v>278</v>
      </c>
      <c r="D61" s="821">
        <v>5</v>
      </c>
      <c r="E61" s="821"/>
      <c r="F61" s="170"/>
      <c r="G61" s="170"/>
      <c r="H61" s="170"/>
      <c r="I61" s="175"/>
      <c r="J61" s="14"/>
      <c r="K61" s="169"/>
      <c r="L61" s="179"/>
      <c r="M61" s="179"/>
      <c r="N61" s="179"/>
      <c r="O61" s="14"/>
      <c r="P61" s="455">
        <v>9</v>
      </c>
      <c r="Q61" s="448" t="s">
        <v>178</v>
      </c>
      <c r="R61" s="822">
        <v>2</v>
      </c>
      <c r="S61" s="823"/>
      <c r="X61" s="433"/>
      <c r="Y61" s="434"/>
    </row>
    <row r="62" spans="1:25" ht="20.100000000000001" customHeight="1" x14ac:dyDescent="0.2">
      <c r="B62" s="455">
        <v>10</v>
      </c>
      <c r="C62" s="455" t="s">
        <v>277</v>
      </c>
      <c r="D62" s="821"/>
      <c r="E62" s="821"/>
      <c r="F62" s="170"/>
      <c r="G62" s="170"/>
      <c r="H62" s="170"/>
      <c r="I62" s="175"/>
      <c r="J62" s="14"/>
      <c r="K62" s="169"/>
      <c r="L62" s="179"/>
      <c r="M62" s="179"/>
      <c r="N62" s="179"/>
      <c r="O62" s="14"/>
      <c r="P62" s="455">
        <v>10</v>
      </c>
      <c r="Q62" s="448" t="s">
        <v>194</v>
      </c>
      <c r="R62" s="822"/>
      <c r="S62" s="823"/>
      <c r="X62" s="433"/>
      <c r="Y62" s="434"/>
    </row>
    <row r="63" spans="1:25" ht="20.100000000000001" customHeight="1" x14ac:dyDescent="0.2">
      <c r="B63" s="455">
        <v>11</v>
      </c>
      <c r="C63" s="455" t="s">
        <v>368</v>
      </c>
      <c r="D63" s="821">
        <v>5</v>
      </c>
      <c r="E63" s="821"/>
      <c r="F63" s="170"/>
      <c r="G63" s="170"/>
      <c r="H63" s="170"/>
      <c r="I63" s="175"/>
      <c r="J63" s="14"/>
      <c r="K63" s="169"/>
      <c r="L63" s="179"/>
      <c r="M63" s="179"/>
      <c r="N63" s="179"/>
      <c r="O63" s="14"/>
      <c r="P63" s="455">
        <v>11</v>
      </c>
      <c r="Q63" s="448" t="s">
        <v>230</v>
      </c>
      <c r="R63" s="822">
        <v>3</v>
      </c>
      <c r="S63" s="823"/>
      <c r="X63" s="433"/>
      <c r="Y63" s="434"/>
    </row>
    <row r="64" spans="1:25" ht="20.100000000000001" customHeight="1" x14ac:dyDescent="0.2">
      <c r="B64" s="455">
        <v>12</v>
      </c>
      <c r="C64" s="455" t="s">
        <v>369</v>
      </c>
      <c r="D64" s="821"/>
      <c r="E64" s="821"/>
      <c r="F64" s="170"/>
      <c r="G64" s="170"/>
      <c r="H64" s="170"/>
      <c r="I64" s="175"/>
      <c r="J64" s="14"/>
      <c r="K64" s="169"/>
      <c r="L64" s="179"/>
      <c r="M64" s="179"/>
      <c r="N64" s="179"/>
      <c r="O64" s="14"/>
      <c r="P64" s="455">
        <v>12</v>
      </c>
      <c r="Q64" s="448" t="s">
        <v>154</v>
      </c>
      <c r="R64" s="822"/>
      <c r="S64" s="823"/>
      <c r="X64" s="433"/>
      <c r="Y64" s="434"/>
    </row>
    <row r="65" spans="2:25" ht="20.100000000000001" customHeight="1" x14ac:dyDescent="0.2">
      <c r="B65" s="455">
        <v>13</v>
      </c>
      <c r="C65" s="455" t="s">
        <v>371</v>
      </c>
      <c r="D65" s="821"/>
      <c r="E65" s="821"/>
      <c r="F65" s="170"/>
      <c r="G65" s="170"/>
      <c r="H65" s="170"/>
      <c r="I65" s="175"/>
      <c r="J65" s="14"/>
      <c r="K65" s="169"/>
      <c r="L65" s="179"/>
      <c r="M65" s="179"/>
      <c r="N65" s="179"/>
      <c r="O65" s="14"/>
      <c r="P65" s="455">
        <v>13</v>
      </c>
      <c r="Q65" s="448" t="s">
        <v>153</v>
      </c>
      <c r="R65" s="822"/>
      <c r="S65" s="823"/>
      <c r="X65" s="433"/>
      <c r="Y65" s="434"/>
    </row>
    <row r="66" spans="2:25" ht="20.100000000000001" customHeight="1" x14ac:dyDescent="0.2">
      <c r="B66" s="455">
        <v>14</v>
      </c>
      <c r="C66" s="455" t="s">
        <v>178</v>
      </c>
      <c r="D66" s="821">
        <v>4</v>
      </c>
      <c r="E66" s="821"/>
      <c r="F66" s="170"/>
      <c r="G66" s="170"/>
      <c r="H66" s="170"/>
      <c r="I66" s="175"/>
      <c r="J66" s="175"/>
      <c r="K66" s="175"/>
      <c r="L66" s="179"/>
      <c r="M66" s="179"/>
      <c r="N66" s="179"/>
      <c r="O66" s="14"/>
      <c r="P66" s="455">
        <v>14</v>
      </c>
      <c r="Q66" s="448" t="s">
        <v>181</v>
      </c>
      <c r="R66" s="822"/>
      <c r="S66" s="823"/>
      <c r="X66" s="433"/>
      <c r="Y66" s="434"/>
    </row>
    <row r="67" spans="2:25" ht="20.100000000000001" customHeight="1" x14ac:dyDescent="0.2">
      <c r="B67" s="455">
        <v>15</v>
      </c>
      <c r="C67" s="455" t="s">
        <v>194</v>
      </c>
      <c r="D67" s="821"/>
      <c r="E67" s="821"/>
      <c r="F67" s="170"/>
      <c r="G67" s="170"/>
      <c r="H67" s="170"/>
      <c r="I67" s="175"/>
      <c r="J67" s="175"/>
      <c r="K67" s="175"/>
      <c r="L67" s="179"/>
      <c r="M67" s="179"/>
      <c r="N67" s="179"/>
      <c r="O67" s="14"/>
      <c r="P67" s="32"/>
      <c r="Q67" s="61"/>
      <c r="R67" s="12"/>
      <c r="X67" s="433"/>
      <c r="Y67" s="434"/>
    </row>
    <row r="68" spans="2:25" ht="20.100000000000001" customHeight="1" x14ac:dyDescent="0.2">
      <c r="B68" s="455">
        <v>16</v>
      </c>
      <c r="C68" s="455" t="s">
        <v>230</v>
      </c>
      <c r="D68" s="821">
        <v>3</v>
      </c>
      <c r="E68" s="821"/>
      <c r="F68" s="170"/>
      <c r="G68" s="170"/>
      <c r="H68" s="170"/>
      <c r="I68" s="175"/>
      <c r="J68" s="175"/>
      <c r="K68" s="175"/>
      <c r="L68" s="179"/>
      <c r="M68" s="179"/>
      <c r="N68" s="179"/>
      <c r="O68" s="14"/>
      <c r="P68" s="12">
        <f>SUM(P53:P67)</f>
        <v>105</v>
      </c>
      <c r="Q68" s="12"/>
      <c r="R68" s="12"/>
      <c r="X68" s="433"/>
      <c r="Y68" s="434"/>
    </row>
    <row r="69" spans="2:25" ht="20.100000000000001" customHeight="1" x14ac:dyDescent="0.2">
      <c r="B69" s="455">
        <v>17</v>
      </c>
      <c r="C69" s="455" t="s">
        <v>154</v>
      </c>
      <c r="D69" s="821"/>
      <c r="E69" s="821"/>
      <c r="F69" s="170"/>
      <c r="G69" s="170"/>
      <c r="H69" s="170"/>
      <c r="I69" s="14"/>
      <c r="J69" s="14"/>
      <c r="K69" s="169"/>
      <c r="L69" s="179"/>
      <c r="M69" s="179"/>
      <c r="N69" s="179"/>
      <c r="O69" s="14"/>
      <c r="P69" s="12"/>
      <c r="Q69" s="12"/>
      <c r="R69" s="12"/>
      <c r="X69" s="433"/>
      <c r="Y69" s="434"/>
    </row>
    <row r="70" spans="2:25" ht="20.100000000000001" customHeight="1" x14ac:dyDescent="0.2">
      <c r="B70" s="455">
        <v>18</v>
      </c>
      <c r="C70" s="455" t="s">
        <v>155</v>
      </c>
      <c r="D70" s="821"/>
      <c r="E70" s="821"/>
      <c r="F70" s="170"/>
      <c r="G70" s="170"/>
      <c r="H70" s="170"/>
      <c r="I70" s="14"/>
      <c r="J70" s="14"/>
      <c r="K70" s="169"/>
      <c r="L70" s="179"/>
      <c r="M70" s="179"/>
      <c r="N70" s="179"/>
      <c r="O70" s="14"/>
      <c r="P70" s="12"/>
      <c r="Q70" s="12"/>
      <c r="R70" s="12"/>
      <c r="X70" s="433"/>
      <c r="Y70" s="434"/>
    </row>
    <row r="71" spans="2:25" ht="20.100000000000001" customHeight="1" x14ac:dyDescent="0.2">
      <c r="B71" s="455">
        <v>19</v>
      </c>
      <c r="C71" s="455" t="s">
        <v>153</v>
      </c>
      <c r="D71" s="821"/>
      <c r="E71" s="821"/>
      <c r="F71" s="170"/>
      <c r="G71" s="170"/>
      <c r="H71" s="170"/>
      <c r="I71" s="14"/>
      <c r="J71" s="14"/>
      <c r="K71" s="169"/>
      <c r="L71" s="179"/>
      <c r="M71" s="179"/>
      <c r="N71" s="179"/>
      <c r="O71" s="14"/>
      <c r="P71" s="12"/>
      <c r="Q71" s="12"/>
      <c r="R71" s="12"/>
      <c r="X71" s="433"/>
      <c r="Y71" s="434"/>
    </row>
    <row r="72" spans="2:25" ht="20.100000000000001" customHeight="1" x14ac:dyDescent="0.2">
      <c r="B72" s="455">
        <v>20</v>
      </c>
      <c r="C72" s="455" t="s">
        <v>449</v>
      </c>
      <c r="D72" s="821"/>
      <c r="E72" s="821"/>
      <c r="F72" s="170"/>
      <c r="G72" s="170"/>
      <c r="H72" s="170"/>
      <c r="I72" s="14"/>
      <c r="J72" s="14"/>
      <c r="K72" s="169"/>
      <c r="L72" s="179"/>
      <c r="M72" s="179"/>
      <c r="N72" s="179"/>
      <c r="O72" s="14"/>
      <c r="P72" s="12"/>
      <c r="Q72" s="12"/>
      <c r="R72" s="12"/>
      <c r="X72" s="433"/>
      <c r="Y72" s="434"/>
    </row>
    <row r="73" spans="2:25" ht="20.100000000000001" customHeight="1" x14ac:dyDescent="0.2">
      <c r="B73" s="455">
        <v>21</v>
      </c>
      <c r="C73" s="455" t="s">
        <v>181</v>
      </c>
      <c r="D73" s="821"/>
      <c r="E73" s="821"/>
      <c r="F73" s="170"/>
      <c r="G73" s="170"/>
      <c r="H73" s="170"/>
      <c r="I73" s="14"/>
      <c r="J73" s="14"/>
      <c r="K73" s="169"/>
      <c r="L73" s="179"/>
      <c r="M73" s="179"/>
      <c r="N73" s="179"/>
      <c r="O73" s="14"/>
      <c r="P73" s="12"/>
      <c r="Q73" s="12"/>
      <c r="R73" s="12"/>
      <c r="X73" s="433"/>
      <c r="Y73" s="434"/>
    </row>
    <row r="74" spans="2:25" ht="20.100000000000001" customHeight="1" x14ac:dyDescent="0.2">
      <c r="B74" s="455"/>
      <c r="C74" s="455"/>
      <c r="D74" s="821"/>
      <c r="E74" s="821"/>
      <c r="F74" s="170"/>
      <c r="G74" s="170"/>
      <c r="H74" s="170"/>
      <c r="I74" s="14"/>
      <c r="J74" s="14"/>
      <c r="K74" s="169"/>
      <c r="L74" s="179"/>
      <c r="M74" s="179"/>
      <c r="N74" s="179"/>
      <c r="O74" s="14"/>
      <c r="P74" s="12"/>
      <c r="Q74" s="12"/>
      <c r="R74" s="12"/>
      <c r="X74" s="433"/>
      <c r="Y74" s="434"/>
    </row>
    <row r="75" spans="2:25" ht="20.100000000000001" customHeight="1" x14ac:dyDescent="0.2">
      <c r="B75" s="455"/>
      <c r="C75" s="455"/>
      <c r="D75" s="821"/>
      <c r="E75" s="821"/>
      <c r="F75" s="170"/>
      <c r="G75" s="170"/>
      <c r="H75" s="170"/>
      <c r="I75" s="14"/>
      <c r="J75" s="14"/>
      <c r="K75" s="169"/>
      <c r="L75" s="179"/>
      <c r="M75" s="179"/>
      <c r="N75" s="179"/>
      <c r="O75" s="14"/>
      <c r="P75" s="12"/>
      <c r="Q75" s="12"/>
      <c r="R75" s="12"/>
      <c r="X75" s="433"/>
      <c r="Y75" s="434"/>
    </row>
    <row r="76" spans="2:25" ht="20.100000000000001" customHeight="1" x14ac:dyDescent="0.2">
      <c r="B76" s="455"/>
      <c r="C76" s="431"/>
      <c r="D76" s="821"/>
      <c r="E76" s="821"/>
      <c r="X76" s="433"/>
      <c r="Y76" s="434"/>
    </row>
    <row r="77" spans="2:25" ht="20.100000000000001" customHeight="1" x14ac:dyDescent="0.2">
      <c r="B77" s="16">
        <f>SUM(B53:B76)</f>
        <v>231</v>
      </c>
      <c r="E77" s="170"/>
      <c r="X77" s="433"/>
      <c r="Y77" s="434"/>
    </row>
    <row r="78" spans="2:25" ht="20.100000000000001" customHeight="1" x14ac:dyDescent="0.2">
      <c r="X78" s="433"/>
      <c r="Y78" s="434"/>
    </row>
    <row r="79" spans="2:25" ht="20.100000000000001" customHeight="1" x14ac:dyDescent="0.2">
      <c r="X79" s="433"/>
      <c r="Y79" s="434"/>
    </row>
    <row r="80" spans="2:25" ht="20.100000000000001" customHeight="1" x14ac:dyDescent="0.2">
      <c r="X80" s="433"/>
      <c r="Y80" s="434"/>
    </row>
    <row r="81" spans="24:25" ht="20.100000000000001" customHeight="1" x14ac:dyDescent="0.2">
      <c r="X81" s="34"/>
      <c r="Y81" s="12"/>
    </row>
  </sheetData>
  <mergeCells count="170">
    <mergeCell ref="R21:R22"/>
    <mergeCell ref="R23:R24"/>
    <mergeCell ref="Q25:Q26"/>
    <mergeCell ref="R25:R26"/>
    <mergeCell ref="Q21:Q22"/>
    <mergeCell ref="P21:P22"/>
    <mergeCell ref="P19:P20"/>
    <mergeCell ref="A23:A24"/>
    <mergeCell ref="A25:A26"/>
    <mergeCell ref="C21:C22"/>
    <mergeCell ref="C23:C24"/>
    <mergeCell ref="C25:C26"/>
    <mergeCell ref="B23:B24"/>
    <mergeCell ref="B25:B26"/>
    <mergeCell ref="P23:P24"/>
    <mergeCell ref="R19:R20"/>
    <mergeCell ref="P25:P26"/>
    <mergeCell ref="Q23:Q24"/>
    <mergeCell ref="A17:A18"/>
    <mergeCell ref="B17:B18"/>
    <mergeCell ref="A21:A22"/>
    <mergeCell ref="B21:B22"/>
    <mergeCell ref="A19:A20"/>
    <mergeCell ref="B19:B20"/>
    <mergeCell ref="Q15:Q16"/>
    <mergeCell ref="A15:A16"/>
    <mergeCell ref="B15:B16"/>
    <mergeCell ref="C15:C16"/>
    <mergeCell ref="P15:P16"/>
    <mergeCell ref="C19:C20"/>
    <mergeCell ref="Q19:Q20"/>
    <mergeCell ref="Q13:Q14"/>
    <mergeCell ref="Q11:Q12"/>
    <mergeCell ref="R17:R18"/>
    <mergeCell ref="Q17:Q18"/>
    <mergeCell ref="P17:P18"/>
    <mergeCell ref="C17:C18"/>
    <mergeCell ref="Q5:Q6"/>
    <mergeCell ref="A13:A14"/>
    <mergeCell ref="B13:B14"/>
    <mergeCell ref="C13:C14"/>
    <mergeCell ref="P9:P10"/>
    <mergeCell ref="Q9:Q10"/>
    <mergeCell ref="P13:P14"/>
    <mergeCell ref="P7:P8"/>
    <mergeCell ref="Q7:Q8"/>
    <mergeCell ref="A11:A12"/>
    <mergeCell ref="B11:B12"/>
    <mergeCell ref="C11:C12"/>
    <mergeCell ref="P11:P12"/>
    <mergeCell ref="A9:A10"/>
    <mergeCell ref="C9:C10"/>
    <mergeCell ref="A7:A8"/>
    <mergeCell ref="C7:C8"/>
    <mergeCell ref="B7:B8"/>
    <mergeCell ref="B9:B10"/>
    <mergeCell ref="B5:B6"/>
    <mergeCell ref="A1:R1"/>
    <mergeCell ref="P3:P4"/>
    <mergeCell ref="Q3:Q4"/>
    <mergeCell ref="R3:R4"/>
    <mergeCell ref="A3:A4"/>
    <mergeCell ref="C3:C4"/>
    <mergeCell ref="B3:B4"/>
    <mergeCell ref="A5:A6"/>
    <mergeCell ref="C5:C6"/>
    <mergeCell ref="P5:P6"/>
    <mergeCell ref="I5:J5"/>
    <mergeCell ref="H6:K6"/>
    <mergeCell ref="S31:S32"/>
    <mergeCell ref="A33:A34"/>
    <mergeCell ref="B33:B34"/>
    <mergeCell ref="C33:C34"/>
    <mergeCell ref="P33:P34"/>
    <mergeCell ref="Q33:Q34"/>
    <mergeCell ref="R33:R34"/>
    <mergeCell ref="S33:S34"/>
    <mergeCell ref="A28:R28"/>
    <mergeCell ref="A31:A32"/>
    <mergeCell ref="B31:B32"/>
    <mergeCell ref="C31:C32"/>
    <mergeCell ref="P31:P32"/>
    <mergeCell ref="Q31:Q32"/>
    <mergeCell ref="R31:R32"/>
    <mergeCell ref="I30:J30"/>
    <mergeCell ref="H31:K31"/>
    <mergeCell ref="I32:J32"/>
    <mergeCell ref="H33:K33"/>
    <mergeCell ref="Q43:Q44"/>
    <mergeCell ref="Q45:Q46"/>
    <mergeCell ref="Q41:Q42"/>
    <mergeCell ref="P43:P44"/>
    <mergeCell ref="S35:S36"/>
    <mergeCell ref="A37:A38"/>
    <mergeCell ref="B37:B38"/>
    <mergeCell ref="C37:C38"/>
    <mergeCell ref="P37:P38"/>
    <mergeCell ref="Q37:Q38"/>
    <mergeCell ref="R37:R38"/>
    <mergeCell ref="S37:S38"/>
    <mergeCell ref="A35:A36"/>
    <mergeCell ref="R35:R36"/>
    <mergeCell ref="C35:C36"/>
    <mergeCell ref="P35:P36"/>
    <mergeCell ref="B35:B36"/>
    <mergeCell ref="Q35:Q36"/>
    <mergeCell ref="R13:R14"/>
    <mergeCell ref="R11:R12"/>
    <mergeCell ref="R15:R16"/>
    <mergeCell ref="R9:R10"/>
    <mergeCell ref="R7:R8"/>
    <mergeCell ref="R5:R6"/>
    <mergeCell ref="P51:Q51"/>
    <mergeCell ref="A39:A40"/>
    <mergeCell ref="A43:A44"/>
    <mergeCell ref="B43:B44"/>
    <mergeCell ref="C43:C44"/>
    <mergeCell ref="R43:R44"/>
    <mergeCell ref="A41:A42"/>
    <mergeCell ref="B41:B42"/>
    <mergeCell ref="C41:C42"/>
    <mergeCell ref="P41:P42"/>
    <mergeCell ref="R45:R46"/>
    <mergeCell ref="H42:I42"/>
    <mergeCell ref="R41:R42"/>
    <mergeCell ref="B39:B40"/>
    <mergeCell ref="C39:C40"/>
    <mergeCell ref="P39:P40"/>
    <mergeCell ref="Q39:Q40"/>
    <mergeCell ref="R39:R40"/>
    <mergeCell ref="D63:E63"/>
    <mergeCell ref="D64:E64"/>
    <mergeCell ref="D65:E65"/>
    <mergeCell ref="D66:E66"/>
    <mergeCell ref="D67:E67"/>
    <mergeCell ref="D68:E68"/>
    <mergeCell ref="D69:E69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70:E70"/>
    <mergeCell ref="D71:E71"/>
    <mergeCell ref="D72:E72"/>
    <mergeCell ref="D73:E73"/>
    <mergeCell ref="D74:E74"/>
    <mergeCell ref="D75:E75"/>
    <mergeCell ref="D76:E76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D61:E61"/>
    <mergeCell ref="D62:E62"/>
  </mergeCells>
  <phoneticPr fontId="3"/>
  <printOptions horizontalCentered="1" verticalCentered="1"/>
  <pageMargins left="0.51" right="0.38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0"/>
  <sheetViews>
    <sheetView view="pageBreakPreview" topLeftCell="A4" zoomScale="120" zoomScaleNormal="100" zoomScaleSheetLayoutView="120" workbookViewId="0">
      <selection activeCell="A85" sqref="A85"/>
    </sheetView>
  </sheetViews>
  <sheetFormatPr defaultRowHeight="13.5" x14ac:dyDescent="0.15"/>
  <cols>
    <col min="1" max="2" width="8.75" customWidth="1"/>
    <col min="3" max="3" width="3.625" customWidth="1"/>
    <col min="4" max="8" width="17.375" customWidth="1"/>
  </cols>
  <sheetData>
    <row r="1" spans="1:8" ht="17.25" hidden="1" x14ac:dyDescent="0.2">
      <c r="D1" s="123"/>
      <c r="E1" s="123"/>
      <c r="F1" s="324"/>
      <c r="G1" s="324"/>
    </row>
    <row r="2" spans="1:8" ht="17.25" hidden="1" x14ac:dyDescent="0.2">
      <c r="D2" s="123"/>
      <c r="E2" s="123"/>
      <c r="F2" s="324"/>
      <c r="G2" s="324"/>
    </row>
    <row r="3" spans="1:8" ht="17.25" hidden="1" x14ac:dyDescent="0.2">
      <c r="D3" s="123"/>
      <c r="E3" s="123"/>
      <c r="F3" s="324"/>
      <c r="G3" s="324"/>
    </row>
    <row r="4" spans="1:8" s="7" customFormat="1" ht="21" customHeight="1" x14ac:dyDescent="0.2">
      <c r="A4" s="775" t="s">
        <v>24</v>
      </c>
      <c r="B4" s="775"/>
      <c r="C4" s="775"/>
      <c r="D4" s="775"/>
      <c r="E4" s="775"/>
      <c r="F4" s="775"/>
      <c r="G4" s="775"/>
    </row>
    <row r="5" spans="1:8" s="7" customFormat="1" ht="12.75" customHeight="1" x14ac:dyDescent="0.15">
      <c r="A5" s="322"/>
      <c r="B5" s="322"/>
      <c r="C5" s="322"/>
      <c r="D5" s="326"/>
      <c r="E5" s="326"/>
      <c r="F5" s="326"/>
      <c r="G5" s="326"/>
    </row>
    <row r="6" spans="1:8" s="7" customFormat="1" ht="12.75" customHeight="1" x14ac:dyDescent="0.15">
      <c r="A6" s="774" t="s">
        <v>18</v>
      </c>
      <c r="B6" s="774"/>
      <c r="C6" s="64"/>
      <c r="D6" s="326" t="s">
        <v>64</v>
      </c>
      <c r="E6" s="326" t="s">
        <v>27</v>
      </c>
      <c r="G6" s="326"/>
    </row>
    <row r="7" spans="1:8" s="7" customFormat="1" ht="12.75" customHeight="1" x14ac:dyDescent="0.15">
      <c r="C7" s="322"/>
      <c r="D7" s="128" t="s">
        <v>284</v>
      </c>
      <c r="E7" s="326" t="s">
        <v>255</v>
      </c>
      <c r="G7" s="326"/>
    </row>
    <row r="8" spans="1:8" s="7" customFormat="1" ht="12.75" customHeight="1" x14ac:dyDescent="0.15">
      <c r="A8" s="64"/>
      <c r="B8" s="64"/>
      <c r="C8" s="64"/>
      <c r="D8" s="326"/>
      <c r="E8" s="326"/>
      <c r="F8" s="326"/>
      <c r="G8" s="326"/>
    </row>
    <row r="9" spans="1:8" s="7" customFormat="1" ht="12.75" customHeight="1" x14ac:dyDescent="0.15">
      <c r="A9" s="774" t="s">
        <v>19</v>
      </c>
      <c r="B9" s="774"/>
      <c r="C9" s="64"/>
      <c r="D9" s="326" t="s">
        <v>63</v>
      </c>
      <c r="E9" s="326"/>
      <c r="F9" s="326"/>
      <c r="G9" s="326"/>
    </row>
    <row r="10" spans="1:8" s="7" customFormat="1" ht="12.75" customHeight="1" x14ac:dyDescent="0.15">
      <c r="C10" s="322"/>
      <c r="D10" s="325" t="s">
        <v>285</v>
      </c>
      <c r="E10" s="326"/>
      <c r="F10" s="338"/>
      <c r="G10" s="326"/>
    </row>
    <row r="11" spans="1:8" s="7" customFormat="1" ht="12.75" customHeight="1" x14ac:dyDescent="0.15">
      <c r="A11" s="64"/>
      <c r="B11" s="64"/>
      <c r="C11" s="64"/>
      <c r="D11" s="325" t="s">
        <v>286</v>
      </c>
      <c r="E11" s="326"/>
      <c r="F11" s="326"/>
      <c r="G11" s="326"/>
    </row>
    <row r="12" spans="1:8" s="7" customFormat="1" ht="12.75" customHeight="1" x14ac:dyDescent="0.15">
      <c r="A12" s="64"/>
      <c r="B12" s="64"/>
      <c r="C12" s="64"/>
      <c r="D12" s="326"/>
      <c r="E12" s="326"/>
      <c r="F12" s="326"/>
      <c r="G12" s="326"/>
    </row>
    <row r="13" spans="1:8" s="7" customFormat="1" ht="12.75" customHeight="1" x14ac:dyDescent="0.15">
      <c r="A13" s="774" t="s">
        <v>20</v>
      </c>
      <c r="B13" s="774"/>
      <c r="C13" s="64"/>
      <c r="D13" s="326" t="s">
        <v>65</v>
      </c>
      <c r="E13" s="326" t="s">
        <v>287</v>
      </c>
      <c r="F13" s="326" t="s">
        <v>287</v>
      </c>
      <c r="G13" s="326"/>
    </row>
    <row r="14" spans="1:8" s="7" customFormat="1" ht="12.75" customHeight="1" x14ac:dyDescent="0.15">
      <c r="C14" s="322"/>
      <c r="D14" s="326" t="s">
        <v>256</v>
      </c>
      <c r="E14" s="321" t="s">
        <v>257</v>
      </c>
      <c r="F14" s="321" t="s">
        <v>156</v>
      </c>
      <c r="G14" s="326"/>
      <c r="H14" s="124"/>
    </row>
    <row r="15" spans="1:8" s="7" customFormat="1" ht="12.75" customHeight="1" x14ac:dyDescent="0.15">
      <c r="A15" s="774"/>
      <c r="B15" s="774"/>
      <c r="C15" s="322"/>
      <c r="D15" s="325" t="s">
        <v>108</v>
      </c>
      <c r="E15" s="325" t="s">
        <v>288</v>
      </c>
      <c r="F15" s="325" t="s">
        <v>289</v>
      </c>
      <c r="G15" s="326"/>
    </row>
    <row r="16" spans="1:8" s="7" customFormat="1" ht="12.75" customHeight="1" x14ac:dyDescent="0.15">
      <c r="A16" s="322"/>
      <c r="B16" s="322"/>
      <c r="C16" s="322"/>
      <c r="D16" s="326"/>
      <c r="E16" s="326"/>
      <c r="F16" s="326"/>
      <c r="G16" s="326"/>
    </row>
    <row r="17" spans="1:7" s="7" customFormat="1" x14ac:dyDescent="0.15">
      <c r="A17" s="64"/>
      <c r="B17" s="64"/>
      <c r="C17" s="64"/>
      <c r="D17" s="326" t="s">
        <v>287</v>
      </c>
      <c r="E17" s="321" t="s">
        <v>109</v>
      </c>
    </row>
    <row r="18" spans="1:7" s="7" customFormat="1" x14ac:dyDescent="0.15">
      <c r="A18" s="64"/>
      <c r="B18" s="64"/>
      <c r="C18" s="64"/>
      <c r="D18" s="326" t="s">
        <v>290</v>
      </c>
      <c r="E18" s="326" t="s">
        <v>258</v>
      </c>
    </row>
    <row r="19" spans="1:7" s="7" customFormat="1" x14ac:dyDescent="0.15">
      <c r="A19" s="64"/>
      <c r="B19" s="64"/>
      <c r="C19" s="64"/>
      <c r="D19" s="325" t="s">
        <v>291</v>
      </c>
      <c r="E19" s="325" t="s">
        <v>292</v>
      </c>
    </row>
    <row r="20" spans="1:7" s="7" customFormat="1" x14ac:dyDescent="0.15">
      <c r="A20" s="64"/>
      <c r="B20" s="64"/>
      <c r="C20" s="64"/>
      <c r="D20" s="326"/>
      <c r="E20" s="326"/>
      <c r="F20" s="326"/>
      <c r="G20" s="326"/>
    </row>
    <row r="21" spans="1:7" s="7" customFormat="1" ht="13.5" customHeight="1" x14ac:dyDescent="0.15">
      <c r="A21" s="774" t="s">
        <v>21</v>
      </c>
      <c r="B21" s="774"/>
      <c r="C21" s="64"/>
      <c r="D21" s="326" t="s">
        <v>66</v>
      </c>
      <c r="E21" s="326"/>
      <c r="F21" s="326"/>
      <c r="G21" s="326"/>
    </row>
    <row r="22" spans="1:7" s="7" customFormat="1" x14ac:dyDescent="0.15">
      <c r="C22" s="322"/>
      <c r="D22" s="321" t="s">
        <v>259</v>
      </c>
      <c r="E22" s="326"/>
      <c r="F22" s="326"/>
      <c r="G22" s="326"/>
    </row>
    <row r="23" spans="1:7" s="7" customFormat="1" x14ac:dyDescent="0.15">
      <c r="A23" s="64"/>
      <c r="B23" s="64"/>
      <c r="C23" s="64"/>
      <c r="D23" s="326"/>
      <c r="E23" s="326"/>
      <c r="F23" s="326"/>
      <c r="G23" s="326"/>
    </row>
    <row r="24" spans="1:7" s="7" customFormat="1" ht="12" customHeight="1" x14ac:dyDescent="0.15">
      <c r="A24" s="774" t="s">
        <v>22</v>
      </c>
      <c r="B24" s="774"/>
      <c r="C24" s="64"/>
      <c r="D24" s="326" t="s">
        <v>67</v>
      </c>
      <c r="E24" s="326" t="s">
        <v>28</v>
      </c>
      <c r="F24" s="326" t="s">
        <v>68</v>
      </c>
    </row>
    <row r="25" spans="1:7" s="7" customFormat="1" x14ac:dyDescent="0.15">
      <c r="C25" s="322"/>
      <c r="D25" s="321" t="s">
        <v>293</v>
      </c>
      <c r="E25" s="326" t="s">
        <v>110</v>
      </c>
      <c r="F25" s="321" t="s">
        <v>260</v>
      </c>
    </row>
    <row r="26" spans="1:7" s="7" customFormat="1" x14ac:dyDescent="0.15">
      <c r="A26" s="64"/>
      <c r="B26" s="64"/>
      <c r="C26" s="64"/>
      <c r="D26" s="64"/>
      <c r="E26" s="64"/>
      <c r="F26" s="64"/>
      <c r="G26" s="64"/>
    </row>
    <row r="27" spans="1:7" s="7" customFormat="1" x14ac:dyDescent="0.15">
      <c r="A27" s="774" t="s">
        <v>23</v>
      </c>
      <c r="B27" s="774"/>
      <c r="C27" s="322"/>
      <c r="D27" s="776" t="s">
        <v>69</v>
      </c>
      <c r="E27" s="776"/>
      <c r="F27" s="64"/>
    </row>
    <row r="28" spans="1:7" s="7" customFormat="1" x14ac:dyDescent="0.15">
      <c r="A28" s="774"/>
      <c r="B28" s="774"/>
      <c r="C28" s="322"/>
      <c r="D28" s="64"/>
      <c r="E28" s="64"/>
      <c r="F28" s="64"/>
    </row>
    <row r="29" spans="1:7" s="7" customFormat="1" x14ac:dyDescent="0.15">
      <c r="A29" s="774" t="s">
        <v>25</v>
      </c>
      <c r="B29" s="774"/>
      <c r="C29" s="322"/>
      <c r="D29" s="776" t="s">
        <v>69</v>
      </c>
      <c r="E29" s="776"/>
      <c r="F29" s="64"/>
    </row>
    <row r="30" spans="1:7" s="7" customFormat="1" x14ac:dyDescent="0.15">
      <c r="A30" s="64"/>
      <c r="B30" s="64"/>
      <c r="C30" s="64"/>
      <c r="D30" s="64"/>
      <c r="E30" s="64"/>
      <c r="F30" s="64"/>
    </row>
    <row r="31" spans="1:7" s="7" customFormat="1" ht="18.75" x14ac:dyDescent="0.2">
      <c r="A31" s="775" t="s">
        <v>71</v>
      </c>
      <c r="B31" s="775"/>
      <c r="C31" s="775"/>
      <c r="D31" s="775"/>
      <c r="E31" s="775"/>
      <c r="F31" s="775"/>
      <c r="G31" s="775"/>
    </row>
    <row r="32" spans="1:7" s="7" customFormat="1" x14ac:dyDescent="0.15">
      <c r="A32" s="64"/>
      <c r="B32" s="64"/>
      <c r="C32" s="64"/>
      <c r="D32" s="64"/>
      <c r="E32" s="64"/>
      <c r="F32" s="64"/>
      <c r="G32" s="64"/>
    </row>
    <row r="33" spans="1:8" s="7" customFormat="1" ht="12.75" customHeight="1" x14ac:dyDescent="0.15">
      <c r="A33" s="774" t="s">
        <v>36</v>
      </c>
      <c r="B33" s="774"/>
      <c r="C33" s="326"/>
      <c r="D33" s="326" t="s">
        <v>70</v>
      </c>
      <c r="E33" s="64"/>
      <c r="F33" s="353"/>
      <c r="G33" s="64"/>
    </row>
    <row r="34" spans="1:8" s="7" customFormat="1" ht="12.75" customHeight="1" x14ac:dyDescent="0.15">
      <c r="A34" s="322"/>
      <c r="B34" s="64"/>
      <c r="C34" s="64"/>
      <c r="D34" s="64"/>
      <c r="E34" s="64"/>
      <c r="F34" s="64"/>
      <c r="G34" s="64"/>
    </row>
    <row r="35" spans="1:8" s="7" customFormat="1" ht="12.75" customHeight="1" x14ac:dyDescent="0.15">
      <c r="A35" s="774" t="s">
        <v>37</v>
      </c>
      <c r="B35" s="774"/>
      <c r="C35" s="129"/>
      <c r="D35" s="287" t="s">
        <v>323</v>
      </c>
      <c r="E35" s="287" t="s">
        <v>324</v>
      </c>
      <c r="F35" s="287" t="s">
        <v>326</v>
      </c>
      <c r="G35" s="287" t="s">
        <v>327</v>
      </c>
    </row>
    <row r="36" spans="1:8" s="7" customFormat="1" ht="12.75" customHeight="1" x14ac:dyDescent="0.15">
      <c r="A36" s="322"/>
      <c r="B36" s="129"/>
      <c r="C36" s="129"/>
      <c r="D36" s="289" t="s">
        <v>295</v>
      </c>
      <c r="E36" s="287" t="s">
        <v>294</v>
      </c>
      <c r="F36" s="288"/>
      <c r="G36" s="287"/>
    </row>
    <row r="37" spans="1:8" s="7" customFormat="1" ht="12.75" customHeight="1" x14ac:dyDescent="0.15">
      <c r="A37" s="64"/>
      <c r="B37" s="64"/>
      <c r="C37" s="64"/>
      <c r="D37" s="290"/>
      <c r="E37" s="290"/>
      <c r="F37" s="290"/>
      <c r="G37" s="290"/>
    </row>
    <row r="38" spans="1:8" s="7" customFormat="1" ht="12.75" customHeight="1" x14ac:dyDescent="0.15">
      <c r="A38" s="774" t="s">
        <v>52</v>
      </c>
      <c r="B38" s="774"/>
      <c r="C38" s="129"/>
      <c r="D38" s="290" t="s">
        <v>458</v>
      </c>
      <c r="E38" s="64" t="s">
        <v>325</v>
      </c>
      <c r="F38" s="289" t="s">
        <v>457</v>
      </c>
      <c r="G38" s="290" t="s">
        <v>460</v>
      </c>
    </row>
    <row r="39" spans="1:8" ht="12.75" customHeight="1" x14ac:dyDescent="0.15">
      <c r="A39" s="64"/>
      <c r="B39" s="129"/>
      <c r="C39" s="129"/>
      <c r="D39" s="290" t="s">
        <v>111</v>
      </c>
      <c r="E39" s="64" t="s">
        <v>296</v>
      </c>
      <c r="F39" s="289" t="s">
        <v>112</v>
      </c>
      <c r="G39" s="291" t="s">
        <v>297</v>
      </c>
    </row>
    <row r="40" spans="1:8" ht="12.75" customHeight="1" x14ac:dyDescent="0.15">
      <c r="A40" s="64"/>
      <c r="B40" s="129"/>
      <c r="C40" s="129"/>
      <c r="D40" s="290"/>
      <c r="E40" s="64" t="s">
        <v>298</v>
      </c>
      <c r="F40" s="290" t="s">
        <v>459</v>
      </c>
    </row>
    <row r="41" spans="1:8" ht="12.75" customHeight="1" x14ac:dyDescent="0.15">
      <c r="A41" s="64"/>
      <c r="B41" s="129"/>
      <c r="C41" s="129"/>
      <c r="D41" s="291"/>
      <c r="E41" s="64" t="s">
        <v>299</v>
      </c>
      <c r="F41" s="291" t="s">
        <v>297</v>
      </c>
      <c r="H41" s="287"/>
    </row>
    <row r="42" spans="1:8" ht="12.75" customHeight="1" x14ac:dyDescent="0.15">
      <c r="A42" s="64"/>
      <c r="B42" s="64"/>
      <c r="C42" s="64"/>
      <c r="D42" s="128"/>
      <c r="E42" s="204"/>
      <c r="F42" s="290"/>
      <c r="G42" s="204"/>
      <c r="H42" s="288"/>
    </row>
    <row r="43" spans="1:8" ht="12.75" customHeight="1" x14ac:dyDescent="0.15">
      <c r="A43" s="774" t="s">
        <v>53</v>
      </c>
      <c r="B43" s="774"/>
      <c r="C43" s="321"/>
      <c r="D43" s="321" t="s">
        <v>239</v>
      </c>
      <c r="E43" s="204" t="s">
        <v>300</v>
      </c>
      <c r="F43" s="326"/>
      <c r="G43" s="321"/>
      <c r="H43" s="7"/>
    </row>
    <row r="44" spans="1:8" ht="12.75" customHeight="1" x14ac:dyDescent="0.15">
      <c r="A44" s="322"/>
      <c r="B44" s="64"/>
      <c r="C44" s="64"/>
      <c r="D44" s="64"/>
      <c r="E44" s="64"/>
      <c r="F44" s="64"/>
      <c r="G44" s="64"/>
      <c r="H44" s="124"/>
    </row>
    <row r="45" spans="1:8" ht="12.75" customHeight="1" x14ac:dyDescent="0.15">
      <c r="A45" s="774" t="s">
        <v>43</v>
      </c>
      <c r="B45" s="774"/>
      <c r="D45" s="326" t="s">
        <v>301</v>
      </c>
      <c r="E45" s="321" t="s">
        <v>302</v>
      </c>
      <c r="F45" s="326" t="s">
        <v>461</v>
      </c>
      <c r="G45" s="64"/>
      <c r="H45" s="7"/>
    </row>
    <row r="46" spans="1:8" ht="12.75" customHeight="1" x14ac:dyDescent="0.15">
      <c r="A46" s="322"/>
      <c r="B46" s="64"/>
      <c r="C46" s="64"/>
      <c r="D46" s="326" t="s">
        <v>303</v>
      </c>
      <c r="E46" s="321" t="s">
        <v>304</v>
      </c>
      <c r="F46" s="326" t="s">
        <v>462</v>
      </c>
      <c r="G46" s="64"/>
      <c r="H46" s="7"/>
    </row>
    <row r="47" spans="1:8" ht="12.75" customHeight="1" x14ac:dyDescent="0.15">
      <c r="A47" s="322"/>
      <c r="B47" s="64"/>
      <c r="C47" s="64"/>
      <c r="D47" s="321"/>
      <c r="E47" s="64"/>
      <c r="F47" s="64"/>
      <c r="G47" s="64"/>
      <c r="H47" s="7"/>
    </row>
    <row r="48" spans="1:8" ht="12.75" customHeight="1" x14ac:dyDescent="0.15">
      <c r="A48" s="774" t="s">
        <v>38</v>
      </c>
      <c r="B48" s="774"/>
      <c r="D48" s="321" t="s">
        <v>115</v>
      </c>
      <c r="E48" s="466" t="s">
        <v>455</v>
      </c>
      <c r="F48" s="64"/>
      <c r="G48" s="64"/>
      <c r="H48" s="7"/>
    </row>
    <row r="49" spans="1:8" ht="12.75" customHeight="1" x14ac:dyDescent="0.15">
      <c r="A49" s="322"/>
      <c r="B49" s="64"/>
      <c r="C49" s="64"/>
      <c r="D49" s="321" t="s">
        <v>157</v>
      </c>
      <c r="E49" s="466" t="s">
        <v>456</v>
      </c>
      <c r="F49" s="64"/>
      <c r="G49" s="64"/>
      <c r="H49" s="7"/>
    </row>
    <row r="50" spans="1:8" ht="12.75" customHeight="1" x14ac:dyDescent="0.15">
      <c r="A50" s="322"/>
      <c r="B50" s="64"/>
      <c r="C50" s="64"/>
      <c r="D50" s="64"/>
      <c r="E50" s="64"/>
      <c r="F50" s="64"/>
      <c r="G50" s="64"/>
      <c r="H50" s="7"/>
    </row>
    <row r="51" spans="1:8" ht="12.75" customHeight="1" x14ac:dyDescent="0.15">
      <c r="A51" s="774" t="s">
        <v>39</v>
      </c>
      <c r="B51" s="774"/>
      <c r="D51" s="321" t="s">
        <v>117</v>
      </c>
      <c r="E51" s="321" t="s">
        <v>305</v>
      </c>
      <c r="F51" s="321" t="s">
        <v>306</v>
      </c>
      <c r="G51" s="321" t="s">
        <v>158</v>
      </c>
    </row>
    <row r="52" spans="1:8" ht="12.75" customHeight="1" x14ac:dyDescent="0.15">
      <c r="A52" s="322"/>
      <c r="D52" s="321" t="s">
        <v>118</v>
      </c>
      <c r="E52" s="321" t="s">
        <v>307</v>
      </c>
      <c r="F52" s="321" t="s">
        <v>308</v>
      </c>
      <c r="G52" s="321" t="s">
        <v>116</v>
      </c>
    </row>
    <row r="53" spans="1:8" ht="6" customHeight="1" x14ac:dyDescent="0.15">
      <c r="A53" s="322"/>
      <c r="D53" s="321"/>
      <c r="E53" s="321"/>
      <c r="H53" s="7"/>
    </row>
    <row r="54" spans="1:8" ht="12.75" customHeight="1" x14ac:dyDescent="0.15">
      <c r="A54" s="322"/>
      <c r="B54" s="64"/>
      <c r="C54" s="64"/>
      <c r="D54" s="321"/>
      <c r="E54" s="321"/>
      <c r="F54" s="323" t="s">
        <v>119</v>
      </c>
      <c r="G54" s="130" t="s">
        <v>120</v>
      </c>
    </row>
    <row r="55" spans="1:8" ht="12.75" customHeight="1" x14ac:dyDescent="0.15">
      <c r="A55" s="322"/>
      <c r="B55" s="64"/>
      <c r="C55" s="64"/>
      <c r="D55" s="64"/>
      <c r="E55" s="64"/>
      <c r="G55" s="130" t="s">
        <v>121</v>
      </c>
    </row>
    <row r="56" spans="1:8" ht="12.75" customHeight="1" x14ac:dyDescent="0.15">
      <c r="A56" s="774" t="s">
        <v>40</v>
      </c>
      <c r="B56" s="774"/>
      <c r="D56" s="321" t="s">
        <v>309</v>
      </c>
      <c r="E56" s="64"/>
      <c r="F56" s="64"/>
      <c r="G56" s="64"/>
      <c r="H56" s="7"/>
    </row>
    <row r="57" spans="1:8" ht="12.75" customHeight="1" x14ac:dyDescent="0.15">
      <c r="A57" s="322"/>
      <c r="B57" s="64"/>
      <c r="C57" s="64"/>
      <c r="D57" s="321" t="s">
        <v>310</v>
      </c>
      <c r="E57" s="64"/>
      <c r="F57" s="64"/>
      <c r="G57" s="64"/>
      <c r="H57" s="7"/>
    </row>
    <row r="58" spans="1:8" ht="12.75" customHeight="1" x14ac:dyDescent="0.15">
      <c r="A58" s="322"/>
      <c r="B58" s="64"/>
      <c r="C58" s="64"/>
      <c r="D58" s="321"/>
      <c r="E58" s="64"/>
      <c r="F58" s="64"/>
      <c r="G58" s="64"/>
      <c r="H58" s="7"/>
    </row>
    <row r="59" spans="1:8" ht="12.75" customHeight="1" x14ac:dyDescent="0.15">
      <c r="A59" s="774" t="s">
        <v>41</v>
      </c>
      <c r="B59" s="774"/>
      <c r="C59" s="64"/>
      <c r="D59" s="128" t="s">
        <v>707</v>
      </c>
      <c r="E59" s="128" t="s">
        <v>664</v>
      </c>
      <c r="F59" s="64"/>
      <c r="G59" s="64"/>
      <c r="H59" s="7"/>
    </row>
    <row r="60" spans="1:8" ht="12.75" customHeight="1" thickBot="1" x14ac:dyDescent="0.2">
      <c r="A60" s="322"/>
      <c r="B60" s="322"/>
      <c r="C60" s="64"/>
      <c r="D60" s="128" t="s">
        <v>122</v>
      </c>
      <c r="E60" s="128" t="s">
        <v>122</v>
      </c>
      <c r="F60" s="64"/>
      <c r="G60" s="64"/>
      <c r="H60" s="7"/>
    </row>
    <row r="61" spans="1:8" ht="12.75" customHeight="1" x14ac:dyDescent="0.15">
      <c r="A61" s="322"/>
      <c r="B61" s="64"/>
      <c r="C61" s="64"/>
      <c r="D61" s="64"/>
      <c r="E61" s="64"/>
      <c r="F61" s="64"/>
      <c r="G61" s="339"/>
      <c r="H61" s="340"/>
    </row>
    <row r="62" spans="1:8" ht="12.75" customHeight="1" x14ac:dyDescent="0.15">
      <c r="A62" s="774" t="s">
        <v>42</v>
      </c>
      <c r="B62" s="774"/>
      <c r="D62" s="464" t="s">
        <v>123</v>
      </c>
      <c r="E62" s="321"/>
      <c r="F62" s="64"/>
      <c r="G62" s="341" t="s">
        <v>311</v>
      </c>
      <c r="H62" s="342"/>
    </row>
    <row r="63" spans="1:8" ht="12.75" customHeight="1" x14ac:dyDescent="0.15">
      <c r="A63" s="64"/>
      <c r="B63" s="64"/>
      <c r="C63" s="64"/>
      <c r="D63" s="464" t="s">
        <v>312</v>
      </c>
      <c r="E63" s="321"/>
      <c r="F63" s="64"/>
      <c r="G63" s="767" t="s">
        <v>313</v>
      </c>
      <c r="H63" s="769" t="s">
        <v>314</v>
      </c>
    </row>
    <row r="64" spans="1:8" ht="12.75" customHeight="1" x14ac:dyDescent="0.15">
      <c r="A64" s="64"/>
      <c r="B64" s="64"/>
      <c r="C64" s="64"/>
      <c r="D64" s="321"/>
      <c r="E64" s="321"/>
      <c r="F64" s="64"/>
      <c r="G64" s="767"/>
      <c r="H64" s="769"/>
    </row>
    <row r="65" spans="1:8" ht="12.75" customHeight="1" x14ac:dyDescent="0.15">
      <c r="A65" s="774" t="s">
        <v>59</v>
      </c>
      <c r="B65" s="774"/>
      <c r="D65" s="321" t="s">
        <v>124</v>
      </c>
      <c r="F65" s="64"/>
      <c r="G65" s="767" t="s">
        <v>315</v>
      </c>
      <c r="H65" s="769" t="s">
        <v>316</v>
      </c>
    </row>
    <row r="66" spans="1:8" ht="12.75" customHeight="1" x14ac:dyDescent="0.15">
      <c r="A66" s="322"/>
      <c r="B66" s="64"/>
      <c r="C66" s="64"/>
      <c r="D66" s="321" t="s">
        <v>125</v>
      </c>
      <c r="F66" s="64"/>
      <c r="G66" s="767"/>
      <c r="H66" s="769"/>
    </row>
    <row r="67" spans="1:8" ht="12.75" customHeight="1" x14ac:dyDescent="0.15">
      <c r="A67" s="322"/>
      <c r="B67" s="64"/>
      <c r="C67" s="64"/>
      <c r="D67" s="321"/>
      <c r="E67" s="64"/>
      <c r="F67" s="64"/>
      <c r="G67" s="767" t="s">
        <v>317</v>
      </c>
      <c r="H67" s="769" t="s">
        <v>318</v>
      </c>
    </row>
    <row r="68" spans="1:8" ht="12.75" customHeight="1" x14ac:dyDescent="0.15">
      <c r="A68" s="774" t="s">
        <v>44</v>
      </c>
      <c r="B68" s="774"/>
      <c r="C68" s="64"/>
      <c r="D68" s="465" t="s">
        <v>454</v>
      </c>
      <c r="E68" s="64"/>
      <c r="F68" s="64"/>
      <c r="G68" s="767"/>
      <c r="H68" s="769"/>
    </row>
    <row r="69" spans="1:8" ht="12.75" customHeight="1" x14ac:dyDescent="0.15">
      <c r="A69" s="64"/>
      <c r="B69" s="64"/>
      <c r="C69" s="64"/>
      <c r="D69" s="64"/>
      <c r="E69" s="64"/>
      <c r="F69" s="64"/>
      <c r="G69" s="767" t="s">
        <v>319</v>
      </c>
      <c r="H69" s="769" t="s">
        <v>320</v>
      </c>
    </row>
    <row r="70" spans="1:8" ht="12.75" customHeight="1" thickBot="1" x14ac:dyDescent="0.2">
      <c r="A70" s="64"/>
      <c r="E70" s="64"/>
      <c r="F70" s="64"/>
      <c r="G70" s="768"/>
      <c r="H70" s="770"/>
    </row>
    <row r="71" spans="1:8" ht="12.75" customHeight="1" x14ac:dyDescent="0.15">
      <c r="A71" s="772" t="s">
        <v>160</v>
      </c>
      <c r="B71" s="772"/>
      <c r="D71" s="204" t="s">
        <v>248</v>
      </c>
      <c r="E71" s="64" t="s">
        <v>464</v>
      </c>
      <c r="F71" s="204"/>
      <c r="G71" s="324"/>
    </row>
    <row r="72" spans="1:8" ht="12.75" customHeight="1" x14ac:dyDescent="0.15">
      <c r="A72" s="321"/>
      <c r="B72" s="321"/>
      <c r="G72" s="324"/>
    </row>
    <row r="73" spans="1:8" ht="12.75" customHeight="1" x14ac:dyDescent="0.15">
      <c r="A73" s="772" t="s">
        <v>161</v>
      </c>
      <c r="B73" s="772"/>
      <c r="D73" t="s">
        <v>162</v>
      </c>
      <c r="G73" s="324"/>
    </row>
    <row r="74" spans="1:8" ht="12.75" customHeight="1" x14ac:dyDescent="0.15"/>
    <row r="75" spans="1:8" ht="20.25" customHeight="1" x14ac:dyDescent="0.15">
      <c r="A75" s="773" t="s">
        <v>126</v>
      </c>
      <c r="B75" s="773"/>
      <c r="D75" s="6"/>
      <c r="E75" s="2" t="s">
        <v>127</v>
      </c>
      <c r="F75" s="2" t="s">
        <v>128</v>
      </c>
    </row>
    <row r="76" spans="1:8" ht="20.25" customHeight="1" x14ac:dyDescent="0.15">
      <c r="A76" s="771" t="s">
        <v>163</v>
      </c>
      <c r="B76" s="771"/>
      <c r="D76" s="131" t="s">
        <v>321</v>
      </c>
      <c r="E76" s="132"/>
      <c r="F76" s="132"/>
    </row>
    <row r="77" spans="1:8" ht="20.25" customHeight="1" x14ac:dyDescent="0.15">
      <c r="D77" s="131" t="s">
        <v>322</v>
      </c>
      <c r="E77" s="132"/>
      <c r="F77" s="132"/>
    </row>
    <row r="78" spans="1:8" ht="12.75" customHeight="1" x14ac:dyDescent="0.15"/>
    <row r="79" spans="1:8" ht="12.75" customHeight="1" x14ac:dyDescent="0.15">
      <c r="A79" s="64" t="s">
        <v>463</v>
      </c>
      <c r="F79" s="64"/>
    </row>
    <row r="80" spans="1:8" ht="12.75" customHeight="1" x14ac:dyDescent="0.15"/>
  </sheetData>
  <mergeCells count="37">
    <mergeCell ref="A31:G31"/>
    <mergeCell ref="A27:B27"/>
    <mergeCell ref="D27:E27"/>
    <mergeCell ref="A28:B28"/>
    <mergeCell ref="A29:B29"/>
    <mergeCell ref="D29:E29"/>
    <mergeCell ref="A4:G4"/>
    <mergeCell ref="A15:B15"/>
    <mergeCell ref="A21:B21"/>
    <mergeCell ref="A24:B24"/>
    <mergeCell ref="A6:B6"/>
    <mergeCell ref="A9:B9"/>
    <mergeCell ref="A13:B13"/>
    <mergeCell ref="A33:B33"/>
    <mergeCell ref="A35:B35"/>
    <mergeCell ref="A38:B38"/>
    <mergeCell ref="A43:B43"/>
    <mergeCell ref="A45:B45"/>
    <mergeCell ref="A76:B76"/>
    <mergeCell ref="A71:B71"/>
    <mergeCell ref="A75:B75"/>
    <mergeCell ref="A48:B48"/>
    <mergeCell ref="A51:B51"/>
    <mergeCell ref="A56:B56"/>
    <mergeCell ref="A59:B59"/>
    <mergeCell ref="A65:B65"/>
    <mergeCell ref="A68:B68"/>
    <mergeCell ref="A62:B62"/>
    <mergeCell ref="A73:B73"/>
    <mergeCell ref="G69:G70"/>
    <mergeCell ref="H69:H70"/>
    <mergeCell ref="G63:G64"/>
    <mergeCell ref="H63:H64"/>
    <mergeCell ref="G65:G66"/>
    <mergeCell ref="H65:H66"/>
    <mergeCell ref="G67:G68"/>
    <mergeCell ref="H67:H68"/>
  </mergeCells>
  <phoneticPr fontId="3"/>
  <pageMargins left="0.59055118110236227" right="0.59055118110236227" top="0.39370078740157483" bottom="0.39370078740157483" header="0.51181102362204722" footer="0.51181102362204722"/>
  <pageSetup paperSize="9" scale="8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1"/>
  <sheetViews>
    <sheetView view="pageBreakPreview" zoomScale="120" zoomScaleNormal="100" zoomScaleSheetLayoutView="120" workbookViewId="0">
      <selection activeCell="A20" sqref="A20"/>
    </sheetView>
  </sheetViews>
  <sheetFormatPr defaultRowHeight="13.5" x14ac:dyDescent="0.15"/>
  <cols>
    <col min="1" max="1" width="11.625" style="1" customWidth="1"/>
    <col min="2" max="2" width="16.25" style="4" customWidth="1"/>
    <col min="3" max="3" width="15.25" style="4" customWidth="1"/>
    <col min="4" max="4" width="10" customWidth="1"/>
    <col min="5" max="5" width="11.625" style="1" customWidth="1"/>
    <col min="6" max="6" width="15.125" customWidth="1"/>
    <col min="7" max="7" width="15.125" style="4" customWidth="1"/>
  </cols>
  <sheetData>
    <row r="1" spans="1:8" s="15" customFormat="1" ht="49.15" customHeight="1" x14ac:dyDescent="0.2">
      <c r="A1" s="777" t="s">
        <v>328</v>
      </c>
      <c r="B1" s="777"/>
      <c r="C1" s="777"/>
      <c r="E1" s="777" t="s">
        <v>329</v>
      </c>
      <c r="F1" s="777"/>
      <c r="G1" s="777"/>
    </row>
    <row r="3" spans="1:8" s="125" customFormat="1" ht="38.25" customHeight="1" x14ac:dyDescent="0.15">
      <c r="A3" s="136" t="s">
        <v>35</v>
      </c>
      <c r="B3" s="137"/>
      <c r="C3" s="138">
        <v>0.3125</v>
      </c>
      <c r="E3" s="136" t="s">
        <v>35</v>
      </c>
      <c r="F3" s="140"/>
      <c r="G3" s="138">
        <v>0.3125</v>
      </c>
      <c r="H3" s="134"/>
    </row>
    <row r="4" spans="1:8" s="125" customFormat="1" ht="38.25" customHeight="1" x14ac:dyDescent="0.15">
      <c r="A4" s="136" t="s">
        <v>32</v>
      </c>
      <c r="B4" s="137" t="s">
        <v>72</v>
      </c>
      <c r="C4" s="138">
        <v>0.3263888888888889</v>
      </c>
      <c r="E4" s="136" t="s">
        <v>33</v>
      </c>
      <c r="F4" s="137" t="s">
        <v>72</v>
      </c>
      <c r="G4" s="138">
        <v>0.34027777777777773</v>
      </c>
    </row>
    <row r="5" spans="1:8" s="125" customFormat="1" ht="38.25" customHeight="1" x14ac:dyDescent="0.15">
      <c r="A5" s="136" t="s">
        <v>33</v>
      </c>
      <c r="B5" s="137" t="s">
        <v>72</v>
      </c>
      <c r="C5" s="138">
        <v>0.34027777777777773</v>
      </c>
      <c r="E5" s="136" t="s">
        <v>76</v>
      </c>
      <c r="F5" s="140"/>
      <c r="G5" s="138">
        <v>0.3611111111111111</v>
      </c>
    </row>
    <row r="6" spans="1:8" s="125" customFormat="1" ht="38.25" customHeight="1" x14ac:dyDescent="0.15">
      <c r="A6" s="136" t="s">
        <v>34</v>
      </c>
      <c r="B6" s="137"/>
      <c r="C6" s="138">
        <v>0.3611111111111111</v>
      </c>
      <c r="E6" s="136" t="s">
        <v>14</v>
      </c>
      <c r="F6" s="159" t="s">
        <v>82</v>
      </c>
      <c r="G6" s="165" t="s">
        <v>465</v>
      </c>
    </row>
    <row r="7" spans="1:8" s="125" customFormat="1" ht="38.25" customHeight="1" x14ac:dyDescent="0.15">
      <c r="A7" s="136" t="s">
        <v>76</v>
      </c>
      <c r="B7" s="138"/>
      <c r="C7" s="138">
        <v>0.375</v>
      </c>
      <c r="E7" s="136" t="s">
        <v>13</v>
      </c>
      <c r="F7" s="159" t="s">
        <v>140</v>
      </c>
      <c r="G7" s="165" t="s">
        <v>465</v>
      </c>
      <c r="H7" s="134"/>
    </row>
    <row r="8" spans="1:8" s="125" customFormat="1" ht="38.25" customHeight="1" x14ac:dyDescent="0.15">
      <c r="A8" s="139" t="s">
        <v>129</v>
      </c>
      <c r="B8" s="159" t="s">
        <v>60</v>
      </c>
      <c r="C8" s="159" t="s">
        <v>240</v>
      </c>
      <c r="D8" s="134"/>
      <c r="E8" s="136"/>
      <c r="F8" s="159" t="s">
        <v>26</v>
      </c>
      <c r="G8" s="159"/>
      <c r="H8" s="134"/>
    </row>
    <row r="9" spans="1:8" s="125" customFormat="1" ht="38.25" customHeight="1" x14ac:dyDescent="0.15">
      <c r="A9" s="139" t="s">
        <v>130</v>
      </c>
      <c r="B9" s="159" t="s">
        <v>60</v>
      </c>
      <c r="C9" s="159" t="s">
        <v>241</v>
      </c>
      <c r="D9" s="134"/>
      <c r="E9" s="136" t="s">
        <v>73</v>
      </c>
      <c r="F9" s="159" t="s">
        <v>62</v>
      </c>
      <c r="G9" s="159" t="s">
        <v>466</v>
      </c>
    </row>
    <row r="10" spans="1:8" s="125" customFormat="1" ht="38.25" customHeight="1" x14ac:dyDescent="0.15">
      <c r="A10" s="139" t="s">
        <v>135</v>
      </c>
      <c r="B10" s="159" t="s">
        <v>137</v>
      </c>
      <c r="C10" s="159" t="s">
        <v>242</v>
      </c>
      <c r="D10" s="134"/>
      <c r="E10" s="136" t="s">
        <v>74</v>
      </c>
      <c r="F10" s="159" t="s">
        <v>62</v>
      </c>
      <c r="G10" s="159" t="s">
        <v>467</v>
      </c>
    </row>
    <row r="11" spans="1:8" s="125" customFormat="1" ht="38.25" customHeight="1" x14ac:dyDescent="0.15">
      <c r="A11" s="139" t="s">
        <v>136</v>
      </c>
      <c r="B11" s="159" t="s">
        <v>137</v>
      </c>
      <c r="C11" s="159" t="s">
        <v>243</v>
      </c>
      <c r="E11" s="136" t="s">
        <v>75</v>
      </c>
      <c r="F11" s="159" t="s">
        <v>62</v>
      </c>
      <c r="G11" s="159" t="s">
        <v>468</v>
      </c>
    </row>
    <row r="12" spans="1:8" s="125" customFormat="1" ht="38.25" customHeight="1" x14ac:dyDescent="0.15">
      <c r="A12" s="139" t="s">
        <v>138</v>
      </c>
      <c r="B12" s="159" t="s">
        <v>139</v>
      </c>
      <c r="C12" s="160" t="s">
        <v>244</v>
      </c>
      <c r="D12" s="134"/>
      <c r="E12" s="136" t="s">
        <v>263</v>
      </c>
      <c r="F12" s="136"/>
      <c r="G12" s="468">
        <v>0.57638888888888895</v>
      </c>
    </row>
    <row r="13" spans="1:8" s="125" customFormat="1" ht="38.25" customHeight="1" x14ac:dyDescent="0.15">
      <c r="A13" s="136"/>
      <c r="B13" s="161" t="s">
        <v>26</v>
      </c>
      <c r="C13" s="162"/>
      <c r="E13" s="136" t="s">
        <v>264</v>
      </c>
      <c r="F13" s="140"/>
      <c r="G13" s="137"/>
    </row>
    <row r="14" spans="1:8" s="125" customFormat="1" ht="38.25" customHeight="1" x14ac:dyDescent="0.15">
      <c r="A14" s="136" t="s">
        <v>77</v>
      </c>
      <c r="B14" s="163" t="s">
        <v>82</v>
      </c>
      <c r="C14" s="164" t="s">
        <v>245</v>
      </c>
      <c r="D14" s="134"/>
      <c r="E14" s="136"/>
      <c r="F14" s="140"/>
      <c r="G14" s="137"/>
    </row>
    <row r="15" spans="1:8" s="125" customFormat="1" ht="38.25" customHeight="1" x14ac:dyDescent="0.15">
      <c r="A15" s="136" t="s">
        <v>78</v>
      </c>
      <c r="B15" s="163" t="s">
        <v>61</v>
      </c>
      <c r="C15" s="164" t="s">
        <v>246</v>
      </c>
      <c r="D15" s="134"/>
      <c r="E15" s="135" t="s">
        <v>105</v>
      </c>
      <c r="G15" s="126"/>
    </row>
    <row r="16" spans="1:8" s="125" customFormat="1" ht="38.25" customHeight="1" x14ac:dyDescent="0.15">
      <c r="A16" s="167" t="s">
        <v>141</v>
      </c>
      <c r="B16" s="778" t="s">
        <v>139</v>
      </c>
      <c r="C16" s="778" t="s">
        <v>247</v>
      </c>
      <c r="D16" s="780" t="s">
        <v>469</v>
      </c>
      <c r="E16" s="781"/>
      <c r="F16" s="781"/>
      <c r="G16" s="781"/>
    </row>
    <row r="17" spans="1:7" s="125" customFormat="1" ht="38.25" customHeight="1" x14ac:dyDescent="0.15">
      <c r="A17" s="166" t="s">
        <v>142</v>
      </c>
      <c r="B17" s="779"/>
      <c r="C17" s="779"/>
      <c r="D17" s="200"/>
      <c r="G17" s="126"/>
    </row>
    <row r="18" spans="1:7" s="125" customFormat="1" ht="33.75" customHeight="1" x14ac:dyDescent="0.15">
      <c r="D18" s="202"/>
      <c r="G18" s="126"/>
    </row>
    <row r="19" spans="1:7" s="125" customFormat="1" ht="33.75" customHeight="1" x14ac:dyDescent="0.15">
      <c r="D19" s="134"/>
      <c r="E19" s="95"/>
      <c r="G19" s="126"/>
    </row>
    <row r="20" spans="1:7" s="125" customFormat="1" ht="33.75" customHeight="1" x14ac:dyDescent="0.15">
      <c r="D20" s="134"/>
      <c r="E20" s="95"/>
      <c r="G20" s="126"/>
    </row>
    <row r="21" spans="1:7" s="125" customFormat="1" ht="33.75" customHeight="1" x14ac:dyDescent="0.15">
      <c r="E21" s="95"/>
      <c r="G21" s="126"/>
    </row>
    <row r="22" spans="1:7" s="125" customFormat="1" ht="33.75" customHeight="1" x14ac:dyDescent="0.15">
      <c r="D22" s="134"/>
      <c r="E22" s="95"/>
      <c r="G22" s="126"/>
    </row>
    <row r="23" spans="1:7" ht="33" customHeight="1" x14ac:dyDescent="0.15"/>
    <row r="24" spans="1:7" ht="13.5" customHeight="1" x14ac:dyDescent="0.15"/>
    <row r="25" spans="1:7" x14ac:dyDescent="0.15">
      <c r="A25" s="62"/>
    </row>
    <row r="27" spans="1:7" ht="13.5" customHeight="1" x14ac:dyDescent="0.15"/>
    <row r="29" spans="1:7" s="5" customFormat="1" ht="22.5" customHeight="1" x14ac:dyDescent="0.15">
      <c r="A29" s="1"/>
      <c r="B29" s="4"/>
      <c r="C29" s="4"/>
      <c r="E29" s="1"/>
      <c r="F29"/>
      <c r="G29" s="4"/>
    </row>
    <row r="30" spans="1:7" ht="22.5" customHeight="1" x14ac:dyDescent="0.15"/>
    <row r="34" spans="1:5" ht="22.5" customHeight="1" x14ac:dyDescent="0.15"/>
    <row r="35" spans="1:5" ht="22.5" customHeight="1" x14ac:dyDescent="0.15"/>
    <row r="36" spans="1:5" ht="22.5" customHeight="1" x14ac:dyDescent="0.15">
      <c r="A36" s="62"/>
    </row>
    <row r="37" spans="1:5" ht="14.25" customHeight="1" x14ac:dyDescent="0.15"/>
    <row r="38" spans="1:5" x14ac:dyDescent="0.15">
      <c r="E38" s="62"/>
    </row>
    <row r="40" spans="1:5" x14ac:dyDescent="0.15">
      <c r="D40" s="5"/>
    </row>
    <row r="45" spans="1:5" x14ac:dyDescent="0.15">
      <c r="B45" s="133"/>
    </row>
    <row r="46" spans="1:5" x14ac:dyDescent="0.15">
      <c r="B46" s="133"/>
    </row>
    <row r="47" spans="1:5" x14ac:dyDescent="0.15">
      <c r="B47" s="133"/>
    </row>
    <row r="48" spans="1:5" x14ac:dyDescent="0.15">
      <c r="B48" s="133"/>
    </row>
    <row r="49" spans="2:2" x14ac:dyDescent="0.15">
      <c r="B49" s="133"/>
    </row>
    <row r="50" spans="2:2" x14ac:dyDescent="0.15">
      <c r="B50" s="133"/>
    </row>
    <row r="51" spans="2:2" x14ac:dyDescent="0.15">
      <c r="B51" s="133"/>
    </row>
  </sheetData>
  <mergeCells count="5">
    <mergeCell ref="A1:C1"/>
    <mergeCell ref="E1:G1"/>
    <mergeCell ref="C16:C17"/>
    <mergeCell ref="B16:B17"/>
    <mergeCell ref="D16:G16"/>
  </mergeCells>
  <phoneticPr fontId="3"/>
  <printOptions horizontalCentered="1" verticalCentered="1"/>
  <pageMargins left="0.51" right="0.45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7"/>
  <sheetViews>
    <sheetView tabSelected="1" view="pageBreakPreview" zoomScale="140" zoomScaleNormal="120" zoomScaleSheetLayoutView="140" workbookViewId="0">
      <selection activeCell="A51" sqref="A51"/>
    </sheetView>
  </sheetViews>
  <sheetFormatPr defaultRowHeight="13.5" x14ac:dyDescent="0.15"/>
  <cols>
    <col min="1" max="1" width="8.625" style="125" customWidth="1"/>
    <col min="2" max="9" width="9.625" style="125" customWidth="1"/>
    <col min="10" max="10" width="9" style="125"/>
    <col min="11" max="12" width="9" style="309"/>
    <col min="13" max="16384" width="9" style="125"/>
  </cols>
  <sheetData>
    <row r="1" spans="1:19" ht="17.25" x14ac:dyDescent="0.15">
      <c r="A1" s="783" t="s">
        <v>282</v>
      </c>
      <c r="B1" s="784"/>
      <c r="C1" s="784"/>
      <c r="D1" s="784"/>
      <c r="E1" s="784"/>
      <c r="F1" s="784"/>
      <c r="G1" s="784"/>
      <c r="H1" s="784"/>
      <c r="I1" s="784"/>
      <c r="J1" s="125" t="s">
        <v>31</v>
      </c>
    </row>
    <row r="2" spans="1:19" x14ac:dyDescent="0.15">
      <c r="A2" s="782" t="s">
        <v>708</v>
      </c>
      <c r="B2" s="782"/>
      <c r="C2" s="782"/>
      <c r="D2" s="782"/>
      <c r="E2" s="782"/>
      <c r="F2" s="782"/>
      <c r="G2" s="782"/>
      <c r="H2" s="782"/>
      <c r="I2" s="782"/>
      <c r="J2" s="125" t="s">
        <v>31</v>
      </c>
    </row>
    <row r="3" spans="1:19" x14ac:dyDescent="0.15">
      <c r="A3" s="782" t="s">
        <v>262</v>
      </c>
      <c r="B3" s="782"/>
      <c r="C3" s="782"/>
      <c r="D3" s="782"/>
      <c r="E3" s="782"/>
      <c r="F3" s="782"/>
      <c r="G3" s="782"/>
      <c r="H3" s="782"/>
      <c r="I3" s="782"/>
      <c r="J3" s="125" t="s">
        <v>31</v>
      </c>
    </row>
    <row r="4" spans="1:19" x14ac:dyDescent="0.15">
      <c r="A4" s="544" t="s">
        <v>6</v>
      </c>
      <c r="J4" s="125" t="s">
        <v>31</v>
      </c>
    </row>
    <row r="5" spans="1:19" x14ac:dyDescent="0.15">
      <c r="A5" s="545"/>
    </row>
    <row r="6" spans="1:19" ht="14.25" thickBot="1" x14ac:dyDescent="0.2">
      <c r="A6" s="546" t="s">
        <v>5</v>
      </c>
      <c r="C6" s="547"/>
      <c r="J6" s="125" t="s">
        <v>31</v>
      </c>
    </row>
    <row r="7" spans="1:19" s="553" customFormat="1" x14ac:dyDescent="0.15">
      <c r="A7" s="548" t="s">
        <v>3</v>
      </c>
      <c r="B7" s="549" t="s">
        <v>45</v>
      </c>
      <c r="C7" s="550" t="s">
        <v>7</v>
      </c>
      <c r="D7" s="426" t="s">
        <v>8</v>
      </c>
      <c r="E7" s="187" t="s">
        <v>8</v>
      </c>
      <c r="F7" s="552" t="s">
        <v>9</v>
      </c>
      <c r="G7" s="552" t="s">
        <v>9</v>
      </c>
      <c r="H7" s="552" t="s">
        <v>9</v>
      </c>
      <c r="I7" s="552" t="s">
        <v>9</v>
      </c>
      <c r="J7" s="134" t="s">
        <v>46</v>
      </c>
      <c r="K7" s="309"/>
      <c r="L7" s="309"/>
    </row>
    <row r="8" spans="1:19" s="553" customFormat="1" ht="13.5" customHeight="1" x14ac:dyDescent="0.15">
      <c r="A8" s="554" t="s">
        <v>0</v>
      </c>
      <c r="B8" s="555" t="s">
        <v>608</v>
      </c>
      <c r="C8" s="556" t="s">
        <v>610</v>
      </c>
      <c r="D8" s="142" t="s">
        <v>611</v>
      </c>
      <c r="E8" s="557" t="s">
        <v>612</v>
      </c>
      <c r="F8" s="557" t="s">
        <v>614</v>
      </c>
      <c r="G8" s="557" t="s">
        <v>616</v>
      </c>
      <c r="H8" s="557" t="s">
        <v>617</v>
      </c>
      <c r="I8" s="557" t="s">
        <v>618</v>
      </c>
      <c r="J8" s="553" t="s">
        <v>47</v>
      </c>
      <c r="K8" s="309"/>
      <c r="L8" s="309"/>
    </row>
    <row r="9" spans="1:19" s="553" customFormat="1" ht="15" thickBot="1" x14ac:dyDescent="0.2">
      <c r="A9" s="554" t="s">
        <v>1</v>
      </c>
      <c r="B9" s="558" t="s">
        <v>609</v>
      </c>
      <c r="C9" s="559" t="s">
        <v>609</v>
      </c>
      <c r="D9" s="560" t="s">
        <v>609</v>
      </c>
      <c r="E9" s="271" t="s">
        <v>613</v>
      </c>
      <c r="F9" s="271" t="s">
        <v>615</v>
      </c>
      <c r="G9" s="271" t="s">
        <v>609</v>
      </c>
      <c r="H9" s="271" t="s">
        <v>609</v>
      </c>
      <c r="I9" s="271" t="s">
        <v>615</v>
      </c>
      <c r="J9" s="553" t="s">
        <v>48</v>
      </c>
      <c r="K9" s="234"/>
      <c r="L9" s="234"/>
      <c r="M9" s="561"/>
      <c r="N9" s="562"/>
      <c r="O9" s="563"/>
      <c r="P9" s="563"/>
      <c r="Q9" s="564"/>
      <c r="R9" s="563"/>
      <c r="S9" s="563"/>
    </row>
    <row r="10" spans="1:19" s="553" customFormat="1" x14ac:dyDescent="0.15">
      <c r="E10" s="469"/>
      <c r="J10" s="553" t="s">
        <v>31</v>
      </c>
      <c r="K10" s="309"/>
      <c r="L10" s="309"/>
    </row>
    <row r="11" spans="1:19" s="553" customFormat="1" ht="14.25" thickBot="1" x14ac:dyDescent="0.2">
      <c r="A11" s="565" t="s">
        <v>10</v>
      </c>
      <c r="J11" s="553" t="s">
        <v>49</v>
      </c>
      <c r="K11" s="309"/>
      <c r="L11" s="309"/>
    </row>
    <row r="12" spans="1:19" s="553" customFormat="1" x14ac:dyDescent="0.15">
      <c r="A12" s="554" t="s">
        <v>3</v>
      </c>
      <c r="B12" s="566" t="s">
        <v>45</v>
      </c>
      <c r="C12" s="567" t="s">
        <v>7</v>
      </c>
      <c r="D12" s="568" t="s">
        <v>8</v>
      </c>
      <c r="E12" s="187" t="s">
        <v>8</v>
      </c>
      <c r="F12" s="569" t="s">
        <v>9</v>
      </c>
      <c r="G12" s="569" t="s">
        <v>9</v>
      </c>
      <c r="H12" s="569" t="s">
        <v>9</v>
      </c>
      <c r="I12" s="569" t="s">
        <v>9</v>
      </c>
      <c r="J12" s="553" t="s">
        <v>46</v>
      </c>
      <c r="K12" s="309"/>
      <c r="L12" s="309"/>
    </row>
    <row r="13" spans="1:19" s="553" customFormat="1" x14ac:dyDescent="0.15">
      <c r="A13" s="554" t="s">
        <v>0</v>
      </c>
      <c r="B13" s="555" t="s">
        <v>675</v>
      </c>
      <c r="C13" s="556" t="s">
        <v>676</v>
      </c>
      <c r="D13" s="142" t="s">
        <v>677</v>
      </c>
      <c r="E13" s="557" t="s">
        <v>678</v>
      </c>
      <c r="F13" s="557" t="s">
        <v>679</v>
      </c>
      <c r="G13" s="557" t="s">
        <v>684</v>
      </c>
      <c r="H13" s="557" t="s">
        <v>681</v>
      </c>
      <c r="I13" s="557" t="s">
        <v>682</v>
      </c>
      <c r="J13" s="553" t="s">
        <v>50</v>
      </c>
      <c r="K13" s="309"/>
      <c r="L13" s="309"/>
    </row>
    <row r="14" spans="1:19" s="553" customFormat="1" ht="14.25" thickBot="1" x14ac:dyDescent="0.2">
      <c r="A14" s="554" t="s">
        <v>1</v>
      </c>
      <c r="B14" s="558" t="s">
        <v>275</v>
      </c>
      <c r="C14" s="559" t="s">
        <v>275</v>
      </c>
      <c r="D14" s="560" t="s">
        <v>671</v>
      </c>
      <c r="E14" s="271" t="s">
        <v>665</v>
      </c>
      <c r="F14" s="271" t="s">
        <v>680</v>
      </c>
      <c r="G14" s="271" t="s">
        <v>680</v>
      </c>
      <c r="H14" s="271" t="s">
        <v>275</v>
      </c>
      <c r="I14" s="271" t="s">
        <v>683</v>
      </c>
      <c r="J14" s="553" t="s">
        <v>51</v>
      </c>
      <c r="K14" s="309"/>
      <c r="L14" s="309"/>
    </row>
    <row r="15" spans="1:19" s="41" customFormat="1" ht="15" customHeight="1" x14ac:dyDescent="0.15">
      <c r="B15" s="553"/>
      <c r="C15" s="553"/>
      <c r="D15" s="553"/>
      <c r="E15" s="469"/>
      <c r="J15" s="41" t="s">
        <v>31</v>
      </c>
    </row>
    <row r="16" spans="1:19" s="553" customFormat="1" ht="14.25" thickBot="1" x14ac:dyDescent="0.2">
      <c r="A16" s="565" t="s">
        <v>11</v>
      </c>
      <c r="B16" s="203"/>
      <c r="C16" s="203"/>
      <c r="D16" s="203"/>
      <c r="E16" s="203"/>
      <c r="F16" s="203"/>
      <c r="G16" s="203"/>
      <c r="H16" s="203"/>
      <c r="I16" s="203"/>
      <c r="J16" s="553" t="s">
        <v>46</v>
      </c>
      <c r="K16" s="309"/>
      <c r="L16" s="309"/>
    </row>
    <row r="17" spans="1:19" s="553" customFormat="1" x14ac:dyDescent="0.15">
      <c r="A17" s="570" t="s">
        <v>3</v>
      </c>
      <c r="B17" s="571" t="s">
        <v>45</v>
      </c>
      <c r="C17" s="568" t="s">
        <v>7</v>
      </c>
      <c r="D17" s="568" t="s">
        <v>8</v>
      </c>
      <c r="E17" s="426" t="s">
        <v>8</v>
      </c>
      <c r="F17" s="572" t="s">
        <v>9</v>
      </c>
      <c r="G17" s="572" t="s">
        <v>9</v>
      </c>
      <c r="H17" s="572" t="s">
        <v>9</v>
      </c>
      <c r="I17" s="572" t="s">
        <v>9</v>
      </c>
      <c r="J17" s="553" t="s">
        <v>46</v>
      </c>
      <c r="K17" s="309"/>
      <c r="L17" s="309"/>
      <c r="M17" s="203"/>
      <c r="N17" s="203"/>
      <c r="O17" s="203"/>
      <c r="P17" s="203"/>
      <c r="Q17" s="203"/>
      <c r="R17" s="203"/>
    </row>
    <row r="18" spans="1:19" s="553" customFormat="1" ht="14.25" thickBot="1" x14ac:dyDescent="0.2">
      <c r="A18" s="570" t="s">
        <v>1</v>
      </c>
      <c r="B18" s="573" t="s">
        <v>275</v>
      </c>
      <c r="C18" s="142" t="s">
        <v>680</v>
      </c>
      <c r="D18" s="142" t="s">
        <v>668</v>
      </c>
      <c r="E18" s="557" t="s">
        <v>687</v>
      </c>
      <c r="F18" s="574" t="s">
        <v>683</v>
      </c>
      <c r="G18" s="575" t="s">
        <v>688</v>
      </c>
      <c r="H18" s="575" t="s">
        <v>689</v>
      </c>
      <c r="I18" s="575" t="s">
        <v>671</v>
      </c>
      <c r="K18" s="309"/>
      <c r="L18" s="309"/>
    </row>
    <row r="19" spans="1:19" s="553" customFormat="1" x14ac:dyDescent="0.15">
      <c r="A19" s="576"/>
      <c r="B19" s="146"/>
      <c r="C19" s="146"/>
      <c r="D19" s="146"/>
      <c r="E19" s="146"/>
      <c r="F19" s="26"/>
      <c r="G19" s="26"/>
      <c r="H19" s="26"/>
      <c r="I19" s="26"/>
      <c r="K19" s="309"/>
      <c r="L19" s="309"/>
    </row>
    <row r="20" spans="1:19" s="41" customFormat="1" ht="15" customHeight="1" x14ac:dyDescent="0.15"/>
    <row r="21" spans="1:19" s="553" customFormat="1" x14ac:dyDescent="0.15">
      <c r="A21" s="577" t="s">
        <v>12</v>
      </c>
      <c r="K21" s="309"/>
      <c r="L21" s="309"/>
    </row>
    <row r="22" spans="1:19" s="553" customFormat="1" x14ac:dyDescent="0.15">
      <c r="J22" s="553" t="s">
        <v>31</v>
      </c>
      <c r="K22" s="309"/>
      <c r="L22" s="309"/>
    </row>
    <row r="23" spans="1:19" s="553" customFormat="1" ht="14.25" thickBot="1" x14ac:dyDescent="0.2">
      <c r="A23" s="578" t="s">
        <v>5</v>
      </c>
      <c r="J23" s="553" t="s">
        <v>49</v>
      </c>
      <c r="K23" s="309"/>
      <c r="L23" s="309"/>
    </row>
    <row r="24" spans="1:19" s="553" customFormat="1" x14ac:dyDescent="0.15">
      <c r="A24" s="554" t="s">
        <v>3</v>
      </c>
      <c r="B24" s="549" t="s">
        <v>45</v>
      </c>
      <c r="C24" s="550" t="s">
        <v>7</v>
      </c>
      <c r="D24" s="551" t="s">
        <v>8</v>
      </c>
      <c r="E24" s="187" t="s">
        <v>8</v>
      </c>
      <c r="F24" s="551" t="s">
        <v>9</v>
      </c>
      <c r="G24" s="551" t="s">
        <v>9</v>
      </c>
      <c r="H24" s="551" t="s">
        <v>9</v>
      </c>
      <c r="I24" s="551" t="s">
        <v>9</v>
      </c>
      <c r="J24" s="553" t="s">
        <v>46</v>
      </c>
      <c r="K24" s="309"/>
      <c r="L24" s="309"/>
    </row>
    <row r="25" spans="1:19" s="553" customFormat="1" ht="14.25" x14ac:dyDescent="0.15">
      <c r="A25" s="554" t="s">
        <v>0</v>
      </c>
      <c r="B25" s="555" t="s">
        <v>619</v>
      </c>
      <c r="C25" s="556" t="s">
        <v>620</v>
      </c>
      <c r="D25" s="142" t="s">
        <v>622</v>
      </c>
      <c r="E25" s="557" t="s">
        <v>623</v>
      </c>
      <c r="F25" s="142" t="s">
        <v>624</v>
      </c>
      <c r="G25" s="557" t="s">
        <v>625</v>
      </c>
      <c r="H25" s="557" t="s">
        <v>626</v>
      </c>
      <c r="I25" s="557" t="s">
        <v>628</v>
      </c>
      <c r="K25" s="234"/>
      <c r="L25" s="234"/>
      <c r="M25" s="561"/>
      <c r="N25" s="562"/>
      <c r="O25" s="563"/>
      <c r="P25" s="564"/>
      <c r="Q25" s="564"/>
      <c r="R25" s="563"/>
      <c r="S25" s="563"/>
    </row>
    <row r="26" spans="1:19" s="553" customFormat="1" ht="15" thickBot="1" x14ac:dyDescent="0.2">
      <c r="A26" s="554" t="s">
        <v>1</v>
      </c>
      <c r="B26" s="558" t="s">
        <v>613</v>
      </c>
      <c r="C26" s="559" t="s">
        <v>621</v>
      </c>
      <c r="D26" s="560" t="s">
        <v>613</v>
      </c>
      <c r="E26" s="271" t="s">
        <v>615</v>
      </c>
      <c r="F26" s="560" t="s">
        <v>609</v>
      </c>
      <c r="G26" s="271" t="s">
        <v>613</v>
      </c>
      <c r="H26" s="271" t="s">
        <v>627</v>
      </c>
      <c r="I26" s="271" t="s">
        <v>609</v>
      </c>
      <c r="K26" s="234"/>
      <c r="L26" s="234"/>
      <c r="M26" s="561"/>
      <c r="N26" s="562"/>
      <c r="O26" s="563"/>
      <c r="P26" s="563"/>
      <c r="Q26" s="564"/>
      <c r="R26" s="563"/>
      <c r="S26" s="563"/>
    </row>
    <row r="27" spans="1:19" s="41" customFormat="1" ht="15" customHeight="1" x14ac:dyDescent="0.15">
      <c r="B27" s="553"/>
      <c r="C27" s="553"/>
      <c r="D27" s="553"/>
      <c r="E27" s="469"/>
      <c r="J27" s="41" t="s">
        <v>31</v>
      </c>
    </row>
    <row r="28" spans="1:19" s="553" customFormat="1" ht="14.25" thickBot="1" x14ac:dyDescent="0.2">
      <c r="A28" s="565" t="s">
        <v>10</v>
      </c>
      <c r="J28" s="553" t="s">
        <v>49</v>
      </c>
      <c r="K28" s="309"/>
      <c r="L28" s="309"/>
    </row>
    <row r="29" spans="1:19" s="553" customFormat="1" x14ac:dyDescent="0.15">
      <c r="A29" s="554" t="s">
        <v>3</v>
      </c>
      <c r="B29" s="566" t="s">
        <v>45</v>
      </c>
      <c r="C29" s="567" t="s">
        <v>7</v>
      </c>
      <c r="D29" s="568" t="s">
        <v>8</v>
      </c>
      <c r="E29" s="187" t="s">
        <v>8</v>
      </c>
      <c r="F29" s="568" t="s">
        <v>9</v>
      </c>
      <c r="G29" s="568" t="s">
        <v>9</v>
      </c>
      <c r="H29" s="568" t="s">
        <v>9</v>
      </c>
      <c r="I29" s="568" t="s">
        <v>9</v>
      </c>
      <c r="J29" s="579"/>
      <c r="K29" s="309"/>
      <c r="L29" s="309"/>
    </row>
    <row r="30" spans="1:19" s="203" customFormat="1" x14ac:dyDescent="0.15">
      <c r="A30" s="554" t="s">
        <v>0</v>
      </c>
      <c r="B30" s="555" t="s">
        <v>664</v>
      </c>
      <c r="C30" s="556" t="s">
        <v>666</v>
      </c>
      <c r="D30" s="142" t="s">
        <v>667</v>
      </c>
      <c r="E30" s="557" t="s">
        <v>669</v>
      </c>
      <c r="F30" s="142" t="s">
        <v>670</v>
      </c>
      <c r="G30" s="142" t="s">
        <v>672</v>
      </c>
      <c r="H30" s="557" t="s">
        <v>673</v>
      </c>
      <c r="I30" s="557" t="s">
        <v>674</v>
      </c>
      <c r="J30" s="579"/>
      <c r="K30" s="309"/>
      <c r="L30" s="309"/>
    </row>
    <row r="31" spans="1:19" s="553" customFormat="1" ht="14.25" thickBot="1" x14ac:dyDescent="0.2">
      <c r="A31" s="554" t="s">
        <v>1</v>
      </c>
      <c r="B31" s="558" t="s">
        <v>665</v>
      </c>
      <c r="C31" s="559" t="s">
        <v>665</v>
      </c>
      <c r="D31" s="560" t="s">
        <v>668</v>
      </c>
      <c r="E31" s="271" t="s">
        <v>665</v>
      </c>
      <c r="F31" s="560" t="s">
        <v>671</v>
      </c>
      <c r="G31" s="560" t="s">
        <v>668</v>
      </c>
      <c r="H31" s="560" t="s">
        <v>665</v>
      </c>
      <c r="I31" s="560" t="s">
        <v>275</v>
      </c>
      <c r="J31" s="579"/>
      <c r="K31" s="309"/>
      <c r="L31" s="309"/>
    </row>
    <row r="32" spans="1:19" s="41" customFormat="1" ht="15" customHeight="1" x14ac:dyDescent="0.15">
      <c r="B32" s="553"/>
      <c r="C32" s="553"/>
      <c r="D32" s="553"/>
      <c r="E32" s="469"/>
    </row>
    <row r="33" spans="1:18" s="553" customFormat="1" ht="14.25" thickBot="1" x14ac:dyDescent="0.2">
      <c r="A33" s="565" t="s">
        <v>11</v>
      </c>
      <c r="B33" s="203"/>
      <c r="C33" s="203"/>
      <c r="D33" s="203"/>
      <c r="E33" s="203"/>
      <c r="F33" s="203"/>
      <c r="G33" s="203"/>
      <c r="H33" s="203"/>
      <c r="I33" s="203"/>
      <c r="J33" s="553" t="s">
        <v>46</v>
      </c>
      <c r="K33" s="309"/>
      <c r="L33" s="309"/>
    </row>
    <row r="34" spans="1:18" s="553" customFormat="1" x14ac:dyDescent="0.15">
      <c r="A34" s="554" t="s">
        <v>3</v>
      </c>
      <c r="B34" s="571" t="s">
        <v>45</v>
      </c>
      <c r="C34" s="568" t="s">
        <v>7</v>
      </c>
      <c r="D34" s="568" t="s">
        <v>8</v>
      </c>
      <c r="E34" s="569" t="s">
        <v>8</v>
      </c>
      <c r="F34" s="572" t="s">
        <v>9</v>
      </c>
      <c r="G34" s="572" t="s">
        <v>9</v>
      </c>
      <c r="H34" s="572" t="s">
        <v>9</v>
      </c>
      <c r="I34" s="572" t="s">
        <v>9</v>
      </c>
      <c r="J34" s="553" t="s">
        <v>46</v>
      </c>
      <c r="K34" s="309"/>
      <c r="L34" s="309"/>
      <c r="M34" s="203"/>
      <c r="N34" s="203"/>
      <c r="O34" s="203"/>
      <c r="P34" s="203"/>
      <c r="Q34" s="203"/>
      <c r="R34" s="203"/>
    </row>
    <row r="35" spans="1:18" s="553" customFormat="1" ht="14.25" thickBot="1" x14ac:dyDescent="0.2">
      <c r="A35" s="554" t="s">
        <v>1</v>
      </c>
      <c r="B35" s="573" t="s">
        <v>665</v>
      </c>
      <c r="C35" s="142" t="s">
        <v>668</v>
      </c>
      <c r="D35" s="142" t="s">
        <v>688</v>
      </c>
      <c r="E35" s="557" t="s">
        <v>687</v>
      </c>
      <c r="F35" s="574" t="s">
        <v>690</v>
      </c>
      <c r="G35" s="575" t="s">
        <v>683</v>
      </c>
      <c r="H35" s="575" t="s">
        <v>691</v>
      </c>
      <c r="I35" s="575" t="s">
        <v>692</v>
      </c>
      <c r="K35" s="309"/>
      <c r="L35" s="309"/>
    </row>
    <row r="36" spans="1:18" s="41" customFormat="1" ht="15" customHeight="1" x14ac:dyDescent="0.15">
      <c r="A36" s="30"/>
      <c r="J36" s="41" t="s">
        <v>31</v>
      </c>
    </row>
    <row r="37" spans="1:18" x14ac:dyDescent="0.15">
      <c r="A37" s="547"/>
      <c r="B37" s="785"/>
      <c r="C37" s="785"/>
      <c r="D37" s="785"/>
      <c r="E37" s="785"/>
      <c r="F37" s="785"/>
      <c r="G37" s="785"/>
      <c r="H37" s="785"/>
      <c r="I37" s="785"/>
      <c r="J37" s="125" t="s">
        <v>31</v>
      </c>
      <c r="M37" s="134"/>
      <c r="O37" s="134"/>
      <c r="Q37" s="134"/>
    </row>
    <row r="38" spans="1:18" x14ac:dyDescent="0.15">
      <c r="A38" s="2" t="s">
        <v>2</v>
      </c>
      <c r="B38" s="2" t="s">
        <v>83</v>
      </c>
      <c r="C38" s="2" t="s">
        <v>84</v>
      </c>
      <c r="D38" s="2" t="s">
        <v>85</v>
      </c>
      <c r="E38" s="2" t="s">
        <v>86</v>
      </c>
      <c r="M38" s="134"/>
      <c r="O38" s="134"/>
      <c r="Q38" s="134"/>
    </row>
    <row r="39" spans="1:18" x14ac:dyDescent="0.15">
      <c r="A39" s="2" t="s">
        <v>81</v>
      </c>
      <c r="B39" s="2" t="s">
        <v>87</v>
      </c>
      <c r="C39" s="2" t="s">
        <v>88</v>
      </c>
      <c r="D39" s="2" t="s">
        <v>89</v>
      </c>
      <c r="E39" s="2" t="s">
        <v>90</v>
      </c>
      <c r="M39" s="134"/>
      <c r="O39" s="134"/>
      <c r="Q39" s="134"/>
    </row>
    <row r="40" spans="1:18" x14ac:dyDescent="0.15">
      <c r="A40" s="215" t="s">
        <v>91</v>
      </c>
      <c r="B40" s="215" t="s">
        <v>89</v>
      </c>
      <c r="C40" s="215" t="s">
        <v>90</v>
      </c>
      <c r="D40" s="215" t="s">
        <v>92</v>
      </c>
      <c r="E40" s="215" t="s">
        <v>93</v>
      </c>
    </row>
    <row r="42" spans="1:18" x14ac:dyDescent="0.15">
      <c r="A42" s="580" t="s">
        <v>696</v>
      </c>
      <c r="B42" s="581"/>
      <c r="C42" s="581"/>
      <c r="D42" s="582" t="s">
        <v>703</v>
      </c>
      <c r="F42" s="583" t="s">
        <v>693</v>
      </c>
      <c r="G42" s="581"/>
      <c r="H42" s="581"/>
      <c r="I42" s="582" t="s">
        <v>705</v>
      </c>
    </row>
    <row r="43" spans="1:18" x14ac:dyDescent="0.15">
      <c r="A43" s="584" t="s">
        <v>697</v>
      </c>
      <c r="B43" s="547"/>
      <c r="C43" s="547"/>
      <c r="D43" s="585" t="s">
        <v>704</v>
      </c>
      <c r="E43" s="759"/>
      <c r="F43" s="586" t="s">
        <v>694</v>
      </c>
      <c r="G43" s="547"/>
      <c r="H43" s="547"/>
      <c r="I43" s="585" t="s">
        <v>706</v>
      </c>
    </row>
    <row r="44" spans="1:18" x14ac:dyDescent="0.15">
      <c r="A44" s="584" t="s">
        <v>698</v>
      </c>
      <c r="B44" s="547"/>
      <c r="C44" s="547"/>
      <c r="D44" s="585" t="s">
        <v>89</v>
      </c>
      <c r="E44" s="759"/>
      <c r="F44" s="590" t="s">
        <v>695</v>
      </c>
      <c r="G44" s="588"/>
      <c r="H44" s="588"/>
      <c r="I44" s="589" t="s">
        <v>702</v>
      </c>
    </row>
    <row r="45" spans="1:18" x14ac:dyDescent="0.15">
      <c r="A45" s="584" t="s">
        <v>699</v>
      </c>
      <c r="B45" s="547"/>
      <c r="C45" s="547"/>
      <c r="D45" s="585" t="s">
        <v>89</v>
      </c>
    </row>
    <row r="46" spans="1:18" x14ac:dyDescent="0.15">
      <c r="A46" s="584" t="s">
        <v>700</v>
      </c>
      <c r="B46" s="229"/>
      <c r="C46" s="591"/>
      <c r="D46" s="585" t="s">
        <v>89</v>
      </c>
      <c r="E46" s="591"/>
      <c r="F46" s="591"/>
      <c r="G46" s="591"/>
      <c r="H46" s="591"/>
      <c r="I46" s="591"/>
    </row>
    <row r="47" spans="1:18" x14ac:dyDescent="0.15">
      <c r="A47" s="587" t="s">
        <v>701</v>
      </c>
      <c r="B47" s="760"/>
      <c r="C47" s="761"/>
      <c r="D47" s="589" t="s">
        <v>89</v>
      </c>
      <c r="E47" s="591"/>
      <c r="F47" s="591"/>
      <c r="G47" s="591"/>
      <c r="H47" s="230"/>
      <c r="I47" s="591"/>
    </row>
  </sheetData>
  <mergeCells count="4">
    <mergeCell ref="A2:I2"/>
    <mergeCell ref="A3:I3"/>
    <mergeCell ref="A1:I1"/>
    <mergeCell ref="B37:I37"/>
  </mergeCells>
  <phoneticPr fontId="3"/>
  <conditionalFormatting sqref="F25:I26 F8:I9">
    <cfRule type="cellIs" dxfId="6" priority="2" stopIfTrue="1" operator="equal">
      <formula>0</formula>
    </cfRule>
  </conditionalFormatting>
  <conditionalFormatting sqref="B25:E26 B8:D10">
    <cfRule type="cellIs" dxfId="5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69"/>
  <sheetViews>
    <sheetView view="pageBreakPreview" zoomScale="120" zoomScaleNormal="100" zoomScaleSheetLayoutView="120" workbookViewId="0">
      <selection activeCell="A26" sqref="A26"/>
    </sheetView>
  </sheetViews>
  <sheetFormatPr defaultRowHeight="14.25" x14ac:dyDescent="0.15"/>
  <cols>
    <col min="1" max="1" width="3.625" style="190" customWidth="1"/>
    <col min="2" max="2" width="3.625" style="190" hidden="1" customWidth="1"/>
    <col min="3" max="3" width="9" style="190"/>
    <col min="4" max="4" width="12" style="190" customWidth="1"/>
    <col min="5" max="5" width="6.5" style="39" customWidth="1"/>
    <col min="6" max="6" width="6.5" style="190" customWidth="1"/>
    <col min="7" max="7" width="7.5" style="352" customWidth="1"/>
    <col min="8" max="8" width="2.875" style="190" customWidth="1"/>
    <col min="9" max="9" width="3.625" style="190" customWidth="1"/>
    <col min="10" max="10" width="3.625" style="190" hidden="1" customWidth="1"/>
    <col min="11" max="11" width="9" style="190"/>
    <col min="12" max="12" width="11.625" style="190" bestFit="1" customWidth="1"/>
    <col min="13" max="13" width="6.5" style="39" customWidth="1"/>
    <col min="14" max="14" width="6.5" style="190" customWidth="1"/>
    <col min="15" max="15" width="7.5" style="352" bestFit="1" customWidth="1"/>
    <col min="16" max="16" width="5" style="190" customWidth="1"/>
    <col min="17" max="17" width="3.375" style="190" customWidth="1"/>
    <col min="18" max="18" width="5.125" style="190" customWidth="1"/>
    <col min="19" max="19" width="5.125" style="41" customWidth="1"/>
    <col min="20" max="20" width="9" style="41"/>
    <col min="21" max="16384" width="9" style="190"/>
  </cols>
  <sheetData>
    <row r="1" spans="1:20" s="189" customFormat="1" ht="21.75" customHeight="1" x14ac:dyDescent="0.2">
      <c r="A1" s="783" t="s">
        <v>29</v>
      </c>
      <c r="B1" s="783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7"/>
      <c r="O1" s="344"/>
      <c r="P1" s="23"/>
      <c r="Q1" s="23"/>
      <c r="S1" s="41"/>
      <c r="T1" s="41"/>
    </row>
    <row r="2" spans="1:20" s="205" customFormat="1" ht="30" customHeight="1" x14ac:dyDescent="0.15">
      <c r="A2" s="53" t="s">
        <v>164</v>
      </c>
      <c r="B2" s="53" t="s">
        <v>165</v>
      </c>
      <c r="C2" s="53" t="s">
        <v>0</v>
      </c>
      <c r="D2" s="53" t="s">
        <v>1</v>
      </c>
      <c r="E2" s="54" t="s">
        <v>4</v>
      </c>
      <c r="F2" s="53" t="s">
        <v>3</v>
      </c>
      <c r="G2" s="53"/>
      <c r="H2" s="190"/>
      <c r="I2" s="53" t="s">
        <v>166</v>
      </c>
      <c r="J2" s="53" t="s">
        <v>167</v>
      </c>
      <c r="K2" s="53" t="s">
        <v>0</v>
      </c>
      <c r="L2" s="53" t="s">
        <v>1</v>
      </c>
      <c r="M2" s="54" t="s">
        <v>4</v>
      </c>
      <c r="N2" s="53" t="s">
        <v>3</v>
      </c>
      <c r="O2" s="481"/>
      <c r="S2" s="41"/>
      <c r="T2" s="190"/>
    </row>
    <row r="3" spans="1:20" s="205" customFormat="1" ht="30" customHeight="1" x14ac:dyDescent="0.15">
      <c r="A3" s="53">
        <v>1</v>
      </c>
      <c r="B3" s="53">
        <v>1</v>
      </c>
      <c r="C3" s="206" t="str">
        <f>IF(B3&lt;&gt;"",VLOOKUP(B3,$B$29:$E$68,2),"＊")</f>
        <v>脇田</v>
      </c>
      <c r="D3" s="206" t="str">
        <f>IF(B3&lt;&gt;"",VLOOKUP(B3,$B$29:$E$68,3),"＊")</f>
        <v>拓大紅陵</v>
      </c>
      <c r="E3" s="54">
        <v>19.649999999999999</v>
      </c>
      <c r="F3" s="55">
        <v>2</v>
      </c>
      <c r="G3" s="482" t="s">
        <v>476</v>
      </c>
      <c r="H3" s="309"/>
      <c r="I3" s="53">
        <v>18</v>
      </c>
      <c r="J3" s="53">
        <v>8</v>
      </c>
      <c r="K3" s="206" t="str">
        <f t="shared" ref="K3:K11" si="0">IF(J3&lt;&gt;"",VLOOKUP(J3,$B$29:$E$68,2),"＊")</f>
        <v>甲賀</v>
      </c>
      <c r="L3" s="206" t="str">
        <f t="shared" ref="L3:L11" si="1">IF(J3&lt;&gt;"",VLOOKUP(J3,$B$29:$E$68,3),"＊")</f>
        <v>茂原樟陽</v>
      </c>
      <c r="M3" s="54">
        <v>19</v>
      </c>
      <c r="N3" s="55">
        <v>8</v>
      </c>
      <c r="O3" s="482" t="s">
        <v>472</v>
      </c>
      <c r="Q3" s="207"/>
      <c r="S3" s="41"/>
      <c r="T3" s="41"/>
    </row>
    <row r="4" spans="1:20" s="205" customFormat="1" ht="30" customHeight="1" x14ac:dyDescent="0.15">
      <c r="A4" s="53">
        <v>2</v>
      </c>
      <c r="B4" s="53">
        <v>12</v>
      </c>
      <c r="C4" s="206" t="str">
        <f t="shared" ref="C4:C11" si="2">IF(B4&lt;&gt;"",VLOOKUP(B4,$B$29:$E$68,2),"＊")</f>
        <v>伊藤</v>
      </c>
      <c r="D4" s="206" t="str">
        <f t="shared" ref="D4:D11" si="3">IF(B4&lt;&gt;"",VLOOKUP(B4,$B$29:$E$68,3),"＊")</f>
        <v>船橋東</v>
      </c>
      <c r="E4" s="54">
        <v>18.850000000000001</v>
      </c>
      <c r="F4" s="55">
        <v>5</v>
      </c>
      <c r="G4" s="482" t="s">
        <v>476</v>
      </c>
      <c r="H4" s="309"/>
      <c r="I4" s="53">
        <v>19</v>
      </c>
      <c r="J4" s="53">
        <v>19</v>
      </c>
      <c r="K4" s="206" t="str">
        <f t="shared" si="0"/>
        <v>川端</v>
      </c>
      <c r="L4" s="206" t="str">
        <f t="shared" si="1"/>
        <v>習志野</v>
      </c>
      <c r="M4" s="54">
        <v>19.350000000000001</v>
      </c>
      <c r="N4" s="55">
        <v>5</v>
      </c>
      <c r="O4" s="482" t="s">
        <v>473</v>
      </c>
      <c r="Q4" s="207"/>
      <c r="S4" s="41"/>
      <c r="T4" s="41"/>
    </row>
    <row r="5" spans="1:20" s="205" customFormat="1" ht="30" customHeight="1" x14ac:dyDescent="0.15">
      <c r="A5" s="53">
        <v>3</v>
      </c>
      <c r="B5" s="53">
        <v>28</v>
      </c>
      <c r="C5" s="206" t="str">
        <f t="shared" si="2"/>
        <v>白石</v>
      </c>
      <c r="D5" s="206" t="str">
        <f t="shared" si="3"/>
        <v>成田</v>
      </c>
      <c r="E5" s="54">
        <v>18.75</v>
      </c>
      <c r="F5" s="55">
        <v>6</v>
      </c>
      <c r="G5" s="482" t="s">
        <v>492</v>
      </c>
      <c r="H5" s="309"/>
      <c r="I5" s="53">
        <v>20</v>
      </c>
      <c r="J5" s="53">
        <v>22</v>
      </c>
      <c r="K5" s="206" t="str">
        <f t="shared" si="0"/>
        <v>鶴岡由</v>
      </c>
      <c r="L5" s="206" t="str">
        <f t="shared" si="1"/>
        <v>敬愛学園</v>
      </c>
      <c r="M5" s="54">
        <v>19.3</v>
      </c>
      <c r="N5" s="55">
        <v>6</v>
      </c>
      <c r="O5" s="482" t="s">
        <v>474</v>
      </c>
      <c r="Q5" s="207"/>
      <c r="S5" s="41"/>
      <c r="T5" s="41"/>
    </row>
    <row r="6" spans="1:20" s="205" customFormat="1" ht="30" customHeight="1" x14ac:dyDescent="0.15">
      <c r="A6" s="53">
        <v>4</v>
      </c>
      <c r="B6" s="53">
        <v>35</v>
      </c>
      <c r="C6" s="206" t="str">
        <f t="shared" si="2"/>
        <v>瀧本</v>
      </c>
      <c r="D6" s="206" t="str">
        <f t="shared" si="3"/>
        <v>佐原</v>
      </c>
      <c r="E6" s="54" t="s">
        <v>491</v>
      </c>
      <c r="F6" s="55"/>
      <c r="G6" s="482" t="s">
        <v>493</v>
      </c>
      <c r="H6" s="309"/>
      <c r="I6" s="53">
        <v>21</v>
      </c>
      <c r="J6" s="53">
        <v>10</v>
      </c>
      <c r="K6" s="206" t="str">
        <f t="shared" si="0"/>
        <v>山本</v>
      </c>
      <c r="L6" s="206" t="str">
        <f t="shared" si="1"/>
        <v>長生</v>
      </c>
      <c r="M6" s="54">
        <v>19.100000000000001</v>
      </c>
      <c r="N6" s="55">
        <v>7</v>
      </c>
      <c r="O6" s="482" t="s">
        <v>475</v>
      </c>
      <c r="Q6" s="207"/>
      <c r="S6" s="41"/>
      <c r="T6" s="41"/>
    </row>
    <row r="7" spans="1:20" s="205" customFormat="1" ht="30" customHeight="1" x14ac:dyDescent="0.15">
      <c r="A7" s="53">
        <v>5</v>
      </c>
      <c r="B7" s="53">
        <v>11</v>
      </c>
      <c r="C7" s="206" t="str">
        <f t="shared" si="2"/>
        <v>根立</v>
      </c>
      <c r="D7" s="206" t="str">
        <f t="shared" si="3"/>
        <v>長生</v>
      </c>
      <c r="E7" s="54" t="s">
        <v>491</v>
      </c>
      <c r="F7" s="55"/>
      <c r="G7" s="482" t="s">
        <v>494</v>
      </c>
      <c r="H7" s="309"/>
      <c r="I7" s="53">
        <v>22</v>
      </c>
      <c r="J7" s="53">
        <v>2</v>
      </c>
      <c r="K7" s="206" t="str">
        <f t="shared" si="0"/>
        <v>三浦</v>
      </c>
      <c r="L7" s="206" t="str">
        <f t="shared" si="1"/>
        <v>拓大紅陵</v>
      </c>
      <c r="M7" s="54">
        <v>19.7</v>
      </c>
      <c r="N7" s="55">
        <v>2</v>
      </c>
      <c r="O7" s="482" t="s">
        <v>476</v>
      </c>
      <c r="Q7" s="207"/>
      <c r="S7" s="41"/>
      <c r="T7" s="41"/>
    </row>
    <row r="8" spans="1:20" s="205" customFormat="1" ht="30" customHeight="1" x14ac:dyDescent="0.15">
      <c r="A8" s="53">
        <v>6</v>
      </c>
      <c r="B8" s="53">
        <v>18</v>
      </c>
      <c r="C8" s="206" t="str">
        <f t="shared" si="2"/>
        <v>冨塚</v>
      </c>
      <c r="D8" s="206" t="str">
        <f t="shared" si="3"/>
        <v>習志野</v>
      </c>
      <c r="E8" s="54">
        <v>18.95</v>
      </c>
      <c r="F8" s="55">
        <v>4</v>
      </c>
      <c r="G8" s="482" t="s">
        <v>493</v>
      </c>
      <c r="H8" s="309"/>
      <c r="I8" s="53">
        <v>23</v>
      </c>
      <c r="J8" s="53">
        <v>6</v>
      </c>
      <c r="K8" s="206" t="str">
        <f t="shared" si="0"/>
        <v>北林</v>
      </c>
      <c r="L8" s="206" t="str">
        <f t="shared" si="1"/>
        <v>成東</v>
      </c>
      <c r="M8" s="54">
        <v>18.7</v>
      </c>
      <c r="N8" s="55">
        <v>9</v>
      </c>
      <c r="O8" s="482" t="s">
        <v>476</v>
      </c>
      <c r="Q8" s="207"/>
      <c r="S8" s="41"/>
      <c r="T8" s="41"/>
    </row>
    <row r="9" spans="1:20" s="205" customFormat="1" ht="30" customHeight="1" x14ac:dyDescent="0.15">
      <c r="A9" s="53">
        <v>7</v>
      </c>
      <c r="B9" s="53">
        <v>7</v>
      </c>
      <c r="C9" s="206" t="str">
        <f t="shared" si="2"/>
        <v>加藤</v>
      </c>
      <c r="D9" s="206" t="str">
        <f t="shared" si="3"/>
        <v>成東</v>
      </c>
      <c r="E9" s="54">
        <v>18.600000000000001</v>
      </c>
      <c r="F9" s="55">
        <v>7</v>
      </c>
      <c r="G9" s="482" t="s">
        <v>493</v>
      </c>
      <c r="H9" s="309"/>
      <c r="I9" s="53">
        <v>24</v>
      </c>
      <c r="J9" s="53">
        <v>25</v>
      </c>
      <c r="K9" s="206" t="str">
        <f t="shared" si="0"/>
        <v>蔭山</v>
      </c>
      <c r="L9" s="206" t="str">
        <f t="shared" si="1"/>
        <v>柏日体</v>
      </c>
      <c r="M9" s="54">
        <v>19.399999999999999</v>
      </c>
      <c r="N9" s="55">
        <v>4</v>
      </c>
      <c r="O9" s="482" t="s">
        <v>477</v>
      </c>
      <c r="Q9" s="207"/>
      <c r="S9" s="41"/>
      <c r="T9" s="41"/>
    </row>
    <row r="10" spans="1:20" s="205" customFormat="1" ht="30" customHeight="1" x14ac:dyDescent="0.15">
      <c r="A10" s="53">
        <v>8</v>
      </c>
      <c r="B10" s="53">
        <v>17</v>
      </c>
      <c r="C10" s="206" t="str">
        <f t="shared" si="2"/>
        <v>北川</v>
      </c>
      <c r="D10" s="206" t="str">
        <f t="shared" si="3"/>
        <v>秀明八千代</v>
      </c>
      <c r="E10" s="54">
        <v>19.649999999999999</v>
      </c>
      <c r="F10" s="55">
        <v>3</v>
      </c>
      <c r="G10" s="482" t="s">
        <v>478</v>
      </c>
      <c r="H10" s="309"/>
      <c r="I10" s="53">
        <v>25</v>
      </c>
      <c r="J10" s="53">
        <v>16</v>
      </c>
      <c r="K10" s="206" t="str">
        <f t="shared" si="0"/>
        <v>阿部</v>
      </c>
      <c r="L10" s="206" t="str">
        <f t="shared" si="1"/>
        <v>秀明八千代</v>
      </c>
      <c r="M10" s="54">
        <v>19.55</v>
      </c>
      <c r="N10" s="55">
        <v>3</v>
      </c>
      <c r="O10" s="482" t="s">
        <v>478</v>
      </c>
      <c r="Q10" s="207"/>
      <c r="S10" s="41"/>
      <c r="T10" s="41"/>
    </row>
    <row r="11" spans="1:20" s="205" customFormat="1" ht="30" customHeight="1" x14ac:dyDescent="0.15">
      <c r="A11" s="53">
        <v>9</v>
      </c>
      <c r="B11" s="53">
        <v>23</v>
      </c>
      <c r="C11" s="206" t="str">
        <f t="shared" si="2"/>
        <v>織畑</v>
      </c>
      <c r="D11" s="206" t="str">
        <f t="shared" si="3"/>
        <v>敬愛学園</v>
      </c>
      <c r="E11" s="54">
        <v>19.75</v>
      </c>
      <c r="F11" s="55">
        <v>1</v>
      </c>
      <c r="G11" s="482" t="s">
        <v>477</v>
      </c>
      <c r="H11" s="309"/>
      <c r="I11" s="53">
        <v>26</v>
      </c>
      <c r="J11" s="53">
        <v>20</v>
      </c>
      <c r="K11" s="206" t="str">
        <f t="shared" si="0"/>
        <v>城谷</v>
      </c>
      <c r="L11" s="206" t="str">
        <f t="shared" si="1"/>
        <v>幕張</v>
      </c>
      <c r="M11" s="54">
        <v>20.05</v>
      </c>
      <c r="N11" s="208">
        <v>1</v>
      </c>
      <c r="O11" s="483" t="s">
        <v>477</v>
      </c>
      <c r="Q11" s="207"/>
      <c r="S11" s="41"/>
      <c r="T11" s="41"/>
    </row>
    <row r="12" spans="1:20" s="205" customFormat="1" ht="30" customHeight="1" x14ac:dyDescent="0.15">
      <c r="Q12" s="207"/>
      <c r="S12" s="41"/>
      <c r="T12" s="41"/>
    </row>
    <row r="13" spans="1:20" s="205" customFormat="1" ht="30" customHeight="1" x14ac:dyDescent="0.15">
      <c r="A13" s="53" t="s">
        <v>168</v>
      </c>
      <c r="B13" s="53" t="s">
        <v>169</v>
      </c>
      <c r="C13" s="53" t="s">
        <v>0</v>
      </c>
      <c r="D13" s="53" t="s">
        <v>1</v>
      </c>
      <c r="E13" s="54" t="s">
        <v>4</v>
      </c>
      <c r="F13" s="53" t="s">
        <v>3</v>
      </c>
      <c r="G13" s="53"/>
      <c r="H13" s="13"/>
      <c r="I13" s="53" t="s">
        <v>170</v>
      </c>
      <c r="J13" s="53" t="s">
        <v>171</v>
      </c>
      <c r="K13" s="53" t="s">
        <v>0</v>
      </c>
      <c r="L13" s="53" t="s">
        <v>1</v>
      </c>
      <c r="M13" s="54" t="s">
        <v>4</v>
      </c>
      <c r="N13" s="53" t="s">
        <v>3</v>
      </c>
      <c r="O13" s="53"/>
      <c r="Q13" s="207"/>
      <c r="S13" s="41"/>
      <c r="T13" s="41"/>
    </row>
    <row r="14" spans="1:20" s="205" customFormat="1" ht="30" customHeight="1" x14ac:dyDescent="0.15">
      <c r="A14" s="53">
        <v>10</v>
      </c>
      <c r="B14" s="53">
        <v>5</v>
      </c>
      <c r="C14" s="55" t="str">
        <f>IF(B14&lt;&gt;"",VLOOKUP(B14,$B$29:$E$68,2),"＊")</f>
        <v>鈴木</v>
      </c>
      <c r="D14" s="55" t="str">
        <f>IF(B14&lt;&gt;"",VLOOKUP(B14,$B$29:$E$68,3),"＊")</f>
        <v>木更津総合</v>
      </c>
      <c r="E14" s="54">
        <v>19.2</v>
      </c>
      <c r="F14" s="55">
        <v>4</v>
      </c>
      <c r="G14" s="482" t="s">
        <v>516</v>
      </c>
      <c r="H14" s="13">
        <f>RANK(E14,$E$14:$E$21)</f>
        <v>4</v>
      </c>
      <c r="I14" s="53">
        <v>27</v>
      </c>
      <c r="J14" s="53">
        <v>27</v>
      </c>
      <c r="K14" s="55" t="str">
        <f>IF(J14&lt;&gt;"",VLOOKUP(J14,$B$29:$E$68,2),"＊")</f>
        <v>春原</v>
      </c>
      <c r="L14" s="55" t="str">
        <f>IF(J14&lt;&gt;"",VLOOKUP(J14,$B$29:$E$68,3),"＊")</f>
        <v>麗澤</v>
      </c>
      <c r="M14" s="54">
        <v>19.3</v>
      </c>
      <c r="N14" s="55">
        <v>5</v>
      </c>
      <c r="O14" s="482" t="s">
        <v>504</v>
      </c>
      <c r="Q14" s="207"/>
      <c r="S14" s="41"/>
      <c r="T14" s="41"/>
    </row>
    <row r="15" spans="1:20" s="205" customFormat="1" ht="30" customHeight="1" x14ac:dyDescent="0.15">
      <c r="A15" s="53">
        <v>11</v>
      </c>
      <c r="B15" s="53">
        <v>26</v>
      </c>
      <c r="C15" s="55" t="str">
        <f t="shared" ref="C15:C21" si="4">IF(B15&lt;&gt;"",VLOOKUP(B15,$B$29:$E$68,2),"＊")</f>
        <v>皆川</v>
      </c>
      <c r="D15" s="55" t="str">
        <f t="shared" ref="D15:D21" si="5">IF(B15&lt;&gt;"",VLOOKUP(B15,$B$29:$E$68,3),"＊")</f>
        <v>麗澤</v>
      </c>
      <c r="E15" s="54">
        <v>19.25</v>
      </c>
      <c r="F15" s="55">
        <v>3</v>
      </c>
      <c r="G15" s="482" t="s">
        <v>516</v>
      </c>
      <c r="H15" s="13">
        <f t="shared" ref="H15:H21" si="6">RANK(E15,$E$14:$E$21)</f>
        <v>3</v>
      </c>
      <c r="I15" s="53">
        <v>28</v>
      </c>
      <c r="J15" s="53">
        <v>34</v>
      </c>
      <c r="K15" s="55" t="str">
        <f t="shared" ref="K15:K21" si="7">IF(J15&lt;&gt;"",VLOOKUP(J15,$B$29:$E$68,2),"＊")</f>
        <v>松田</v>
      </c>
      <c r="L15" s="55" t="str">
        <f t="shared" ref="L15:L21" si="8">IF(J15&lt;&gt;"",VLOOKUP(J15,$B$29:$E$68,3),"＊")</f>
        <v>佐原</v>
      </c>
      <c r="M15" s="54">
        <v>18.600000000000001</v>
      </c>
      <c r="N15" s="55">
        <v>8</v>
      </c>
      <c r="O15" s="482" t="s">
        <v>505</v>
      </c>
      <c r="Q15" s="207"/>
      <c r="S15" s="41"/>
      <c r="T15" s="41"/>
    </row>
    <row r="16" spans="1:20" s="205" customFormat="1" ht="30" customHeight="1" x14ac:dyDescent="0.15">
      <c r="A16" s="53">
        <v>12</v>
      </c>
      <c r="B16" s="53">
        <v>31</v>
      </c>
      <c r="C16" s="55" t="str">
        <f t="shared" si="4"/>
        <v>新井</v>
      </c>
      <c r="D16" s="55" t="str">
        <f t="shared" si="5"/>
        <v>千葉黎明</v>
      </c>
      <c r="E16" s="54" t="s">
        <v>491</v>
      </c>
      <c r="F16" s="55"/>
      <c r="G16" s="482" t="s">
        <v>494</v>
      </c>
      <c r="H16" s="13" t="e">
        <f t="shared" si="6"/>
        <v>#VALUE!</v>
      </c>
      <c r="I16" s="53">
        <v>29</v>
      </c>
      <c r="J16" s="53">
        <v>32</v>
      </c>
      <c r="K16" s="55" t="str">
        <f t="shared" si="7"/>
        <v>伊藤</v>
      </c>
      <c r="L16" s="55" t="str">
        <f t="shared" si="8"/>
        <v>市立銚子</v>
      </c>
      <c r="M16" s="54">
        <v>18.3</v>
      </c>
      <c r="N16" s="55">
        <v>9</v>
      </c>
      <c r="O16" s="482" t="s">
        <v>478</v>
      </c>
      <c r="Q16" s="207"/>
      <c r="S16" s="41"/>
      <c r="T16" s="41"/>
    </row>
    <row r="17" spans="1:20" s="205" customFormat="1" ht="30" customHeight="1" x14ac:dyDescent="0.15">
      <c r="A17" s="53">
        <v>13</v>
      </c>
      <c r="B17" s="53">
        <v>33</v>
      </c>
      <c r="C17" s="55" t="str">
        <f t="shared" si="4"/>
        <v>日高</v>
      </c>
      <c r="D17" s="55" t="str">
        <f t="shared" si="5"/>
        <v>市立銚子</v>
      </c>
      <c r="E17" s="54">
        <v>18.7</v>
      </c>
      <c r="F17" s="55">
        <v>6</v>
      </c>
      <c r="G17" s="482" t="s">
        <v>478</v>
      </c>
      <c r="H17" s="13">
        <f t="shared" si="6"/>
        <v>6</v>
      </c>
      <c r="I17" s="53">
        <v>30</v>
      </c>
      <c r="J17" s="53">
        <v>30</v>
      </c>
      <c r="K17" s="55" t="str">
        <f t="shared" si="7"/>
        <v>高梨</v>
      </c>
      <c r="L17" s="55" t="str">
        <f t="shared" si="8"/>
        <v>千葉黎明</v>
      </c>
      <c r="M17" s="54">
        <v>19.45</v>
      </c>
      <c r="N17" s="55">
        <v>4</v>
      </c>
      <c r="O17" s="482" t="s">
        <v>493</v>
      </c>
      <c r="Q17" s="207"/>
      <c r="S17" s="41"/>
      <c r="T17" s="41"/>
    </row>
    <row r="18" spans="1:20" s="205" customFormat="1" ht="30" customHeight="1" x14ac:dyDescent="0.15">
      <c r="A18" s="53">
        <v>14</v>
      </c>
      <c r="B18" s="53">
        <v>9</v>
      </c>
      <c r="C18" s="55" t="str">
        <f t="shared" si="4"/>
        <v>今関</v>
      </c>
      <c r="D18" s="55" t="str">
        <f t="shared" si="5"/>
        <v>茂原樟陽</v>
      </c>
      <c r="E18" s="54">
        <v>18.3</v>
      </c>
      <c r="F18" s="55">
        <v>7</v>
      </c>
      <c r="G18" s="482" t="s">
        <v>517</v>
      </c>
      <c r="H18" s="13">
        <f t="shared" si="6"/>
        <v>7</v>
      </c>
      <c r="I18" s="53">
        <v>31</v>
      </c>
      <c r="J18" s="53">
        <v>24</v>
      </c>
      <c r="K18" s="55" t="str">
        <f t="shared" si="7"/>
        <v>安川</v>
      </c>
      <c r="L18" s="55" t="str">
        <f t="shared" si="8"/>
        <v>千葉南</v>
      </c>
      <c r="M18" s="54">
        <v>18.7</v>
      </c>
      <c r="N18" s="55">
        <v>7</v>
      </c>
      <c r="O18" s="482" t="s">
        <v>506</v>
      </c>
      <c r="Q18" s="207"/>
      <c r="S18" s="41"/>
      <c r="T18" s="41"/>
    </row>
    <row r="19" spans="1:20" s="205" customFormat="1" ht="30" customHeight="1" x14ac:dyDescent="0.15">
      <c r="A19" s="53">
        <v>15</v>
      </c>
      <c r="B19" s="53">
        <v>21</v>
      </c>
      <c r="C19" s="55" t="str">
        <f t="shared" si="4"/>
        <v>鶴岡真</v>
      </c>
      <c r="D19" s="55" t="str">
        <f t="shared" si="5"/>
        <v>敬愛学園</v>
      </c>
      <c r="E19" s="54">
        <v>18.8</v>
      </c>
      <c r="F19" s="55">
        <v>5</v>
      </c>
      <c r="G19" s="482" t="s">
        <v>477</v>
      </c>
      <c r="H19" s="13">
        <f t="shared" si="6"/>
        <v>5</v>
      </c>
      <c r="I19" s="53">
        <v>32</v>
      </c>
      <c r="J19" s="53">
        <v>29</v>
      </c>
      <c r="K19" s="55" t="str">
        <f t="shared" si="7"/>
        <v>高良</v>
      </c>
      <c r="L19" s="55" t="str">
        <f t="shared" si="8"/>
        <v>成田</v>
      </c>
      <c r="M19" s="54">
        <v>19.05</v>
      </c>
      <c r="N19" s="55">
        <v>6</v>
      </c>
      <c r="O19" s="482" t="s">
        <v>493</v>
      </c>
      <c r="Q19" s="207"/>
      <c r="S19" s="41"/>
      <c r="T19" s="41"/>
    </row>
    <row r="20" spans="1:20" s="205" customFormat="1" ht="30" customHeight="1" x14ac:dyDescent="0.15">
      <c r="A20" s="53">
        <v>16</v>
      </c>
      <c r="B20" s="68">
        <v>3</v>
      </c>
      <c r="C20" s="55" t="str">
        <f t="shared" si="4"/>
        <v>秋山</v>
      </c>
      <c r="D20" s="55" t="str">
        <f t="shared" si="5"/>
        <v>拓大紅陵</v>
      </c>
      <c r="E20" s="69">
        <v>19.649999999999999</v>
      </c>
      <c r="F20" s="70">
        <v>2</v>
      </c>
      <c r="G20" s="482" t="s">
        <v>518</v>
      </c>
      <c r="H20" s="13">
        <f t="shared" si="6"/>
        <v>2</v>
      </c>
      <c r="I20" s="53">
        <v>33</v>
      </c>
      <c r="J20" s="53">
        <v>13</v>
      </c>
      <c r="K20" s="55" t="str">
        <f t="shared" si="7"/>
        <v>小口</v>
      </c>
      <c r="L20" s="55" t="str">
        <f t="shared" si="8"/>
        <v>船橋東</v>
      </c>
      <c r="M20" s="54">
        <v>19.5</v>
      </c>
      <c r="N20" s="55">
        <v>3</v>
      </c>
      <c r="O20" s="482" t="s">
        <v>493</v>
      </c>
      <c r="S20" s="41"/>
      <c r="T20" s="41"/>
    </row>
    <row r="21" spans="1:20" s="205" customFormat="1" ht="30" customHeight="1" x14ac:dyDescent="0.15">
      <c r="A21" s="53">
        <v>17</v>
      </c>
      <c r="B21" s="53">
        <v>14</v>
      </c>
      <c r="C21" s="55" t="str">
        <f t="shared" si="4"/>
        <v>片桐</v>
      </c>
      <c r="D21" s="55" t="str">
        <f t="shared" si="5"/>
        <v>秀明八千代</v>
      </c>
      <c r="E21" s="54">
        <v>20</v>
      </c>
      <c r="F21" s="55">
        <v>1</v>
      </c>
      <c r="G21" s="482" t="s">
        <v>478</v>
      </c>
      <c r="H21" s="13">
        <f t="shared" si="6"/>
        <v>1</v>
      </c>
      <c r="I21" s="53">
        <v>34</v>
      </c>
      <c r="J21" s="53">
        <v>15</v>
      </c>
      <c r="K21" s="55" t="str">
        <f t="shared" si="7"/>
        <v>鴨居</v>
      </c>
      <c r="L21" s="55" t="str">
        <f t="shared" si="8"/>
        <v>秀明八千代</v>
      </c>
      <c r="M21" s="54">
        <v>19.8</v>
      </c>
      <c r="N21" s="55">
        <v>2</v>
      </c>
      <c r="O21" s="482" t="s">
        <v>478</v>
      </c>
      <c r="S21" s="41"/>
      <c r="T21" s="41"/>
    </row>
    <row r="22" spans="1:20" s="205" customFormat="1" ht="30" customHeight="1" x14ac:dyDescent="0.15">
      <c r="H22" s="13"/>
      <c r="I22" s="53">
        <v>35</v>
      </c>
      <c r="J22" s="53">
        <v>4</v>
      </c>
      <c r="K22" s="55" t="str">
        <f>IF(J22&lt;&gt;"",VLOOKUP(J22,$B$29:$E$68,2),"＊")</f>
        <v>小川</v>
      </c>
      <c r="L22" s="55" t="str">
        <f>IF(J22&lt;&gt;"",VLOOKUP(J22,$B$29:$E$68,3),"＊")</f>
        <v>木更津総合</v>
      </c>
      <c r="M22" s="54">
        <v>20.100000000000001</v>
      </c>
      <c r="N22" s="208">
        <v>1</v>
      </c>
      <c r="O22" s="483" t="s">
        <v>477</v>
      </c>
      <c r="S22" s="41"/>
      <c r="T22" s="41"/>
    </row>
    <row r="23" spans="1:20" s="205" customFormat="1" ht="24.95" customHeight="1" x14ac:dyDescent="0.15">
      <c r="A23" s="274"/>
      <c r="B23" s="274"/>
      <c r="C23" s="67"/>
      <c r="D23" s="67"/>
      <c r="E23" s="279"/>
      <c r="F23" s="280"/>
      <c r="G23" s="280"/>
      <c r="H23" s="12"/>
      <c r="I23" s="274"/>
      <c r="J23" s="274"/>
      <c r="K23" s="67"/>
      <c r="L23" s="67"/>
      <c r="M23" s="279"/>
      <c r="N23" s="280"/>
      <c r="O23" s="280"/>
      <c r="S23" s="41"/>
      <c r="T23" s="41"/>
    </row>
    <row r="24" spans="1:20" s="205" customFormat="1" ht="24.95" customHeight="1" x14ac:dyDescent="0.15">
      <c r="A24" s="207"/>
      <c r="B24" s="207"/>
      <c r="C24" s="207"/>
      <c r="D24" s="30"/>
      <c r="E24" s="212"/>
      <c r="F24" s="213"/>
      <c r="G24" s="213"/>
      <c r="H24" s="214"/>
      <c r="I24" s="207"/>
      <c r="J24" s="207"/>
      <c r="K24" s="207"/>
      <c r="L24" s="30"/>
      <c r="M24" s="212"/>
      <c r="N24" s="213"/>
      <c r="O24" s="213"/>
      <c r="S24" s="41"/>
      <c r="T24" s="41"/>
    </row>
    <row r="25" spans="1:20" s="205" customFormat="1" ht="24.75" customHeight="1" x14ac:dyDescent="0.15">
      <c r="A25" s="207"/>
      <c r="B25" s="207"/>
      <c r="C25" s="207"/>
      <c r="D25" s="30"/>
      <c r="E25" s="212"/>
      <c r="F25" s="213"/>
      <c r="G25" s="213"/>
      <c r="I25" s="207"/>
      <c r="J25" s="207"/>
      <c r="K25" s="207"/>
      <c r="L25" s="207"/>
      <c r="M25" s="212"/>
      <c r="N25" s="188"/>
      <c r="O25" s="343"/>
      <c r="S25" s="41"/>
      <c r="T25" s="41"/>
    </row>
    <row r="26" spans="1:20" ht="24.75" customHeight="1" x14ac:dyDescent="0.15"/>
    <row r="27" spans="1:20" s="191" customFormat="1" ht="12" x14ac:dyDescent="0.15">
      <c r="E27" s="38"/>
      <c r="G27" s="348"/>
      <c r="M27" s="38"/>
      <c r="O27" s="348"/>
      <c r="S27" s="41"/>
      <c r="T27" s="41"/>
    </row>
    <row r="28" spans="1:20" s="191" customFormat="1" ht="12" x14ac:dyDescent="0.15">
      <c r="B28" s="191" t="s">
        <v>172</v>
      </c>
      <c r="C28" s="191" t="s">
        <v>101</v>
      </c>
      <c r="E28" s="38"/>
      <c r="G28" s="348"/>
      <c r="M28" s="38"/>
      <c r="O28" s="348"/>
      <c r="S28" s="41"/>
      <c r="T28" s="41"/>
    </row>
    <row r="29" spans="1:20" s="191" customFormat="1" x14ac:dyDescent="0.15">
      <c r="A29" s="192"/>
      <c r="B29" s="215">
        <v>1</v>
      </c>
      <c r="C29" s="432" t="s">
        <v>215</v>
      </c>
      <c r="D29" s="431" t="s">
        <v>373</v>
      </c>
      <c r="E29" s="438"/>
      <c r="F29" s="192"/>
      <c r="G29" s="347"/>
      <c r="J29" s="192"/>
      <c r="K29" s="347"/>
      <c r="L29" s="347"/>
      <c r="M29" s="347"/>
      <c r="N29" s="347"/>
      <c r="O29" s="347"/>
      <c r="P29" s="347"/>
      <c r="Q29" s="433"/>
    </row>
    <row r="30" spans="1:20" s="191" customFormat="1" x14ac:dyDescent="0.15">
      <c r="A30" s="192"/>
      <c r="B30" s="215">
        <v>2</v>
      </c>
      <c r="C30" s="428" t="s">
        <v>377</v>
      </c>
      <c r="D30" s="431" t="s">
        <v>373</v>
      </c>
      <c r="E30" s="438"/>
      <c r="F30" s="192"/>
      <c r="G30" s="347"/>
      <c r="J30" s="192"/>
      <c r="K30" s="347"/>
      <c r="L30" s="434"/>
      <c r="M30" s="347"/>
      <c r="N30" s="434"/>
      <c r="O30" s="434"/>
      <c r="P30" s="347"/>
      <c r="Q30" s="434"/>
    </row>
    <row r="31" spans="1:20" s="191" customFormat="1" x14ac:dyDescent="0.15">
      <c r="A31" s="192"/>
      <c r="B31" s="215">
        <v>3</v>
      </c>
      <c r="C31" s="428" t="s">
        <v>173</v>
      </c>
      <c r="D31" s="431" t="s">
        <v>373</v>
      </c>
      <c r="E31" s="438">
        <v>5</v>
      </c>
      <c r="F31" s="192"/>
      <c r="G31" s="347"/>
      <c r="J31" s="192"/>
      <c r="K31" s="347"/>
      <c r="L31" s="434"/>
      <c r="M31" s="347"/>
      <c r="N31" s="434"/>
      <c r="O31" s="434"/>
      <c r="P31" s="347"/>
      <c r="Q31" s="434"/>
    </row>
    <row r="32" spans="1:20" s="191" customFormat="1" x14ac:dyDescent="0.15">
      <c r="A32" s="192"/>
      <c r="B32" s="215">
        <v>4</v>
      </c>
      <c r="C32" s="428" t="s">
        <v>146</v>
      </c>
      <c r="D32" s="431" t="s">
        <v>276</v>
      </c>
      <c r="E32" s="438">
        <v>2</v>
      </c>
      <c r="F32" s="192"/>
      <c r="G32" s="347"/>
      <c r="J32" s="192"/>
      <c r="K32" s="434"/>
      <c r="L32" s="347"/>
      <c r="M32" s="434"/>
      <c r="N32" s="347"/>
      <c r="O32" s="347"/>
      <c r="P32" s="347"/>
      <c r="Q32" s="434"/>
    </row>
    <row r="33" spans="1:20" s="191" customFormat="1" x14ac:dyDescent="0.15">
      <c r="A33" s="192"/>
      <c r="B33" s="215">
        <v>5</v>
      </c>
      <c r="C33" s="428" t="s">
        <v>152</v>
      </c>
      <c r="D33" s="431" t="s">
        <v>276</v>
      </c>
      <c r="E33" s="438"/>
      <c r="F33" s="192"/>
      <c r="G33" s="347"/>
      <c r="J33" s="192"/>
      <c r="K33" s="434"/>
      <c r="L33" s="347"/>
      <c r="M33" s="434"/>
      <c r="N33" s="434"/>
      <c r="O33" s="434"/>
      <c r="P33" s="434"/>
      <c r="Q33" s="434"/>
    </row>
    <row r="34" spans="1:20" s="191" customFormat="1" x14ac:dyDescent="0.15">
      <c r="A34" s="192"/>
      <c r="B34" s="215">
        <v>6</v>
      </c>
      <c r="C34" s="428" t="s">
        <v>391</v>
      </c>
      <c r="D34" s="431" t="s">
        <v>388</v>
      </c>
      <c r="E34" s="438"/>
      <c r="F34" s="192"/>
      <c r="G34" s="347"/>
      <c r="J34" s="192"/>
      <c r="K34" s="434"/>
      <c r="L34" s="347"/>
      <c r="M34" s="434"/>
      <c r="N34" s="434"/>
      <c r="O34" s="434"/>
      <c r="P34" s="434"/>
      <c r="Q34" s="434"/>
    </row>
    <row r="35" spans="1:20" s="191" customFormat="1" x14ac:dyDescent="0.15">
      <c r="A35" s="192"/>
      <c r="B35" s="215">
        <v>7</v>
      </c>
      <c r="C35" s="428" t="s">
        <v>177</v>
      </c>
      <c r="D35" s="431" t="s">
        <v>388</v>
      </c>
      <c r="E35" s="438"/>
      <c r="F35" s="192"/>
      <c r="G35" s="347"/>
      <c r="J35" s="192"/>
      <c r="K35" s="434"/>
      <c r="L35" s="347"/>
      <c r="M35" s="434"/>
      <c r="N35" s="434"/>
      <c r="O35" s="434"/>
      <c r="P35" s="434"/>
      <c r="Q35" s="434"/>
    </row>
    <row r="36" spans="1:20" s="191" customFormat="1" x14ac:dyDescent="0.15">
      <c r="A36" s="192"/>
      <c r="B36" s="215">
        <v>8</v>
      </c>
      <c r="C36" s="428" t="s">
        <v>394</v>
      </c>
      <c r="D36" s="431" t="s">
        <v>392</v>
      </c>
      <c r="E36" s="438"/>
      <c r="F36" s="192"/>
      <c r="G36" s="347"/>
      <c r="J36" s="192"/>
      <c r="K36" s="219"/>
      <c r="L36" s="219"/>
      <c r="M36" s="192"/>
      <c r="N36" s="218"/>
      <c r="O36" s="346"/>
      <c r="P36" s="218"/>
      <c r="Q36" s="218"/>
      <c r="R36" s="218"/>
      <c r="S36" s="218"/>
      <c r="T36" s="192"/>
    </row>
    <row r="37" spans="1:20" s="191" customFormat="1" x14ac:dyDescent="0.15">
      <c r="A37" s="192"/>
      <c r="B37" s="215">
        <v>9</v>
      </c>
      <c r="C37" s="428" t="s">
        <v>395</v>
      </c>
      <c r="D37" s="431" t="s">
        <v>392</v>
      </c>
      <c r="E37" s="438"/>
      <c r="F37" s="192"/>
      <c r="G37" s="347"/>
      <c r="J37" s="192"/>
      <c r="K37" s="219"/>
      <c r="L37" s="219"/>
      <c r="M37" s="192"/>
      <c r="N37" s="192"/>
      <c r="O37" s="347"/>
      <c r="P37" s="218"/>
      <c r="Q37" s="218"/>
      <c r="R37" s="218"/>
      <c r="S37" s="218"/>
      <c r="T37" s="192"/>
    </row>
    <row r="38" spans="1:20" s="191" customFormat="1" x14ac:dyDescent="0.15">
      <c r="A38" s="192"/>
      <c r="B38" s="215">
        <v>10</v>
      </c>
      <c r="C38" s="428" t="s">
        <v>148</v>
      </c>
      <c r="D38" s="431" t="s">
        <v>281</v>
      </c>
      <c r="E38" s="438"/>
      <c r="F38" s="192"/>
      <c r="G38" s="347"/>
      <c r="J38" s="192"/>
      <c r="K38" s="192"/>
      <c r="L38" s="219"/>
      <c r="M38" s="192"/>
      <c r="N38" s="218"/>
      <c r="O38" s="346"/>
      <c r="P38" s="218"/>
      <c r="Q38" s="218"/>
      <c r="R38" s="218"/>
      <c r="S38" s="218"/>
      <c r="T38" s="192"/>
    </row>
    <row r="39" spans="1:20" s="191" customFormat="1" x14ac:dyDescent="0.15">
      <c r="A39" s="192"/>
      <c r="B39" s="215">
        <v>11</v>
      </c>
      <c r="C39" s="428" t="s">
        <v>403</v>
      </c>
      <c r="D39" s="431" t="s">
        <v>281</v>
      </c>
      <c r="E39" s="438"/>
      <c r="F39" s="192"/>
      <c r="G39" s="347"/>
      <c r="J39" s="192"/>
      <c r="K39" s="219"/>
      <c r="L39" s="219"/>
      <c r="M39" s="192"/>
      <c r="N39" s="192"/>
      <c r="O39" s="347"/>
      <c r="P39" s="218"/>
      <c r="Q39" s="218"/>
      <c r="R39" s="218"/>
      <c r="S39" s="218"/>
      <c r="T39" s="192"/>
    </row>
    <row r="40" spans="1:20" s="191" customFormat="1" x14ac:dyDescent="0.15">
      <c r="A40" s="192"/>
      <c r="B40" s="215">
        <v>12</v>
      </c>
      <c r="C40" s="428" t="s">
        <v>200</v>
      </c>
      <c r="D40" s="431" t="s">
        <v>279</v>
      </c>
      <c r="E40" s="438"/>
      <c r="F40" s="192"/>
      <c r="G40" s="347"/>
      <c r="J40" s="192"/>
      <c r="K40" s="192"/>
      <c r="L40" s="219"/>
      <c r="M40" s="192"/>
      <c r="N40" s="192"/>
      <c r="O40" s="347"/>
      <c r="P40" s="192"/>
      <c r="Q40" s="218"/>
      <c r="R40" s="218"/>
      <c r="S40" s="218"/>
      <c r="T40" s="192"/>
    </row>
    <row r="41" spans="1:20" s="191" customFormat="1" x14ac:dyDescent="0.15">
      <c r="A41" s="192"/>
      <c r="B41" s="215">
        <v>13</v>
      </c>
      <c r="C41" s="428" t="s">
        <v>409</v>
      </c>
      <c r="D41" s="431" t="s">
        <v>279</v>
      </c>
      <c r="E41" s="437"/>
      <c r="F41" s="192"/>
      <c r="G41" s="347"/>
      <c r="J41" s="192"/>
      <c r="K41" s="219"/>
      <c r="L41" s="219"/>
      <c r="M41" s="218"/>
      <c r="N41" s="218"/>
      <c r="O41" s="346"/>
      <c r="P41" s="218"/>
      <c r="Q41" s="218"/>
      <c r="R41" s="218"/>
      <c r="S41" s="218"/>
      <c r="T41" s="192"/>
    </row>
    <row r="42" spans="1:20" s="191" customFormat="1" x14ac:dyDescent="0.15">
      <c r="A42" s="192"/>
      <c r="B42" s="215">
        <v>14</v>
      </c>
      <c r="C42" s="428" t="s">
        <v>145</v>
      </c>
      <c r="D42" s="431" t="s">
        <v>367</v>
      </c>
      <c r="E42" s="438">
        <v>1</v>
      </c>
      <c r="F42" s="192"/>
      <c r="G42" s="347"/>
      <c r="J42" s="192"/>
      <c r="K42" s="219"/>
      <c r="L42" s="219"/>
      <c r="M42" s="192"/>
      <c r="N42" s="218"/>
      <c r="O42" s="346"/>
      <c r="P42" s="218"/>
      <c r="Q42" s="218"/>
      <c r="R42" s="218"/>
      <c r="S42" s="218"/>
      <c r="T42" s="192"/>
    </row>
    <row r="43" spans="1:20" s="191" customFormat="1" x14ac:dyDescent="0.15">
      <c r="A43" s="192"/>
      <c r="B43" s="215">
        <v>15</v>
      </c>
      <c r="C43" s="428" t="s">
        <v>175</v>
      </c>
      <c r="D43" s="431" t="s">
        <v>367</v>
      </c>
      <c r="E43" s="438">
        <v>5</v>
      </c>
      <c r="F43" s="192"/>
      <c r="G43" s="347"/>
      <c r="J43" s="192"/>
      <c r="K43" s="219"/>
      <c r="L43" s="219"/>
      <c r="M43" s="192"/>
      <c r="N43" s="192"/>
      <c r="O43" s="347"/>
      <c r="P43" s="192"/>
      <c r="Q43" s="218"/>
      <c r="R43" s="218"/>
      <c r="S43" s="218"/>
      <c r="T43" s="192"/>
    </row>
    <row r="44" spans="1:20" s="191" customFormat="1" x14ac:dyDescent="0.15">
      <c r="A44" s="192"/>
      <c r="B44" s="215">
        <v>16</v>
      </c>
      <c r="C44" s="428" t="s">
        <v>224</v>
      </c>
      <c r="D44" s="431" t="s">
        <v>367</v>
      </c>
      <c r="E44" s="438">
        <v>5</v>
      </c>
      <c r="F44" s="192"/>
      <c r="G44" s="347"/>
      <c r="J44" s="192"/>
      <c r="K44" s="219"/>
      <c r="L44" s="219"/>
      <c r="M44" s="218"/>
      <c r="N44" s="218"/>
      <c r="O44" s="346"/>
      <c r="P44" s="218"/>
      <c r="Q44" s="218"/>
      <c r="R44" s="218"/>
      <c r="S44" s="218"/>
      <c r="T44" s="192"/>
    </row>
    <row r="45" spans="1:20" s="191" customFormat="1" x14ac:dyDescent="0.15">
      <c r="A45" s="192"/>
      <c r="B45" s="215">
        <v>17</v>
      </c>
      <c r="C45" s="428" t="s">
        <v>412</v>
      </c>
      <c r="D45" s="431" t="s">
        <v>367</v>
      </c>
      <c r="E45" s="438">
        <v>5</v>
      </c>
      <c r="F45" s="192"/>
      <c r="G45" s="347"/>
      <c r="J45" s="192"/>
      <c r="K45" s="219"/>
      <c r="L45" s="219"/>
      <c r="M45" s="218"/>
      <c r="N45" s="218"/>
      <c r="O45" s="346"/>
      <c r="P45" s="218"/>
    </row>
    <row r="46" spans="1:20" s="191" customFormat="1" x14ac:dyDescent="0.15">
      <c r="A46" s="192"/>
      <c r="B46" s="215">
        <v>18</v>
      </c>
      <c r="C46" s="428" t="s">
        <v>527</v>
      </c>
      <c r="D46" s="431" t="s">
        <v>278</v>
      </c>
      <c r="E46" s="438"/>
      <c r="F46" s="192"/>
      <c r="G46" s="347"/>
      <c r="J46" s="192"/>
      <c r="K46" s="219"/>
      <c r="L46" s="219"/>
      <c r="M46" s="192"/>
      <c r="N46" s="192"/>
      <c r="O46" s="347"/>
      <c r="P46" s="192"/>
    </row>
    <row r="47" spans="1:20" s="191" customFormat="1" x14ac:dyDescent="0.15">
      <c r="A47" s="192"/>
      <c r="B47" s="215">
        <v>19</v>
      </c>
      <c r="C47" s="428" t="s">
        <v>414</v>
      </c>
      <c r="D47" s="431" t="s">
        <v>278</v>
      </c>
      <c r="E47" s="438"/>
      <c r="F47" s="192"/>
      <c r="G47" s="347"/>
      <c r="J47" s="192"/>
      <c r="K47" s="219"/>
      <c r="L47" s="219"/>
      <c r="M47" s="218"/>
      <c r="N47" s="218"/>
      <c r="O47" s="346"/>
      <c r="P47" s="218"/>
    </row>
    <row r="48" spans="1:20" s="191" customFormat="1" x14ac:dyDescent="0.15">
      <c r="A48" s="192"/>
      <c r="B48" s="215">
        <v>20</v>
      </c>
      <c r="C48" s="428" t="s">
        <v>226</v>
      </c>
      <c r="D48" s="431" t="s">
        <v>277</v>
      </c>
      <c r="E48" s="438">
        <v>3</v>
      </c>
      <c r="F48" s="192"/>
      <c r="G48" s="347"/>
      <c r="J48" s="192"/>
      <c r="K48" s="192"/>
      <c r="L48" s="219"/>
      <c r="M48" s="192"/>
      <c r="N48" s="192"/>
      <c r="O48" s="347"/>
      <c r="P48" s="218"/>
    </row>
    <row r="49" spans="1:24" s="191" customFormat="1" x14ac:dyDescent="0.15">
      <c r="A49" s="192"/>
      <c r="B49" s="215">
        <v>21</v>
      </c>
      <c r="C49" s="428" t="s">
        <v>416</v>
      </c>
      <c r="D49" s="431" t="s">
        <v>368</v>
      </c>
      <c r="E49" s="438"/>
      <c r="F49" s="192"/>
      <c r="G49" s="347"/>
      <c r="J49" s="192"/>
      <c r="K49" s="219"/>
      <c r="L49" s="219"/>
      <c r="M49" s="192"/>
      <c r="N49" s="218"/>
      <c r="O49" s="346"/>
      <c r="P49" s="218"/>
    </row>
    <row r="50" spans="1:24" s="191" customFormat="1" x14ac:dyDescent="0.15">
      <c r="A50" s="192"/>
      <c r="B50" s="215">
        <v>22</v>
      </c>
      <c r="C50" s="428" t="s">
        <v>417</v>
      </c>
      <c r="D50" s="431" t="s">
        <v>368</v>
      </c>
      <c r="E50" s="438"/>
      <c r="G50" s="348"/>
      <c r="J50" s="192"/>
      <c r="K50" s="219"/>
      <c r="L50" s="219"/>
      <c r="M50" s="218"/>
      <c r="N50" s="218"/>
      <c r="O50" s="346"/>
      <c r="P50" s="218"/>
    </row>
    <row r="51" spans="1:24" s="191" customFormat="1" x14ac:dyDescent="0.15">
      <c r="A51" s="192"/>
      <c r="B51" s="215">
        <v>23</v>
      </c>
      <c r="C51" s="428" t="s">
        <v>418</v>
      </c>
      <c r="D51" s="431" t="s">
        <v>368</v>
      </c>
      <c r="E51" s="438">
        <v>4</v>
      </c>
      <c r="G51" s="348"/>
      <c r="J51" s="192"/>
      <c r="K51" s="219"/>
      <c r="L51" s="219"/>
      <c r="M51" s="192"/>
      <c r="N51" s="192"/>
      <c r="O51" s="347"/>
      <c r="P51" s="218"/>
    </row>
    <row r="52" spans="1:24" s="191" customFormat="1" x14ac:dyDescent="0.15">
      <c r="A52" s="192"/>
      <c r="B52" s="215">
        <v>24</v>
      </c>
      <c r="C52" s="428" t="s">
        <v>423</v>
      </c>
      <c r="D52" s="431" t="s">
        <v>371</v>
      </c>
      <c r="E52" s="438"/>
      <c r="F52" s="38"/>
      <c r="G52" s="38"/>
      <c r="J52" s="192"/>
      <c r="K52" s="219"/>
      <c r="L52" s="219"/>
      <c r="M52" s="192"/>
      <c r="N52" s="192"/>
      <c r="O52" s="347"/>
      <c r="P52" s="218"/>
      <c r="Q52" s="218"/>
      <c r="R52" s="218"/>
      <c r="S52" s="218"/>
      <c r="T52" s="192"/>
    </row>
    <row r="53" spans="1:24" s="191" customFormat="1" x14ac:dyDescent="0.15">
      <c r="A53" s="192"/>
      <c r="B53" s="215">
        <v>25</v>
      </c>
      <c r="C53" s="428" t="s">
        <v>179</v>
      </c>
      <c r="D53" s="431" t="s">
        <v>178</v>
      </c>
      <c r="E53" s="438"/>
      <c r="F53" s="38"/>
      <c r="G53" s="38"/>
      <c r="J53" s="192"/>
      <c r="K53" s="219"/>
      <c r="L53" s="219"/>
      <c r="M53" s="192"/>
      <c r="N53" s="192"/>
      <c r="O53" s="347"/>
      <c r="P53" s="218"/>
      <c r="Q53" s="218"/>
      <c r="R53" s="218"/>
      <c r="S53" s="218"/>
      <c r="T53" s="192"/>
    </row>
    <row r="54" spans="1:24" s="191" customFormat="1" x14ac:dyDescent="0.15">
      <c r="A54" s="192"/>
      <c r="B54" s="215">
        <v>26</v>
      </c>
      <c r="C54" s="428" t="s">
        <v>436</v>
      </c>
      <c r="D54" s="431" t="s">
        <v>230</v>
      </c>
      <c r="E54" s="438"/>
      <c r="F54" s="38"/>
      <c r="G54" s="38"/>
      <c r="J54" s="347"/>
      <c r="K54" s="433"/>
      <c r="L54" s="433"/>
      <c r="M54" s="347"/>
      <c r="N54" s="433"/>
      <c r="O54" s="433"/>
      <c r="P54" s="347"/>
      <c r="Q54" s="433"/>
      <c r="R54" s="347"/>
      <c r="S54" s="433"/>
      <c r="T54" s="347"/>
      <c r="U54" s="347"/>
      <c r="V54" s="433"/>
      <c r="W54" s="347"/>
      <c r="X54" s="347"/>
    </row>
    <row r="55" spans="1:24" s="191" customFormat="1" x14ac:dyDescent="0.15">
      <c r="A55" s="192"/>
      <c r="B55" s="215">
        <v>27</v>
      </c>
      <c r="C55" s="428" t="s">
        <v>437</v>
      </c>
      <c r="D55" s="431" t="s">
        <v>230</v>
      </c>
      <c r="E55" s="438"/>
      <c r="F55" s="38"/>
      <c r="G55" s="38"/>
      <c r="J55" s="347"/>
      <c r="K55" s="434"/>
      <c r="L55" s="434"/>
      <c r="M55" s="347"/>
      <c r="N55" s="434"/>
      <c r="O55" s="434"/>
      <c r="P55" s="347"/>
      <c r="Q55" s="434"/>
      <c r="R55" s="347"/>
      <c r="S55" s="434"/>
      <c r="T55" s="347"/>
      <c r="U55" s="347"/>
      <c r="V55" s="434"/>
      <c r="W55" s="347"/>
      <c r="X55" s="347"/>
    </row>
    <row r="56" spans="1:24" s="191" customFormat="1" x14ac:dyDescent="0.15">
      <c r="A56" s="192"/>
      <c r="B56" s="215">
        <v>28</v>
      </c>
      <c r="C56" s="432" t="s">
        <v>233</v>
      </c>
      <c r="D56" s="431" t="s">
        <v>154</v>
      </c>
      <c r="E56" s="438"/>
      <c r="F56" s="38"/>
      <c r="G56" s="38"/>
      <c r="J56" s="434"/>
      <c r="K56" s="434"/>
      <c r="L56" s="434"/>
      <c r="M56" s="434"/>
      <c r="N56" s="434"/>
      <c r="O56" s="434"/>
      <c r="P56" s="347"/>
      <c r="Q56" s="434"/>
      <c r="R56" s="347"/>
      <c r="S56" s="434"/>
      <c r="T56" s="347"/>
      <c r="U56" s="347"/>
      <c r="V56" s="434"/>
      <c r="W56" s="347"/>
      <c r="X56" s="347"/>
    </row>
    <row r="57" spans="1:24" s="191" customFormat="1" x14ac:dyDescent="0.15">
      <c r="A57" s="192"/>
      <c r="B57" s="215">
        <v>29</v>
      </c>
      <c r="C57" s="428" t="s">
        <v>440</v>
      </c>
      <c r="D57" s="431" t="s">
        <v>154</v>
      </c>
      <c r="E57" s="437"/>
      <c r="F57" s="38"/>
      <c r="G57" s="38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347"/>
    </row>
    <row r="58" spans="1:24" s="191" customFormat="1" x14ac:dyDescent="0.15">
      <c r="A58" s="192"/>
      <c r="B58" s="215">
        <v>30</v>
      </c>
      <c r="C58" s="428" t="s">
        <v>149</v>
      </c>
      <c r="D58" s="431" t="s">
        <v>143</v>
      </c>
      <c r="E58" s="437"/>
      <c r="F58" s="38"/>
      <c r="G58" s="38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347"/>
    </row>
    <row r="59" spans="1:24" s="191" customFormat="1" x14ac:dyDescent="0.15">
      <c r="A59" s="192"/>
      <c r="B59" s="215">
        <v>31</v>
      </c>
      <c r="C59" s="428" t="s">
        <v>444</v>
      </c>
      <c r="D59" s="431" t="s">
        <v>143</v>
      </c>
      <c r="E59" s="438"/>
      <c r="F59" s="38"/>
      <c r="G59" s="38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347"/>
    </row>
    <row r="60" spans="1:24" s="191" customFormat="1" x14ac:dyDescent="0.15">
      <c r="A60" s="192"/>
      <c r="B60" s="215">
        <v>32</v>
      </c>
      <c r="C60" s="428" t="s">
        <v>200</v>
      </c>
      <c r="D60" s="431" t="s">
        <v>153</v>
      </c>
      <c r="E60" s="437"/>
      <c r="F60" s="38"/>
      <c r="G60" s="38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347"/>
    </row>
    <row r="61" spans="1:24" s="191" customFormat="1" x14ac:dyDescent="0.15">
      <c r="A61" s="192"/>
      <c r="B61" s="215">
        <v>33</v>
      </c>
      <c r="C61" s="428" t="s">
        <v>447</v>
      </c>
      <c r="D61" s="431" t="s">
        <v>153</v>
      </c>
      <c r="E61" s="439"/>
      <c r="F61" s="38"/>
      <c r="G61" s="38"/>
      <c r="L61" s="41"/>
      <c r="M61" s="41"/>
      <c r="O61" s="348"/>
    </row>
    <row r="62" spans="1:24" s="191" customFormat="1" x14ac:dyDescent="0.15">
      <c r="A62" s="192"/>
      <c r="B62" s="215">
        <v>34</v>
      </c>
      <c r="C62" s="428" t="s">
        <v>180</v>
      </c>
      <c r="D62" s="431" t="s">
        <v>181</v>
      </c>
      <c r="E62" s="439"/>
      <c r="F62" s="38"/>
      <c r="G62" s="38"/>
      <c r="L62" s="41"/>
      <c r="M62" s="41"/>
      <c r="O62" s="348"/>
    </row>
    <row r="63" spans="1:24" s="191" customFormat="1" x14ac:dyDescent="0.15">
      <c r="A63" s="192"/>
      <c r="B63" s="215">
        <v>35</v>
      </c>
      <c r="C63" s="428" t="s">
        <v>453</v>
      </c>
      <c r="D63" s="431" t="s">
        <v>181</v>
      </c>
      <c r="E63" s="440"/>
      <c r="F63" s="38"/>
      <c r="G63" s="38"/>
      <c r="L63" s="41"/>
      <c r="M63" s="41"/>
      <c r="O63" s="348"/>
    </row>
    <row r="64" spans="1:24" s="191" customFormat="1" x14ac:dyDescent="0.15">
      <c r="A64" s="192"/>
      <c r="B64" s="215"/>
      <c r="C64" s="427"/>
      <c r="D64" s="429"/>
      <c r="E64" s="441"/>
      <c r="F64" s="38"/>
      <c r="G64" s="38"/>
      <c r="L64" s="41"/>
      <c r="M64" s="41"/>
      <c r="O64" s="348"/>
    </row>
    <row r="65" spans="1:20" s="191" customFormat="1" ht="13.5" x14ac:dyDescent="0.15">
      <c r="A65" s="192"/>
      <c r="B65" s="215"/>
      <c r="C65" s="427"/>
      <c r="D65" s="429"/>
      <c r="E65" s="437"/>
      <c r="F65" s="38"/>
      <c r="G65" s="38"/>
      <c r="L65" s="41"/>
      <c r="M65" s="41"/>
      <c r="O65" s="348"/>
    </row>
    <row r="66" spans="1:20" s="191" customFormat="1" ht="13.5" x14ac:dyDescent="0.15">
      <c r="A66" s="192"/>
      <c r="B66" s="215"/>
      <c r="C66" s="437"/>
      <c r="D66" s="437"/>
      <c r="E66" s="437"/>
      <c r="F66" s="38"/>
      <c r="G66" s="38"/>
      <c r="L66" s="41"/>
      <c r="M66" s="41"/>
      <c r="O66" s="348"/>
    </row>
    <row r="67" spans="1:20" x14ac:dyDescent="0.15">
      <c r="A67" s="192"/>
      <c r="B67" s="215"/>
      <c r="C67" s="437"/>
      <c r="D67" s="437"/>
      <c r="E67" s="441"/>
      <c r="F67" s="39"/>
      <c r="G67" s="39"/>
      <c r="L67" s="41"/>
      <c r="M67" s="41"/>
      <c r="S67" s="190"/>
      <c r="T67" s="190"/>
    </row>
    <row r="68" spans="1:20" x14ac:dyDescent="0.15">
      <c r="A68" s="192"/>
      <c r="B68" s="215"/>
      <c r="C68" s="220"/>
      <c r="D68" s="220"/>
      <c r="E68" s="441"/>
      <c r="F68" s="39"/>
      <c r="G68" s="39"/>
      <c r="L68" s="41"/>
      <c r="M68" s="41"/>
      <c r="S68" s="190"/>
      <c r="T68" s="190"/>
    </row>
    <row r="69" spans="1:20" x14ac:dyDescent="0.15">
      <c r="A69" s="192"/>
      <c r="B69" s="190">
        <f>SUM(B29:B68)</f>
        <v>630</v>
      </c>
    </row>
  </sheetData>
  <mergeCells count="1">
    <mergeCell ref="A1:N1"/>
  </mergeCells>
  <phoneticPr fontId="3"/>
  <conditionalFormatting sqref="N67:O65476 F42:G42 H33:H41 H43:H66 I24:L24 F67:G68 F70:G65476 F23:G32 N13:O28 N2:O11 F1:G11 F13:G21">
    <cfRule type="cellIs" dxfId="4" priority="3" stopIfTrue="1" operator="lessThanOrEqual">
      <formula>4</formula>
    </cfRule>
    <cfRule type="cellIs" dxfId="3" priority="4" stopIfTrue="1" operator="between">
      <formula>5</formula>
      <formula>20</formula>
    </cfRule>
  </conditionalFormatting>
  <printOptions horizontalCentered="1" verticalCentered="1"/>
  <pageMargins left="0.35" right="0.28000000000000003" top="0.59055118110236227" bottom="0.59055118110236227" header="0.51181102362204722" footer="0.51181102362204722"/>
  <pageSetup paperSize="9" scale="95" orientation="portrait" horizontalDpi="4294967293" verticalDpi="4294967293" r:id="rId1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95"/>
  <sheetViews>
    <sheetView view="pageBreakPreview" zoomScale="120" zoomScaleNormal="100" zoomScaleSheetLayoutView="120" workbookViewId="0">
      <selection activeCell="A35" sqref="A35"/>
    </sheetView>
  </sheetViews>
  <sheetFormatPr defaultRowHeight="13.5" x14ac:dyDescent="0.15"/>
  <cols>
    <col min="1" max="1" width="3.625" style="194" customWidth="1"/>
    <col min="2" max="2" width="3.625" style="194" hidden="1" customWidth="1"/>
    <col min="3" max="3" width="9" style="194"/>
    <col min="4" max="4" width="11.75" style="194" bestFit="1" customWidth="1"/>
    <col min="5" max="5" width="6.5" style="40" customWidth="1"/>
    <col min="6" max="6" width="6.5" style="194" customWidth="1"/>
    <col min="7" max="7" width="7.5" style="351" bestFit="1" customWidth="1"/>
    <col min="8" max="8" width="2.875" style="194" customWidth="1"/>
    <col min="9" max="9" width="3.625" style="194" customWidth="1"/>
    <col min="10" max="10" width="3.625" style="194" hidden="1" customWidth="1"/>
    <col min="11" max="11" width="9" style="194"/>
    <col min="12" max="12" width="11.75" style="194" bestFit="1" customWidth="1"/>
    <col min="13" max="13" width="6.5" style="40" customWidth="1"/>
    <col min="14" max="14" width="6.5" style="194" customWidth="1"/>
    <col min="15" max="15" width="7.5" style="351" bestFit="1" customWidth="1"/>
    <col min="16" max="16" width="5" style="194" customWidth="1"/>
    <col min="17" max="17" width="3.375" style="194" customWidth="1"/>
    <col min="18" max="18" width="4.125" style="194" customWidth="1"/>
    <col min="19" max="20" width="5.875" style="194" customWidth="1"/>
    <col min="21" max="16384" width="9" style="194"/>
  </cols>
  <sheetData>
    <row r="1" spans="1:20" s="189" customFormat="1" ht="24" customHeight="1" x14ac:dyDescent="0.15">
      <c r="A1" s="788" t="s">
        <v>54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345"/>
      <c r="P1" s="23"/>
      <c r="Q1" s="23"/>
      <c r="R1" s="23"/>
    </row>
    <row r="2" spans="1:20" s="205" customFormat="1" ht="24" customHeight="1" x14ac:dyDescent="0.15">
      <c r="A2" s="53" t="s">
        <v>182</v>
      </c>
      <c r="B2" s="53" t="s">
        <v>165</v>
      </c>
      <c r="C2" s="53" t="s">
        <v>0</v>
      </c>
      <c r="D2" s="53" t="s">
        <v>1</v>
      </c>
      <c r="E2" s="54" t="s">
        <v>4</v>
      </c>
      <c r="F2" s="53" t="s">
        <v>3</v>
      </c>
      <c r="G2" s="53"/>
      <c r="H2" s="190"/>
      <c r="I2" s="53" t="s">
        <v>183</v>
      </c>
      <c r="J2" s="53" t="s">
        <v>167</v>
      </c>
      <c r="K2" s="53" t="s">
        <v>0</v>
      </c>
      <c r="L2" s="53" t="s">
        <v>1</v>
      </c>
      <c r="M2" s="54" t="s">
        <v>4</v>
      </c>
      <c r="N2" s="53" t="s">
        <v>3</v>
      </c>
      <c r="O2" s="53"/>
    </row>
    <row r="3" spans="1:20" s="205" customFormat="1" ht="24" customHeight="1" x14ac:dyDescent="0.15">
      <c r="A3" s="53">
        <v>1</v>
      </c>
      <c r="B3" s="55">
        <v>42</v>
      </c>
      <c r="C3" s="55" t="str">
        <f>IF(B3&lt;&gt;"",VLOOKUP(B3,$B$38:$E$93,2),"＊")</f>
        <v>相良</v>
      </c>
      <c r="D3" s="55" t="str">
        <f>IF(B3&lt;&gt;"",VLOOKUP(B3,$B$38:$E$93,3),"＊")</f>
        <v>麗澤</v>
      </c>
      <c r="E3" s="54">
        <v>19.5</v>
      </c>
      <c r="F3" s="55">
        <v>4</v>
      </c>
      <c r="G3" s="482" t="s">
        <v>529</v>
      </c>
      <c r="H3" s="41"/>
      <c r="I3" s="53">
        <v>28</v>
      </c>
      <c r="J3" s="55">
        <v>16</v>
      </c>
      <c r="K3" s="55" t="str">
        <f>IF(J3&lt;&gt;"",VLOOKUP(J3,$B$38:$E$93,2),"＊")</f>
        <v>板倉</v>
      </c>
      <c r="L3" s="55" t="str">
        <f>IF(J3&lt;&gt;"",VLOOKUP(J3,$B$38:$E$93,3),"＊")</f>
        <v>茂原樟陽</v>
      </c>
      <c r="M3" s="54">
        <v>18.45</v>
      </c>
      <c r="N3" s="55">
        <v>12</v>
      </c>
      <c r="O3" s="482" t="s">
        <v>534</v>
      </c>
      <c r="Q3" s="207"/>
      <c r="R3" s="207"/>
      <c r="S3" s="292"/>
      <c r="T3" s="207"/>
    </row>
    <row r="4" spans="1:20" s="205" customFormat="1" ht="24" customHeight="1" x14ac:dyDescent="0.15">
      <c r="A4" s="53">
        <v>2</v>
      </c>
      <c r="B4" s="55">
        <v>19</v>
      </c>
      <c r="C4" s="55" t="str">
        <f t="shared" ref="C4:C16" si="0">IF(B4&lt;&gt;"",VLOOKUP(B4,$B$38:$E$93,2),"＊")</f>
        <v>青山</v>
      </c>
      <c r="D4" s="55" t="str">
        <f t="shared" ref="D4:D16" si="1">IF(B4&lt;&gt;"",VLOOKUP(B4,$B$38:$E$93,3),"＊")</f>
        <v>長生</v>
      </c>
      <c r="E4" s="54">
        <v>19.55</v>
      </c>
      <c r="F4" s="55">
        <v>3</v>
      </c>
      <c r="G4" s="482" t="s">
        <v>530</v>
      </c>
      <c r="H4" s="41"/>
      <c r="I4" s="53">
        <v>29</v>
      </c>
      <c r="J4" s="55">
        <v>15</v>
      </c>
      <c r="K4" s="55" t="str">
        <f t="shared" ref="K4:K16" si="2">IF(J4&lt;&gt;"",VLOOKUP(J4,$B$38:$E$93,2),"＊")</f>
        <v>小関</v>
      </c>
      <c r="L4" s="55" t="str">
        <f t="shared" ref="L4:L16" si="3">IF(J4&lt;&gt;"",VLOOKUP(J4,$B$38:$E$93,3),"＊")</f>
        <v>成東</v>
      </c>
      <c r="M4" s="54">
        <v>18.600000000000001</v>
      </c>
      <c r="N4" s="55">
        <v>11</v>
      </c>
      <c r="O4" s="482" t="s">
        <v>534</v>
      </c>
      <c r="Q4" s="207"/>
      <c r="R4" s="207"/>
      <c r="S4" s="221"/>
      <c r="T4" s="207"/>
    </row>
    <row r="5" spans="1:20" s="205" customFormat="1" ht="24" customHeight="1" x14ac:dyDescent="0.15">
      <c r="A5" s="53">
        <v>3</v>
      </c>
      <c r="B5" s="55">
        <v>2</v>
      </c>
      <c r="C5" s="55" t="str">
        <f t="shared" si="0"/>
        <v>伊藤</v>
      </c>
      <c r="D5" s="55" t="str">
        <f t="shared" si="1"/>
        <v>拓大紅陵</v>
      </c>
      <c r="E5" s="54">
        <v>19.5</v>
      </c>
      <c r="F5" s="55">
        <v>5</v>
      </c>
      <c r="G5" s="482" t="s">
        <v>493</v>
      </c>
      <c r="H5" s="41"/>
      <c r="I5" s="53">
        <v>30</v>
      </c>
      <c r="J5" s="55">
        <v>31</v>
      </c>
      <c r="K5" s="55" t="str">
        <f t="shared" si="2"/>
        <v>長谷川</v>
      </c>
      <c r="L5" s="55" t="str">
        <f t="shared" si="3"/>
        <v>敬愛学園</v>
      </c>
      <c r="M5" s="54" t="s">
        <v>533</v>
      </c>
      <c r="N5" s="55"/>
      <c r="O5" s="482"/>
      <c r="Q5" s="207"/>
      <c r="R5" s="222"/>
      <c r="S5" s="221"/>
      <c r="T5" s="207"/>
    </row>
    <row r="6" spans="1:20" s="205" customFormat="1" ht="24" customHeight="1" x14ac:dyDescent="0.15">
      <c r="A6" s="53">
        <v>4</v>
      </c>
      <c r="B6" s="55">
        <v>36</v>
      </c>
      <c r="C6" s="55" t="str">
        <f t="shared" si="0"/>
        <v>遠藤</v>
      </c>
      <c r="D6" s="55" t="str">
        <f t="shared" si="1"/>
        <v>千葉南</v>
      </c>
      <c r="E6" s="54">
        <v>18.899999999999999</v>
      </c>
      <c r="F6" s="55">
        <v>9</v>
      </c>
      <c r="G6" s="482" t="s">
        <v>531</v>
      </c>
      <c r="H6" s="41"/>
      <c r="I6" s="53">
        <v>31</v>
      </c>
      <c r="J6" s="55">
        <v>34</v>
      </c>
      <c r="K6" s="55" t="str">
        <f t="shared" si="2"/>
        <v>添田</v>
      </c>
      <c r="L6" s="55" t="str">
        <f t="shared" si="3"/>
        <v>千葉経済</v>
      </c>
      <c r="M6" s="54">
        <v>18.7</v>
      </c>
      <c r="N6" s="55">
        <v>9</v>
      </c>
      <c r="O6" s="482" t="s">
        <v>535</v>
      </c>
      <c r="Q6" s="207"/>
      <c r="R6" s="207"/>
      <c r="S6" s="221"/>
      <c r="T6" s="207"/>
    </row>
    <row r="7" spans="1:20" s="205" customFormat="1" ht="24" customHeight="1" x14ac:dyDescent="0.15">
      <c r="A7" s="53">
        <v>5</v>
      </c>
      <c r="B7" s="55">
        <v>52</v>
      </c>
      <c r="C7" s="55" t="str">
        <f t="shared" si="0"/>
        <v>松井</v>
      </c>
      <c r="D7" s="55" t="str">
        <f t="shared" si="1"/>
        <v>銚子商業</v>
      </c>
      <c r="E7" s="54">
        <v>18.7</v>
      </c>
      <c r="F7" s="55">
        <v>12</v>
      </c>
      <c r="G7" s="482" t="s">
        <v>532</v>
      </c>
      <c r="H7" s="41"/>
      <c r="I7" s="53">
        <v>32</v>
      </c>
      <c r="J7" s="55">
        <v>24</v>
      </c>
      <c r="K7" s="55" t="str">
        <f t="shared" si="2"/>
        <v>嶋田</v>
      </c>
      <c r="L7" s="55" t="str">
        <f t="shared" si="3"/>
        <v>秀明八千代</v>
      </c>
      <c r="M7" s="54">
        <v>19.5</v>
      </c>
      <c r="N7" s="55">
        <v>5</v>
      </c>
      <c r="O7" s="482" t="s">
        <v>478</v>
      </c>
      <c r="Q7" s="207"/>
      <c r="R7" s="207"/>
      <c r="S7" s="221"/>
      <c r="T7" s="207"/>
    </row>
    <row r="8" spans="1:20" s="205" customFormat="1" ht="24" customHeight="1" x14ac:dyDescent="0.15">
      <c r="A8" s="53">
        <v>6</v>
      </c>
      <c r="B8" s="55">
        <v>17</v>
      </c>
      <c r="C8" s="55" t="str">
        <f t="shared" si="0"/>
        <v>梅澤</v>
      </c>
      <c r="D8" s="55" t="str">
        <f t="shared" si="1"/>
        <v>東金</v>
      </c>
      <c r="E8" s="54">
        <v>18.850000000000001</v>
      </c>
      <c r="F8" s="55">
        <v>10</v>
      </c>
      <c r="G8" s="482" t="s">
        <v>493</v>
      </c>
      <c r="H8" s="41"/>
      <c r="I8" s="53">
        <v>33</v>
      </c>
      <c r="J8" s="55">
        <v>41</v>
      </c>
      <c r="K8" s="55" t="str">
        <f t="shared" si="2"/>
        <v>熊澤</v>
      </c>
      <c r="L8" s="55" t="str">
        <f t="shared" si="3"/>
        <v>麗澤</v>
      </c>
      <c r="M8" s="54">
        <v>19.600000000000001</v>
      </c>
      <c r="N8" s="55">
        <v>4</v>
      </c>
      <c r="O8" s="482" t="s">
        <v>493</v>
      </c>
      <c r="Q8" s="207"/>
      <c r="R8" s="207"/>
      <c r="S8" s="221"/>
      <c r="T8" s="207"/>
    </row>
    <row r="9" spans="1:20" s="205" customFormat="1" ht="24" customHeight="1" x14ac:dyDescent="0.15">
      <c r="A9" s="53">
        <v>7</v>
      </c>
      <c r="B9" s="55">
        <v>43</v>
      </c>
      <c r="C9" s="55" t="str">
        <f t="shared" si="0"/>
        <v>森</v>
      </c>
      <c r="D9" s="55" t="str">
        <f t="shared" si="1"/>
        <v>清水</v>
      </c>
      <c r="E9" s="54">
        <v>18.7</v>
      </c>
      <c r="F9" s="55">
        <v>12</v>
      </c>
      <c r="G9" s="482" t="s">
        <v>476</v>
      </c>
      <c r="H9" s="41"/>
      <c r="I9" s="53">
        <v>34</v>
      </c>
      <c r="J9" s="55">
        <v>40</v>
      </c>
      <c r="K9" s="55" t="str">
        <f t="shared" si="2"/>
        <v>上野</v>
      </c>
      <c r="L9" s="55" t="str">
        <f t="shared" si="3"/>
        <v>西武台</v>
      </c>
      <c r="M9" s="54">
        <v>19.350000000000001</v>
      </c>
      <c r="N9" s="55">
        <v>6</v>
      </c>
      <c r="O9" s="482" t="s">
        <v>478</v>
      </c>
      <c r="Q9" s="207"/>
      <c r="R9" s="207"/>
      <c r="S9" s="221"/>
      <c r="T9" s="207"/>
    </row>
    <row r="10" spans="1:20" s="205" customFormat="1" ht="24" customHeight="1" x14ac:dyDescent="0.15">
      <c r="A10" s="53">
        <v>8</v>
      </c>
      <c r="B10" s="55">
        <v>13</v>
      </c>
      <c r="C10" s="55" t="str">
        <f t="shared" si="0"/>
        <v>野口</v>
      </c>
      <c r="D10" s="55" t="str">
        <f t="shared" si="1"/>
        <v>袖ヶ浦</v>
      </c>
      <c r="E10" s="54">
        <v>18.45</v>
      </c>
      <c r="F10" s="55">
        <v>14</v>
      </c>
      <c r="G10" s="482" t="s">
        <v>493</v>
      </c>
      <c r="H10" s="41"/>
      <c r="I10" s="53">
        <v>35</v>
      </c>
      <c r="J10" s="55">
        <v>23</v>
      </c>
      <c r="K10" s="55" t="str">
        <f t="shared" si="2"/>
        <v>梅村</v>
      </c>
      <c r="L10" s="55" t="str">
        <f t="shared" si="3"/>
        <v>船橋東</v>
      </c>
      <c r="M10" s="54">
        <v>18.7</v>
      </c>
      <c r="N10" s="55">
        <v>9</v>
      </c>
      <c r="O10" s="482" t="s">
        <v>493</v>
      </c>
      <c r="Q10" s="207"/>
      <c r="R10" s="207"/>
      <c r="S10" s="221"/>
      <c r="T10" s="207"/>
    </row>
    <row r="11" spans="1:20" s="205" customFormat="1" ht="24" customHeight="1" x14ac:dyDescent="0.15">
      <c r="A11" s="53">
        <v>9</v>
      </c>
      <c r="B11" s="55">
        <v>49</v>
      </c>
      <c r="C11" s="55" t="str">
        <f t="shared" si="0"/>
        <v>榊</v>
      </c>
      <c r="D11" s="55" t="str">
        <f t="shared" si="1"/>
        <v>千葉黎明</v>
      </c>
      <c r="E11" s="54">
        <v>18.75</v>
      </c>
      <c r="F11" s="55">
        <v>11</v>
      </c>
      <c r="G11" s="482" t="s">
        <v>478</v>
      </c>
      <c r="H11" s="41"/>
      <c r="I11" s="53">
        <v>36</v>
      </c>
      <c r="J11" s="55">
        <v>20</v>
      </c>
      <c r="K11" s="55" t="str">
        <f t="shared" si="2"/>
        <v>中澤</v>
      </c>
      <c r="L11" s="55" t="str">
        <f t="shared" si="3"/>
        <v>学館浦安</v>
      </c>
      <c r="M11" s="54">
        <v>19.100000000000001</v>
      </c>
      <c r="N11" s="55">
        <v>8</v>
      </c>
      <c r="O11" s="482" t="s">
        <v>536</v>
      </c>
      <c r="Q11" s="207"/>
      <c r="R11" s="207"/>
      <c r="S11" s="207"/>
      <c r="T11" s="207"/>
    </row>
    <row r="12" spans="1:20" s="205" customFormat="1" ht="24" customHeight="1" x14ac:dyDescent="0.15">
      <c r="A12" s="53">
        <v>10</v>
      </c>
      <c r="B12" s="55">
        <v>21</v>
      </c>
      <c r="C12" s="55" t="str">
        <f t="shared" si="0"/>
        <v>村田</v>
      </c>
      <c r="D12" s="55" t="str">
        <f t="shared" si="1"/>
        <v>学館浦安</v>
      </c>
      <c r="E12" s="54">
        <v>19.3</v>
      </c>
      <c r="F12" s="55">
        <v>7</v>
      </c>
      <c r="G12" s="482" t="s">
        <v>477</v>
      </c>
      <c r="H12" s="41"/>
      <c r="I12" s="53">
        <v>37</v>
      </c>
      <c r="J12" s="55">
        <v>48</v>
      </c>
      <c r="K12" s="55" t="str">
        <f t="shared" si="2"/>
        <v>中堤</v>
      </c>
      <c r="L12" s="55" t="str">
        <f t="shared" si="3"/>
        <v>千葉黎明</v>
      </c>
      <c r="M12" s="54">
        <v>18.399999999999999</v>
      </c>
      <c r="N12" s="55">
        <v>13</v>
      </c>
      <c r="O12" s="482" t="s">
        <v>506</v>
      </c>
      <c r="Q12" s="207"/>
      <c r="R12" s="207"/>
      <c r="S12" s="207"/>
      <c r="T12" s="207"/>
    </row>
    <row r="13" spans="1:20" s="205" customFormat="1" ht="24" customHeight="1" x14ac:dyDescent="0.15">
      <c r="A13" s="53">
        <v>11</v>
      </c>
      <c r="B13" s="211">
        <v>33</v>
      </c>
      <c r="C13" s="55" t="str">
        <f t="shared" si="0"/>
        <v>岩田竜</v>
      </c>
      <c r="D13" s="55" t="str">
        <f t="shared" si="1"/>
        <v>千葉経済</v>
      </c>
      <c r="E13" s="303">
        <v>19.399999999999999</v>
      </c>
      <c r="F13" s="187">
        <v>6</v>
      </c>
      <c r="G13" s="271" t="s">
        <v>478</v>
      </c>
      <c r="H13" s="41"/>
      <c r="I13" s="53">
        <v>38</v>
      </c>
      <c r="J13" s="55">
        <v>44</v>
      </c>
      <c r="K13" s="55" t="str">
        <f t="shared" si="2"/>
        <v>野中</v>
      </c>
      <c r="L13" s="55" t="str">
        <f t="shared" si="3"/>
        <v>成田</v>
      </c>
      <c r="M13" s="54">
        <v>19.2</v>
      </c>
      <c r="N13" s="55">
        <v>7</v>
      </c>
      <c r="O13" s="482" t="s">
        <v>478</v>
      </c>
      <c r="Q13" s="207"/>
      <c r="R13" s="207"/>
      <c r="S13" s="207"/>
      <c r="T13" s="207"/>
    </row>
    <row r="14" spans="1:20" s="205" customFormat="1" ht="24" customHeight="1" x14ac:dyDescent="0.15">
      <c r="A14" s="53">
        <v>12</v>
      </c>
      <c r="B14" s="211">
        <v>29</v>
      </c>
      <c r="C14" s="55" t="str">
        <f t="shared" si="0"/>
        <v>森島</v>
      </c>
      <c r="D14" s="55" t="str">
        <f t="shared" si="1"/>
        <v>幕張</v>
      </c>
      <c r="E14" s="223">
        <v>19.25</v>
      </c>
      <c r="F14" s="53">
        <v>8</v>
      </c>
      <c r="G14" s="271" t="s">
        <v>493</v>
      </c>
      <c r="H14" s="41"/>
      <c r="I14" s="53">
        <v>39</v>
      </c>
      <c r="J14" s="209">
        <v>1</v>
      </c>
      <c r="K14" s="55" t="str">
        <f t="shared" si="2"/>
        <v>水谷</v>
      </c>
      <c r="L14" s="55" t="str">
        <f t="shared" si="3"/>
        <v>拓大紅陵</v>
      </c>
      <c r="M14" s="303">
        <v>19.8</v>
      </c>
      <c r="N14" s="209">
        <v>2</v>
      </c>
      <c r="O14" s="271" t="s">
        <v>493</v>
      </c>
      <c r="Q14" s="207"/>
      <c r="R14" s="207"/>
      <c r="S14" s="207"/>
      <c r="T14" s="207"/>
    </row>
    <row r="15" spans="1:20" s="205" customFormat="1" ht="24" customHeight="1" x14ac:dyDescent="0.15">
      <c r="A15" s="53">
        <v>13</v>
      </c>
      <c r="B15" s="211">
        <v>11</v>
      </c>
      <c r="C15" s="55" t="str">
        <f t="shared" si="0"/>
        <v>金子航</v>
      </c>
      <c r="D15" s="55" t="str">
        <f t="shared" si="1"/>
        <v>木更津総合</v>
      </c>
      <c r="E15" s="223">
        <v>19.8</v>
      </c>
      <c r="F15" s="53">
        <v>2</v>
      </c>
      <c r="G15" s="271" t="s">
        <v>477</v>
      </c>
      <c r="H15" s="41"/>
      <c r="I15" s="53">
        <v>40</v>
      </c>
      <c r="J15" s="209">
        <v>7</v>
      </c>
      <c r="K15" s="55" t="str">
        <f t="shared" si="2"/>
        <v>清水</v>
      </c>
      <c r="L15" s="55" t="str">
        <f t="shared" si="3"/>
        <v>拓大紅陵</v>
      </c>
      <c r="M15" s="303">
        <v>19.7</v>
      </c>
      <c r="N15" s="209">
        <v>3</v>
      </c>
      <c r="O15" s="271" t="s">
        <v>493</v>
      </c>
      <c r="Q15" s="207"/>
      <c r="R15" s="207"/>
      <c r="S15" s="207"/>
      <c r="T15" s="207"/>
    </row>
    <row r="16" spans="1:20" s="205" customFormat="1" ht="24" customHeight="1" x14ac:dyDescent="0.15">
      <c r="A16" s="53">
        <v>14</v>
      </c>
      <c r="B16" s="211">
        <v>5</v>
      </c>
      <c r="C16" s="55" t="str">
        <f t="shared" si="0"/>
        <v>髙梨</v>
      </c>
      <c r="D16" s="55" t="str">
        <f t="shared" si="1"/>
        <v>拓大紅陵</v>
      </c>
      <c r="E16" s="223">
        <v>19.95</v>
      </c>
      <c r="F16" s="53">
        <v>1</v>
      </c>
      <c r="G16" s="271" t="s">
        <v>478</v>
      </c>
      <c r="H16" s="41"/>
      <c r="I16" s="53">
        <v>41</v>
      </c>
      <c r="J16" s="209">
        <v>10</v>
      </c>
      <c r="K16" s="55" t="str">
        <f t="shared" si="2"/>
        <v>河村</v>
      </c>
      <c r="L16" s="55" t="str">
        <f t="shared" si="3"/>
        <v>木更津総合</v>
      </c>
      <c r="M16" s="303">
        <v>19.850000000000001</v>
      </c>
      <c r="N16" s="209">
        <v>1</v>
      </c>
      <c r="O16" s="271" t="s">
        <v>537</v>
      </c>
      <c r="Q16" s="207"/>
      <c r="R16" s="207"/>
      <c r="S16" s="207"/>
      <c r="T16" s="207"/>
    </row>
    <row r="17" spans="1:20" s="205" customFormat="1" ht="24" customHeight="1" x14ac:dyDescent="0.15">
      <c r="I17" s="193"/>
      <c r="J17" s="207"/>
      <c r="K17" s="67"/>
      <c r="L17" s="67"/>
      <c r="M17" s="207"/>
      <c r="N17" s="207"/>
      <c r="O17" s="207"/>
      <c r="Q17" s="207"/>
      <c r="R17" s="207"/>
      <c r="S17" s="207"/>
      <c r="T17" s="207"/>
    </row>
    <row r="18" spans="1:20" s="205" customFormat="1" ht="24" customHeight="1" x14ac:dyDescent="0.15">
      <c r="A18" s="53" t="s">
        <v>184</v>
      </c>
      <c r="B18" s="53" t="s">
        <v>167</v>
      </c>
      <c r="C18" s="53" t="s">
        <v>0</v>
      </c>
      <c r="D18" s="53" t="s">
        <v>1</v>
      </c>
      <c r="E18" s="54" t="s">
        <v>4</v>
      </c>
      <c r="F18" s="53" t="s">
        <v>3</v>
      </c>
      <c r="G18" s="271"/>
      <c r="H18" s="193"/>
      <c r="I18" s="53" t="s">
        <v>185</v>
      </c>
      <c r="J18" s="53" t="s">
        <v>167</v>
      </c>
      <c r="K18" s="53" t="s">
        <v>0</v>
      </c>
      <c r="L18" s="53" t="s">
        <v>1</v>
      </c>
      <c r="M18" s="54" t="s">
        <v>4</v>
      </c>
      <c r="N18" s="53" t="s">
        <v>3</v>
      </c>
      <c r="O18" s="53"/>
      <c r="Q18" s="207"/>
      <c r="R18" s="207"/>
      <c r="S18" s="207"/>
      <c r="T18" s="207"/>
    </row>
    <row r="19" spans="1:20" s="205" customFormat="1" ht="24" customHeight="1" x14ac:dyDescent="0.15">
      <c r="A19" s="53">
        <v>15</v>
      </c>
      <c r="B19" s="55">
        <v>54</v>
      </c>
      <c r="C19" s="55" t="str">
        <f t="shared" ref="C19:C31" si="4">IF(B19&lt;&gt;"",VLOOKUP(B19,$B$38:$E$93,2),"＊")</f>
        <v>菅井</v>
      </c>
      <c r="D19" s="55" t="str">
        <f t="shared" ref="D19:D31" si="5">IF(B19&lt;&gt;"",VLOOKUP(B19,$B$38:$E$93,3),"＊")</f>
        <v>佐原</v>
      </c>
      <c r="E19" s="54" t="s">
        <v>533</v>
      </c>
      <c r="F19" s="55"/>
      <c r="G19" s="482"/>
      <c r="H19" s="41"/>
      <c r="I19" s="53">
        <v>42</v>
      </c>
      <c r="J19" s="55">
        <v>50</v>
      </c>
      <c r="K19" s="55" t="str">
        <f t="shared" ref="K19:K31" si="6">IF(J19&lt;&gt;"",VLOOKUP(J19,$B$38:$E$93,2),"＊")</f>
        <v>飯田</v>
      </c>
      <c r="L19" s="55" t="str">
        <f t="shared" ref="L19:L31" si="7">IF(J19&lt;&gt;"",VLOOKUP(J19,$B$38:$E$93,3),"＊")</f>
        <v>市立銚子</v>
      </c>
      <c r="M19" s="54">
        <v>18.8</v>
      </c>
      <c r="N19" s="55">
        <v>10</v>
      </c>
      <c r="O19" s="482" t="s">
        <v>506</v>
      </c>
      <c r="Q19" s="207"/>
      <c r="R19" s="207"/>
      <c r="S19" s="207"/>
      <c r="T19" s="207"/>
    </row>
    <row r="20" spans="1:20" s="205" customFormat="1" ht="24" customHeight="1" x14ac:dyDescent="0.15">
      <c r="A20" s="53">
        <v>16</v>
      </c>
      <c r="B20" s="55">
        <v>8</v>
      </c>
      <c r="C20" s="55" t="str">
        <f t="shared" si="4"/>
        <v>東條</v>
      </c>
      <c r="D20" s="55" t="str">
        <f t="shared" si="5"/>
        <v>木更津総合</v>
      </c>
      <c r="E20" s="54">
        <v>19.350000000000001</v>
      </c>
      <c r="F20" s="55">
        <v>5</v>
      </c>
      <c r="G20" s="482" t="s">
        <v>568</v>
      </c>
      <c r="H20" s="41"/>
      <c r="I20" s="53">
        <v>43</v>
      </c>
      <c r="J20" s="55">
        <v>27</v>
      </c>
      <c r="K20" s="55" t="str">
        <f t="shared" si="6"/>
        <v>萩山</v>
      </c>
      <c r="L20" s="55" t="str">
        <f t="shared" si="7"/>
        <v>習志野</v>
      </c>
      <c r="M20" s="54">
        <v>19.5</v>
      </c>
      <c r="N20" s="55">
        <v>4</v>
      </c>
      <c r="O20" s="482" t="s">
        <v>583</v>
      </c>
      <c r="Q20" s="207"/>
      <c r="R20" s="207"/>
      <c r="S20" s="207"/>
      <c r="T20" s="207"/>
    </row>
    <row r="21" spans="1:20" s="205" customFormat="1" ht="24" customHeight="1" x14ac:dyDescent="0.15">
      <c r="A21" s="53">
        <v>17</v>
      </c>
      <c r="B21" s="55">
        <v>28</v>
      </c>
      <c r="C21" s="55" t="str">
        <f t="shared" si="4"/>
        <v>高橋</v>
      </c>
      <c r="D21" s="55" t="str">
        <f t="shared" si="5"/>
        <v>習志野</v>
      </c>
      <c r="E21" s="54">
        <v>18.649999999999999</v>
      </c>
      <c r="F21" s="55">
        <v>10</v>
      </c>
      <c r="G21" s="482" t="s">
        <v>568</v>
      </c>
      <c r="H21" s="41"/>
      <c r="I21" s="53">
        <v>44</v>
      </c>
      <c r="J21" s="55">
        <v>38</v>
      </c>
      <c r="K21" s="55" t="str">
        <f t="shared" si="6"/>
        <v>佐藤</v>
      </c>
      <c r="L21" s="55" t="str">
        <f t="shared" si="7"/>
        <v>東海大浦安</v>
      </c>
      <c r="M21" s="54">
        <v>19.2</v>
      </c>
      <c r="N21" s="55">
        <v>5</v>
      </c>
      <c r="O21" s="482" t="s">
        <v>584</v>
      </c>
      <c r="Q21" s="207"/>
      <c r="R21" s="207"/>
      <c r="S21" s="221"/>
      <c r="T21" s="207"/>
    </row>
    <row r="22" spans="1:20" s="205" customFormat="1" ht="24" customHeight="1" x14ac:dyDescent="0.15">
      <c r="A22" s="53">
        <v>18</v>
      </c>
      <c r="B22" s="55">
        <v>45</v>
      </c>
      <c r="C22" s="55" t="str">
        <f t="shared" si="4"/>
        <v>吉田</v>
      </c>
      <c r="D22" s="55" t="str">
        <f t="shared" si="5"/>
        <v>成田</v>
      </c>
      <c r="E22" s="54">
        <v>18.7</v>
      </c>
      <c r="F22" s="55">
        <v>9</v>
      </c>
      <c r="G22" s="482" t="s">
        <v>531</v>
      </c>
      <c r="H22" s="41"/>
      <c r="I22" s="53">
        <v>45</v>
      </c>
      <c r="J22" s="55">
        <v>12</v>
      </c>
      <c r="K22" s="55" t="str">
        <f t="shared" si="6"/>
        <v>大坪</v>
      </c>
      <c r="L22" s="55" t="str">
        <f t="shared" si="7"/>
        <v>袖ヶ浦</v>
      </c>
      <c r="M22" s="54" t="s">
        <v>491</v>
      </c>
      <c r="N22" s="55"/>
      <c r="O22" s="482" t="s">
        <v>585</v>
      </c>
      <c r="Q22" s="207"/>
      <c r="R22" s="207"/>
      <c r="S22" s="221"/>
      <c r="T22" s="207"/>
    </row>
    <row r="23" spans="1:20" s="205" customFormat="1" ht="24" customHeight="1" x14ac:dyDescent="0.15">
      <c r="A23" s="53">
        <v>19</v>
      </c>
      <c r="B23" s="55">
        <v>25</v>
      </c>
      <c r="C23" s="55" t="str">
        <f t="shared" si="4"/>
        <v>黒川</v>
      </c>
      <c r="D23" s="55" t="str">
        <f t="shared" si="5"/>
        <v>秀明八千代</v>
      </c>
      <c r="E23" s="54">
        <v>19.5</v>
      </c>
      <c r="F23" s="55">
        <v>3</v>
      </c>
      <c r="G23" s="482" t="s">
        <v>530</v>
      </c>
      <c r="H23" s="41"/>
      <c r="I23" s="53">
        <v>46</v>
      </c>
      <c r="J23" s="55">
        <v>35</v>
      </c>
      <c r="K23" s="55" t="str">
        <f t="shared" si="6"/>
        <v>木島</v>
      </c>
      <c r="L23" s="55" t="str">
        <f t="shared" si="7"/>
        <v>千葉南</v>
      </c>
      <c r="M23" s="54">
        <v>19</v>
      </c>
      <c r="N23" s="55">
        <v>9</v>
      </c>
      <c r="O23" s="482" t="s">
        <v>477</v>
      </c>
      <c r="Q23" s="207"/>
      <c r="R23" s="207"/>
      <c r="S23" s="221"/>
      <c r="T23" s="207"/>
    </row>
    <row r="24" spans="1:20" s="205" customFormat="1" ht="24" customHeight="1" x14ac:dyDescent="0.15">
      <c r="A24" s="53">
        <v>20</v>
      </c>
      <c r="B24" s="55">
        <v>46</v>
      </c>
      <c r="C24" s="55" t="str">
        <f t="shared" si="4"/>
        <v>小貫</v>
      </c>
      <c r="D24" s="55" t="str">
        <f t="shared" si="5"/>
        <v>成田北</v>
      </c>
      <c r="E24" s="54">
        <v>18.8</v>
      </c>
      <c r="F24" s="55">
        <v>8</v>
      </c>
      <c r="G24" s="482" t="s">
        <v>530</v>
      </c>
      <c r="H24" s="41"/>
      <c r="I24" s="53">
        <v>47</v>
      </c>
      <c r="J24" s="55">
        <v>53</v>
      </c>
      <c r="K24" s="55" t="str">
        <f t="shared" si="6"/>
        <v>鈴木</v>
      </c>
      <c r="L24" s="55" t="str">
        <f t="shared" si="7"/>
        <v>佐原</v>
      </c>
      <c r="M24" s="54">
        <v>18.600000000000001</v>
      </c>
      <c r="N24" s="55">
        <v>11</v>
      </c>
      <c r="O24" s="482" t="s">
        <v>478</v>
      </c>
      <c r="Q24" s="207"/>
      <c r="R24" s="207"/>
    </row>
    <row r="25" spans="1:20" s="205" customFormat="1" ht="24" customHeight="1" x14ac:dyDescent="0.15">
      <c r="A25" s="53">
        <v>21</v>
      </c>
      <c r="B25" s="55">
        <v>22</v>
      </c>
      <c r="C25" s="55" t="str">
        <f t="shared" si="4"/>
        <v>林</v>
      </c>
      <c r="D25" s="55" t="str">
        <f t="shared" si="5"/>
        <v>船橋東</v>
      </c>
      <c r="E25" s="54">
        <v>18.850000000000001</v>
      </c>
      <c r="F25" s="55">
        <v>7</v>
      </c>
      <c r="G25" s="482" t="s">
        <v>493</v>
      </c>
      <c r="H25" s="41"/>
      <c r="I25" s="53">
        <v>48</v>
      </c>
      <c r="J25" s="55">
        <v>18</v>
      </c>
      <c r="K25" s="55" t="str">
        <f t="shared" si="6"/>
        <v>椎名</v>
      </c>
      <c r="L25" s="55" t="str">
        <f t="shared" si="7"/>
        <v>東金</v>
      </c>
      <c r="M25" s="54">
        <v>19.2</v>
      </c>
      <c r="N25" s="55">
        <v>5</v>
      </c>
      <c r="O25" s="482" t="s">
        <v>478</v>
      </c>
      <c r="Q25" s="207"/>
      <c r="R25" s="207"/>
      <c r="S25" s="221"/>
      <c r="T25" s="207"/>
    </row>
    <row r="26" spans="1:20" s="205" customFormat="1" ht="24" customHeight="1" x14ac:dyDescent="0.15">
      <c r="A26" s="53">
        <v>22</v>
      </c>
      <c r="B26" s="55">
        <v>37</v>
      </c>
      <c r="C26" s="55" t="str">
        <f t="shared" si="4"/>
        <v>岡本</v>
      </c>
      <c r="D26" s="55" t="str">
        <f t="shared" si="5"/>
        <v>千葉明徳</v>
      </c>
      <c r="E26" s="54" t="s">
        <v>533</v>
      </c>
      <c r="F26" s="55"/>
      <c r="G26" s="482"/>
      <c r="H26" s="41"/>
      <c r="I26" s="53">
        <v>49</v>
      </c>
      <c r="J26" s="55">
        <v>39</v>
      </c>
      <c r="K26" s="55" t="str">
        <f t="shared" si="6"/>
        <v>永井</v>
      </c>
      <c r="L26" s="55" t="str">
        <f t="shared" si="7"/>
        <v>柏日体</v>
      </c>
      <c r="M26" s="486">
        <v>19.2</v>
      </c>
      <c r="N26" s="55">
        <v>5</v>
      </c>
      <c r="O26" s="482" t="s">
        <v>583</v>
      </c>
      <c r="Q26" s="207"/>
      <c r="R26" s="207"/>
      <c r="S26" s="221"/>
      <c r="T26" s="207"/>
    </row>
    <row r="27" spans="1:20" s="205" customFormat="1" ht="24" customHeight="1" x14ac:dyDescent="0.15">
      <c r="A27" s="53">
        <v>23</v>
      </c>
      <c r="B27" s="55">
        <v>51</v>
      </c>
      <c r="C27" s="55" t="str">
        <f t="shared" si="4"/>
        <v>齋藤</v>
      </c>
      <c r="D27" s="55" t="str">
        <f t="shared" si="5"/>
        <v>市立銚子</v>
      </c>
      <c r="E27" s="54">
        <v>18.399999999999999</v>
      </c>
      <c r="F27" s="55">
        <v>11</v>
      </c>
      <c r="G27" s="482" t="s">
        <v>477</v>
      </c>
      <c r="H27" s="41"/>
      <c r="I27" s="53">
        <v>50</v>
      </c>
      <c r="J27" s="55">
        <v>9</v>
      </c>
      <c r="K27" s="55" t="str">
        <f t="shared" si="6"/>
        <v>金子海</v>
      </c>
      <c r="L27" s="55" t="str">
        <f t="shared" si="7"/>
        <v>木更津総合</v>
      </c>
      <c r="M27" s="54">
        <v>19.600000000000001</v>
      </c>
      <c r="N27" s="55">
        <v>3</v>
      </c>
      <c r="O27" s="482" t="s">
        <v>477</v>
      </c>
      <c r="Q27" s="207"/>
      <c r="R27" s="207"/>
      <c r="S27" s="221"/>
      <c r="T27" s="207"/>
    </row>
    <row r="28" spans="1:20" s="205" customFormat="1" ht="24" customHeight="1" x14ac:dyDescent="0.15">
      <c r="A28" s="53">
        <v>24</v>
      </c>
      <c r="B28" s="55">
        <v>32</v>
      </c>
      <c r="C28" s="55" t="str">
        <f t="shared" si="4"/>
        <v>吉村</v>
      </c>
      <c r="D28" s="55" t="str">
        <f t="shared" si="5"/>
        <v>敬愛学園</v>
      </c>
      <c r="E28" s="54">
        <v>19.45</v>
      </c>
      <c r="F28" s="55">
        <v>4</v>
      </c>
      <c r="G28" s="482" t="s">
        <v>477</v>
      </c>
      <c r="H28" s="41"/>
      <c r="I28" s="53">
        <v>51</v>
      </c>
      <c r="J28" s="55">
        <v>47</v>
      </c>
      <c r="K28" s="55" t="str">
        <f t="shared" si="6"/>
        <v>小川</v>
      </c>
      <c r="L28" s="55" t="str">
        <f t="shared" si="7"/>
        <v>成田北</v>
      </c>
      <c r="M28" s="54">
        <v>18.399999999999999</v>
      </c>
      <c r="N28" s="55">
        <v>12</v>
      </c>
      <c r="O28" s="482" t="s">
        <v>477</v>
      </c>
      <c r="Q28" s="207"/>
      <c r="R28" s="207"/>
      <c r="S28" s="221"/>
      <c r="T28" s="207"/>
    </row>
    <row r="29" spans="1:20" s="205" customFormat="1" ht="24" customHeight="1" x14ac:dyDescent="0.15">
      <c r="A29" s="53">
        <v>25</v>
      </c>
      <c r="B29" s="211">
        <v>14</v>
      </c>
      <c r="C29" s="55" t="str">
        <f t="shared" si="4"/>
        <v>金野</v>
      </c>
      <c r="D29" s="55" t="str">
        <f t="shared" si="5"/>
        <v>成東</v>
      </c>
      <c r="E29" s="210">
        <v>19</v>
      </c>
      <c r="F29" s="211">
        <v>6</v>
      </c>
      <c r="G29" s="482" t="s">
        <v>493</v>
      </c>
      <c r="H29" s="41"/>
      <c r="I29" s="53">
        <v>52</v>
      </c>
      <c r="J29" s="211">
        <v>30</v>
      </c>
      <c r="K29" s="55" t="str">
        <f t="shared" si="6"/>
        <v>山本</v>
      </c>
      <c r="L29" s="55" t="str">
        <f t="shared" si="7"/>
        <v>幕張</v>
      </c>
      <c r="M29" s="54">
        <v>19.100000000000001</v>
      </c>
      <c r="N29" s="211">
        <v>8</v>
      </c>
      <c r="O29" s="482" t="s">
        <v>493</v>
      </c>
      <c r="Q29" s="207"/>
      <c r="R29" s="207"/>
      <c r="S29" s="221"/>
      <c r="T29" s="207"/>
    </row>
    <row r="30" spans="1:20" s="205" customFormat="1" ht="24" customHeight="1" x14ac:dyDescent="0.15">
      <c r="A30" s="53">
        <v>26</v>
      </c>
      <c r="B30" s="211">
        <v>6</v>
      </c>
      <c r="C30" s="55" t="str">
        <f t="shared" si="4"/>
        <v>平野</v>
      </c>
      <c r="D30" s="55" t="str">
        <f t="shared" si="5"/>
        <v>拓大紅陵</v>
      </c>
      <c r="E30" s="210">
        <v>19.75</v>
      </c>
      <c r="F30" s="211">
        <v>2</v>
      </c>
      <c r="G30" s="482" t="s">
        <v>493</v>
      </c>
      <c r="H30" s="41"/>
      <c r="I30" s="53">
        <v>53</v>
      </c>
      <c r="J30" s="211">
        <v>26</v>
      </c>
      <c r="K30" s="55" t="str">
        <f t="shared" si="6"/>
        <v>大島</v>
      </c>
      <c r="L30" s="55" t="str">
        <f t="shared" si="7"/>
        <v>秀明八千代</v>
      </c>
      <c r="M30" s="171">
        <v>19.899999999999999</v>
      </c>
      <c r="N30" s="211">
        <v>2</v>
      </c>
      <c r="O30" s="482" t="s">
        <v>478</v>
      </c>
    </row>
    <row r="31" spans="1:20" s="205" customFormat="1" ht="24" customHeight="1" x14ac:dyDescent="0.15">
      <c r="A31" s="53">
        <v>27</v>
      </c>
      <c r="B31" s="211">
        <v>3</v>
      </c>
      <c r="C31" s="55" t="str">
        <f t="shared" si="4"/>
        <v>本</v>
      </c>
      <c r="D31" s="55" t="str">
        <f t="shared" si="5"/>
        <v>拓大紅陵</v>
      </c>
      <c r="E31" s="171">
        <v>20.05</v>
      </c>
      <c r="F31" s="211">
        <v>1</v>
      </c>
      <c r="G31" s="482" t="s">
        <v>493</v>
      </c>
      <c r="H31" s="41"/>
      <c r="I31" s="53">
        <v>54</v>
      </c>
      <c r="J31" s="211">
        <v>4</v>
      </c>
      <c r="K31" s="55" t="str">
        <f t="shared" si="6"/>
        <v>船本</v>
      </c>
      <c r="L31" s="55" t="str">
        <f t="shared" si="7"/>
        <v>拓大紅陵</v>
      </c>
      <c r="M31" s="210">
        <v>20.05</v>
      </c>
      <c r="N31" s="211">
        <v>1</v>
      </c>
      <c r="O31" s="482" t="s">
        <v>493</v>
      </c>
    </row>
    <row r="32" spans="1:20" s="205" customFormat="1" ht="21.95" customHeight="1" x14ac:dyDescent="0.15"/>
    <row r="33" spans="1:43" s="205" customFormat="1" ht="21.95" customHeight="1" x14ac:dyDescent="0.15">
      <c r="A33" s="207"/>
      <c r="B33" s="213"/>
      <c r="C33" s="213"/>
      <c r="D33" s="213"/>
      <c r="E33" s="212"/>
      <c r="F33" s="213"/>
      <c r="G33" s="213"/>
      <c r="H33" s="214"/>
      <c r="I33" s="207"/>
      <c r="J33" s="213"/>
      <c r="K33" s="213"/>
      <c r="L33" s="213"/>
      <c r="M33" s="212"/>
      <c r="N33" s="213"/>
      <c r="O33" s="213"/>
    </row>
    <row r="34" spans="1:43" s="205" customFormat="1" ht="21.95" customHeight="1" x14ac:dyDescent="0.15">
      <c r="A34" s="207"/>
      <c r="B34" s="213"/>
      <c r="C34" s="213"/>
      <c r="D34" s="213"/>
      <c r="E34" s="212"/>
      <c r="F34" s="213"/>
      <c r="G34" s="213"/>
      <c r="H34" s="214"/>
      <c r="I34" s="207"/>
      <c r="J34" s="213"/>
      <c r="K34" s="213"/>
      <c r="L34" s="213"/>
      <c r="M34" s="212"/>
      <c r="N34" s="213"/>
      <c r="O34" s="213"/>
    </row>
    <row r="35" spans="1:43" s="205" customFormat="1" ht="21.95" customHeight="1" x14ac:dyDescent="0.15">
      <c r="A35" s="207"/>
      <c r="B35" s="213"/>
      <c r="C35" s="213"/>
      <c r="D35" s="213"/>
      <c r="E35" s="212"/>
      <c r="F35" s="213"/>
      <c r="G35" s="213"/>
      <c r="H35" s="214"/>
      <c r="I35" s="207"/>
      <c r="J35" s="213"/>
      <c r="K35" s="213"/>
      <c r="L35" s="213"/>
      <c r="M35" s="212"/>
      <c r="N35" s="213"/>
      <c r="O35" s="213"/>
    </row>
    <row r="36" spans="1:43" s="205" customFormat="1" x14ac:dyDescent="0.15">
      <c r="E36" s="224"/>
      <c r="M36" s="224"/>
    </row>
    <row r="37" spans="1:43" x14ac:dyDescent="0.15">
      <c r="C37" s="194" t="s">
        <v>102</v>
      </c>
    </row>
    <row r="38" spans="1:43" ht="14.25" x14ac:dyDescent="0.15">
      <c r="B38" s="225">
        <v>1</v>
      </c>
      <c r="C38" s="432" t="s">
        <v>213</v>
      </c>
      <c r="D38" s="431" t="s">
        <v>373</v>
      </c>
      <c r="E38" s="435"/>
      <c r="F38" s="226"/>
      <c r="G38" s="226"/>
      <c r="K38" s="216"/>
      <c r="L38" s="216"/>
      <c r="M38" s="74"/>
      <c r="N38" s="146"/>
      <c r="O38" s="146"/>
      <c r="P38" s="146"/>
      <c r="Q38" s="146"/>
      <c r="R38" s="146"/>
      <c r="S38" s="285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</row>
    <row r="39" spans="1:43" ht="14.25" x14ac:dyDescent="0.15">
      <c r="B39" s="225">
        <v>2</v>
      </c>
      <c r="C39" s="428" t="s">
        <v>200</v>
      </c>
      <c r="D39" s="431" t="s">
        <v>373</v>
      </c>
      <c r="E39" s="435"/>
      <c r="F39" s="226"/>
      <c r="G39" s="226"/>
      <c r="K39" s="216"/>
      <c r="L39" s="216"/>
      <c r="M39" s="217"/>
      <c r="N39" s="285"/>
      <c r="O39" s="346"/>
      <c r="P39" s="285"/>
      <c r="Q39" s="285"/>
      <c r="R39" s="285"/>
      <c r="S39" s="285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</row>
    <row r="40" spans="1:43" ht="14.25" x14ac:dyDescent="0.15">
      <c r="B40" s="225">
        <v>3</v>
      </c>
      <c r="C40" s="428" t="s">
        <v>374</v>
      </c>
      <c r="D40" s="431" t="s">
        <v>373</v>
      </c>
      <c r="E40" s="435">
        <v>1</v>
      </c>
      <c r="F40" s="226"/>
      <c r="G40" s="226"/>
      <c r="K40" s="284"/>
      <c r="M40" s="433"/>
      <c r="N40" s="146"/>
      <c r="O40" s="146"/>
      <c r="P40" s="146"/>
      <c r="Q40" s="146"/>
      <c r="R40" s="146"/>
      <c r="S40" s="146"/>
      <c r="T40" s="433"/>
      <c r="U40" s="146"/>
      <c r="V40" s="146"/>
      <c r="W40" s="146"/>
      <c r="AQ40" s="146"/>
    </row>
    <row r="41" spans="1:43" ht="14.25" customHeight="1" x14ac:dyDescent="0.15">
      <c r="B41" s="225">
        <v>4</v>
      </c>
      <c r="C41" s="428" t="s">
        <v>187</v>
      </c>
      <c r="D41" s="431" t="s">
        <v>373</v>
      </c>
      <c r="E41" s="435">
        <v>2</v>
      </c>
      <c r="F41" s="226"/>
      <c r="G41" s="226"/>
      <c r="K41" s="146"/>
      <c r="M41" s="434"/>
      <c r="N41" s="146"/>
      <c r="O41" s="146"/>
      <c r="P41" s="146"/>
      <c r="Q41" s="146"/>
      <c r="R41" s="146"/>
      <c r="S41" s="146"/>
      <c r="T41" s="434"/>
      <c r="U41" s="146"/>
      <c r="V41" s="146"/>
      <c r="W41" s="146"/>
      <c r="AQ41" s="146"/>
    </row>
    <row r="42" spans="1:43" ht="14.25" x14ac:dyDescent="0.15">
      <c r="B42" s="225">
        <v>5</v>
      </c>
      <c r="C42" s="428" t="s">
        <v>375</v>
      </c>
      <c r="D42" s="431" t="s">
        <v>373</v>
      </c>
      <c r="E42" s="435">
        <v>4</v>
      </c>
      <c r="F42" s="226"/>
      <c r="G42" s="226"/>
      <c r="K42" s="146"/>
      <c r="M42" s="434"/>
      <c r="N42" s="146"/>
      <c r="O42" s="146"/>
      <c r="P42" s="146"/>
      <c r="Q42" s="146"/>
      <c r="R42" s="434"/>
      <c r="S42" s="146"/>
      <c r="T42" s="434"/>
      <c r="U42" s="434"/>
      <c r="V42" s="146"/>
      <c r="W42" s="146"/>
      <c r="AQ42" s="146"/>
    </row>
    <row r="43" spans="1:43" ht="14.25" x14ac:dyDescent="0.15">
      <c r="B43" s="225">
        <v>6</v>
      </c>
      <c r="C43" s="428" t="s">
        <v>186</v>
      </c>
      <c r="D43" s="431" t="s">
        <v>373</v>
      </c>
      <c r="E43" s="435">
        <v>5</v>
      </c>
      <c r="F43" s="226"/>
      <c r="G43" s="226"/>
      <c r="K43" s="146"/>
      <c r="M43" s="146"/>
      <c r="N43" s="146"/>
      <c r="O43" s="146"/>
      <c r="P43" s="434"/>
      <c r="Q43" s="434"/>
      <c r="R43" s="434"/>
      <c r="S43" s="434"/>
      <c r="T43" s="434"/>
      <c r="U43" s="434"/>
      <c r="V43" s="434"/>
      <c r="W43" s="146"/>
      <c r="AQ43" s="146"/>
    </row>
    <row r="44" spans="1:43" ht="14.25" x14ac:dyDescent="0.15">
      <c r="B44" s="225">
        <v>7</v>
      </c>
      <c r="C44" s="428" t="s">
        <v>198</v>
      </c>
      <c r="D44" s="431" t="s">
        <v>373</v>
      </c>
      <c r="E44" s="435">
        <v>5</v>
      </c>
      <c r="F44" s="226"/>
      <c r="G44" s="226"/>
      <c r="K44" s="146"/>
      <c r="M44" s="434"/>
      <c r="N44" s="146"/>
      <c r="O44" s="146"/>
      <c r="P44" s="434"/>
      <c r="Q44" s="434"/>
      <c r="R44" s="434"/>
      <c r="S44" s="434"/>
      <c r="T44" s="434"/>
      <c r="U44" s="434"/>
      <c r="V44" s="434"/>
      <c r="W44" s="146"/>
      <c r="AQ44" s="146"/>
    </row>
    <row r="45" spans="1:43" ht="14.25" x14ac:dyDescent="0.15">
      <c r="B45" s="225">
        <v>8</v>
      </c>
      <c r="C45" s="428" t="s">
        <v>381</v>
      </c>
      <c r="D45" s="431" t="s">
        <v>276</v>
      </c>
      <c r="E45" s="435"/>
      <c r="F45" s="226"/>
      <c r="G45" s="226"/>
      <c r="K45" s="146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146"/>
      <c r="AQ45" s="146"/>
    </row>
    <row r="46" spans="1:43" ht="14.25" x14ac:dyDescent="0.15">
      <c r="B46" s="225">
        <v>9</v>
      </c>
      <c r="C46" s="428" t="s">
        <v>382</v>
      </c>
      <c r="D46" s="431" t="s">
        <v>276</v>
      </c>
      <c r="E46" s="436"/>
      <c r="F46" s="226"/>
      <c r="G46" s="226"/>
      <c r="K46" s="146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146"/>
      <c r="AQ46" s="146"/>
    </row>
    <row r="47" spans="1:43" ht="14.25" x14ac:dyDescent="0.15">
      <c r="B47" s="225">
        <v>10</v>
      </c>
      <c r="C47" s="428" t="s">
        <v>188</v>
      </c>
      <c r="D47" s="431" t="s">
        <v>276</v>
      </c>
      <c r="E47" s="435">
        <v>3</v>
      </c>
      <c r="F47" s="226"/>
      <c r="G47" s="226"/>
      <c r="K47" s="146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146"/>
      <c r="AQ47" s="146"/>
    </row>
    <row r="48" spans="1:43" ht="14.25" x14ac:dyDescent="0.15">
      <c r="B48" s="225">
        <v>11</v>
      </c>
      <c r="C48" s="428" t="s">
        <v>383</v>
      </c>
      <c r="D48" s="431" t="s">
        <v>276</v>
      </c>
      <c r="E48" s="435">
        <v>5</v>
      </c>
      <c r="F48" s="226"/>
      <c r="G48" s="226"/>
      <c r="K48" s="284"/>
      <c r="L48" s="284"/>
      <c r="M48" s="74"/>
      <c r="N48" s="285"/>
      <c r="O48" s="346"/>
      <c r="P48" s="285"/>
      <c r="Q48" s="285"/>
      <c r="R48" s="285"/>
      <c r="S48" s="285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</row>
    <row r="49" spans="2:43" ht="14.25" x14ac:dyDescent="0.15">
      <c r="B49" s="225">
        <v>12</v>
      </c>
      <c r="C49" s="428" t="s">
        <v>189</v>
      </c>
      <c r="D49" s="431" t="s">
        <v>364</v>
      </c>
      <c r="E49" s="435"/>
      <c r="F49" s="226"/>
      <c r="G49" s="226"/>
      <c r="K49" s="284"/>
      <c r="L49" s="284"/>
      <c r="M49" s="74"/>
      <c r="N49" s="146"/>
      <c r="O49" s="146"/>
      <c r="P49" s="146"/>
      <c r="Q49" s="285"/>
      <c r="R49" s="285"/>
      <c r="S49" s="285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</row>
    <row r="50" spans="2:43" ht="14.25" x14ac:dyDescent="0.15">
      <c r="B50" s="225">
        <v>13</v>
      </c>
      <c r="C50" s="428" t="s">
        <v>386</v>
      </c>
      <c r="D50" s="431" t="s">
        <v>364</v>
      </c>
      <c r="E50" s="435"/>
      <c r="F50" s="227"/>
      <c r="G50" s="227"/>
      <c r="K50" s="284"/>
      <c r="L50" s="284"/>
      <c r="M50" s="74"/>
      <c r="N50" s="146"/>
      <c r="O50" s="146"/>
      <c r="P50" s="146"/>
      <c r="Q50" s="285"/>
      <c r="R50" s="285"/>
      <c r="S50" s="285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</row>
    <row r="51" spans="2:43" ht="14.25" x14ac:dyDescent="0.15">
      <c r="B51" s="225">
        <v>14</v>
      </c>
      <c r="C51" s="428" t="s">
        <v>389</v>
      </c>
      <c r="D51" s="431" t="s">
        <v>388</v>
      </c>
      <c r="E51" s="435"/>
      <c r="F51" s="227"/>
      <c r="G51" s="227"/>
      <c r="K51" s="284"/>
      <c r="L51" s="284"/>
      <c r="M51" s="74"/>
      <c r="N51" s="146"/>
      <c r="O51" s="146"/>
      <c r="P51" s="285"/>
      <c r="Q51" s="285"/>
      <c r="R51" s="285"/>
      <c r="S51" s="285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</row>
    <row r="52" spans="2:43" ht="14.25" x14ac:dyDescent="0.15">
      <c r="B52" s="225">
        <v>15</v>
      </c>
      <c r="C52" s="428" t="s">
        <v>390</v>
      </c>
      <c r="D52" s="431" t="s">
        <v>388</v>
      </c>
      <c r="E52" s="435"/>
      <c r="F52" s="228"/>
      <c r="G52" s="228"/>
      <c r="K52" s="219"/>
      <c r="L52" s="219"/>
      <c r="M52" s="74"/>
      <c r="N52" s="146"/>
      <c r="O52" s="146"/>
      <c r="P52" s="218"/>
      <c r="Q52" s="218"/>
      <c r="R52" s="218"/>
      <c r="S52" s="218"/>
    </row>
    <row r="53" spans="2:43" ht="14.25" x14ac:dyDescent="0.15">
      <c r="B53" s="225">
        <v>16</v>
      </c>
      <c r="C53" s="428" t="s">
        <v>190</v>
      </c>
      <c r="D53" s="431" t="s">
        <v>392</v>
      </c>
      <c r="E53" s="436"/>
      <c r="F53" s="228"/>
      <c r="G53" s="228"/>
      <c r="K53" s="219"/>
      <c r="L53" s="219"/>
      <c r="M53" s="74"/>
      <c r="N53" s="146"/>
      <c r="O53" s="146"/>
      <c r="P53" s="218"/>
      <c r="Q53" s="218"/>
      <c r="R53" s="218"/>
      <c r="S53" s="218"/>
    </row>
    <row r="54" spans="2:43" ht="14.25" x14ac:dyDescent="0.15">
      <c r="B54" s="225">
        <v>17</v>
      </c>
      <c r="C54" s="428" t="s">
        <v>396</v>
      </c>
      <c r="D54" s="431" t="s">
        <v>280</v>
      </c>
      <c r="E54" s="436"/>
      <c r="F54" s="228"/>
      <c r="G54" s="228"/>
      <c r="K54" s="219"/>
      <c r="L54" s="219"/>
      <c r="M54" s="74"/>
      <c r="N54" s="146"/>
      <c r="O54" s="146"/>
      <c r="P54" s="218"/>
      <c r="Q54" s="218"/>
      <c r="R54" s="218"/>
      <c r="S54" s="218"/>
    </row>
    <row r="55" spans="2:43" ht="14.25" x14ac:dyDescent="0.15">
      <c r="B55" s="225">
        <v>18</v>
      </c>
      <c r="C55" s="428" t="s">
        <v>397</v>
      </c>
      <c r="D55" s="431" t="s">
        <v>280</v>
      </c>
      <c r="E55" s="435"/>
      <c r="F55" s="228"/>
      <c r="G55" s="228"/>
      <c r="K55" s="219"/>
      <c r="L55" s="219"/>
      <c r="M55" s="74"/>
      <c r="N55" s="146"/>
      <c r="O55" s="146"/>
      <c r="P55" s="218"/>
      <c r="Q55" s="218"/>
      <c r="R55" s="218"/>
      <c r="S55" s="218"/>
    </row>
    <row r="56" spans="2:43" ht="14.25" x14ac:dyDescent="0.15">
      <c r="B56" s="225">
        <v>19</v>
      </c>
      <c r="C56" s="428" t="s">
        <v>402</v>
      </c>
      <c r="D56" s="431" t="s">
        <v>281</v>
      </c>
      <c r="E56" s="435"/>
      <c r="F56" s="228"/>
      <c r="G56" s="228"/>
      <c r="K56" s="219"/>
      <c r="L56" s="219"/>
      <c r="M56" s="74"/>
      <c r="N56" s="146"/>
      <c r="O56" s="146"/>
      <c r="P56" s="218"/>
      <c r="Q56" s="218"/>
      <c r="R56" s="218"/>
      <c r="S56" s="218"/>
    </row>
    <row r="57" spans="2:43" ht="14.25" x14ac:dyDescent="0.15">
      <c r="B57" s="225">
        <v>20</v>
      </c>
      <c r="C57" s="432" t="s">
        <v>406</v>
      </c>
      <c r="D57" s="431" t="s">
        <v>366</v>
      </c>
      <c r="E57" s="435"/>
      <c r="F57" s="227"/>
      <c r="G57" s="227"/>
      <c r="K57" s="219"/>
      <c r="L57" s="219"/>
      <c r="M57" s="74"/>
      <c r="N57" s="146"/>
      <c r="O57" s="146"/>
      <c r="P57" s="218"/>
      <c r="Q57" s="218"/>
      <c r="R57" s="218"/>
      <c r="S57" s="218"/>
    </row>
    <row r="58" spans="2:43" ht="14.25" x14ac:dyDescent="0.15">
      <c r="B58" s="225">
        <v>21</v>
      </c>
      <c r="C58" s="428" t="s">
        <v>407</v>
      </c>
      <c r="D58" s="431" t="s">
        <v>366</v>
      </c>
      <c r="E58" s="435"/>
      <c r="F58" s="227"/>
      <c r="G58" s="227"/>
      <c r="K58" s="219"/>
      <c r="L58" s="219"/>
      <c r="M58" s="218"/>
      <c r="N58" s="218"/>
      <c r="O58" s="346"/>
      <c r="P58" s="218"/>
      <c r="Q58" s="218"/>
      <c r="R58" s="218"/>
      <c r="S58" s="218"/>
    </row>
    <row r="59" spans="2:43" ht="14.25" x14ac:dyDescent="0.15">
      <c r="B59" s="225">
        <v>22</v>
      </c>
      <c r="C59" s="428" t="s">
        <v>214</v>
      </c>
      <c r="D59" s="431" t="s">
        <v>279</v>
      </c>
      <c r="E59" s="435"/>
      <c r="F59" s="227"/>
      <c r="G59" s="227"/>
      <c r="M59" s="194"/>
    </row>
    <row r="60" spans="2:43" ht="14.25" x14ac:dyDescent="0.15">
      <c r="B60" s="225">
        <v>23</v>
      </c>
      <c r="C60" s="428" t="s">
        <v>408</v>
      </c>
      <c r="D60" s="431" t="s">
        <v>279</v>
      </c>
      <c r="E60" s="435"/>
      <c r="F60" s="227"/>
      <c r="G60" s="227"/>
      <c r="M60" s="194"/>
    </row>
    <row r="61" spans="2:43" ht="14.25" x14ac:dyDescent="0.15">
      <c r="B61" s="225">
        <v>24</v>
      </c>
      <c r="C61" s="428" t="s">
        <v>410</v>
      </c>
      <c r="D61" s="431" t="s">
        <v>367</v>
      </c>
      <c r="E61" s="435"/>
      <c r="F61" s="227"/>
      <c r="G61" s="227"/>
      <c r="M61" s="194"/>
    </row>
    <row r="62" spans="2:43" ht="14.25" x14ac:dyDescent="0.15">
      <c r="B62" s="225">
        <v>25</v>
      </c>
      <c r="C62" s="428" t="s">
        <v>150</v>
      </c>
      <c r="D62" s="431" t="s">
        <v>367</v>
      </c>
      <c r="E62" s="435"/>
      <c r="F62" s="228"/>
      <c r="G62" s="228"/>
      <c r="M62" s="194"/>
    </row>
    <row r="63" spans="2:43" ht="14.25" x14ac:dyDescent="0.15">
      <c r="B63" s="225">
        <v>26</v>
      </c>
      <c r="C63" s="428" t="s">
        <v>151</v>
      </c>
      <c r="D63" s="431" t="s">
        <v>367</v>
      </c>
      <c r="E63" s="435">
        <v>5</v>
      </c>
      <c r="F63" s="228"/>
      <c r="G63" s="228"/>
      <c r="M63" s="194"/>
    </row>
    <row r="64" spans="2:43" ht="14.25" x14ac:dyDescent="0.15">
      <c r="B64" s="225">
        <v>27</v>
      </c>
      <c r="C64" s="428" t="s">
        <v>413</v>
      </c>
      <c r="D64" s="431" t="s">
        <v>278</v>
      </c>
      <c r="E64" s="435"/>
      <c r="F64" s="228"/>
      <c r="G64" s="228"/>
      <c r="M64" s="194"/>
    </row>
    <row r="65" spans="2:31" ht="14.25" x14ac:dyDescent="0.15">
      <c r="B65" s="225">
        <v>28</v>
      </c>
      <c r="C65" s="428" t="s">
        <v>197</v>
      </c>
      <c r="D65" s="431" t="s">
        <v>278</v>
      </c>
      <c r="E65" s="435"/>
      <c r="F65" s="228"/>
      <c r="G65" s="228"/>
      <c r="M65" s="194"/>
    </row>
    <row r="66" spans="2:31" ht="14.25" x14ac:dyDescent="0.15">
      <c r="B66" s="225">
        <v>29</v>
      </c>
      <c r="C66" s="428" t="s">
        <v>225</v>
      </c>
      <c r="D66" s="431" t="s">
        <v>277</v>
      </c>
      <c r="E66" s="436"/>
      <c r="F66" s="228"/>
      <c r="G66" s="228"/>
      <c r="K66" s="276"/>
      <c r="L66" s="276"/>
      <c r="M66" s="277"/>
      <c r="N66" s="277"/>
      <c r="O66" s="346"/>
      <c r="P66" s="277"/>
      <c r="Q66" s="277"/>
      <c r="R66" s="277"/>
      <c r="S66" s="277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</row>
    <row r="67" spans="2:31" ht="14.25" customHeight="1" x14ac:dyDescent="0.15">
      <c r="B67" s="225">
        <v>30</v>
      </c>
      <c r="C67" s="428" t="s">
        <v>148</v>
      </c>
      <c r="D67" s="431" t="s">
        <v>277</v>
      </c>
      <c r="E67" s="435"/>
      <c r="F67" s="228"/>
      <c r="G67" s="228"/>
      <c r="K67" s="276"/>
      <c r="L67" s="146"/>
      <c r="M67" s="74"/>
      <c r="N67" s="146"/>
      <c r="O67" s="146"/>
      <c r="P67" s="146"/>
      <c r="Q67" s="146"/>
      <c r="R67" s="146"/>
      <c r="S67" s="146"/>
      <c r="T67" s="146"/>
      <c r="U67" s="146"/>
      <c r="V67" s="157"/>
      <c r="W67" s="146"/>
      <c r="X67" s="146"/>
      <c r="Y67" s="146"/>
      <c r="Z67" s="157"/>
      <c r="AA67" s="146"/>
      <c r="AB67" s="157"/>
      <c r="AC67" s="146"/>
      <c r="AD67" s="146"/>
      <c r="AE67" s="146"/>
    </row>
    <row r="68" spans="2:31" ht="14.25" x14ac:dyDescent="0.15">
      <c r="B68" s="225">
        <v>31</v>
      </c>
      <c r="C68" s="428" t="s">
        <v>176</v>
      </c>
      <c r="D68" s="431" t="s">
        <v>368</v>
      </c>
      <c r="E68" s="435"/>
      <c r="F68" s="228"/>
      <c r="G68" s="228"/>
      <c r="K68" s="276"/>
      <c r="L68" s="146"/>
      <c r="M68" s="74"/>
      <c r="N68" s="146"/>
      <c r="O68" s="146"/>
      <c r="P68" s="146"/>
      <c r="Q68" s="146"/>
      <c r="R68" s="146"/>
      <c r="S68" s="146"/>
      <c r="T68" s="146"/>
      <c r="U68" s="146"/>
      <c r="V68" s="30"/>
      <c r="W68" s="146"/>
      <c r="X68" s="146"/>
      <c r="Y68" s="146"/>
      <c r="Z68" s="30"/>
      <c r="AA68" s="146"/>
      <c r="AB68" s="30"/>
      <c r="AC68" s="146"/>
      <c r="AD68" s="146"/>
      <c r="AE68" s="146"/>
    </row>
    <row r="69" spans="2:31" ht="14.25" x14ac:dyDescent="0.15">
      <c r="B69" s="225">
        <v>32</v>
      </c>
      <c r="C69" s="428" t="s">
        <v>415</v>
      </c>
      <c r="D69" s="431" t="s">
        <v>368</v>
      </c>
      <c r="E69" s="435"/>
      <c r="F69" s="228"/>
      <c r="G69" s="228"/>
      <c r="K69" s="146"/>
      <c r="L69" s="146"/>
      <c r="M69" s="74"/>
      <c r="N69" s="146"/>
      <c r="O69" s="146"/>
      <c r="P69" s="146"/>
      <c r="Q69" s="146"/>
      <c r="R69" s="146"/>
      <c r="S69" s="146"/>
      <c r="T69" s="146"/>
      <c r="U69" s="146"/>
      <c r="V69" s="30"/>
      <c r="W69" s="146"/>
      <c r="X69" s="146"/>
      <c r="Y69" s="146"/>
      <c r="Z69" s="30"/>
      <c r="AA69" s="146"/>
      <c r="AB69" s="30"/>
      <c r="AC69" s="146"/>
      <c r="AD69" s="146"/>
      <c r="AE69" s="146"/>
    </row>
    <row r="70" spans="2:31" ht="14.25" x14ac:dyDescent="0.15">
      <c r="B70" s="225">
        <v>33</v>
      </c>
      <c r="C70" s="428" t="s">
        <v>192</v>
      </c>
      <c r="D70" s="431" t="s">
        <v>369</v>
      </c>
      <c r="E70" s="435"/>
      <c r="F70" s="228"/>
      <c r="G70" s="228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433"/>
      <c r="AC70" s="146"/>
      <c r="AD70" s="146"/>
      <c r="AE70" s="146"/>
    </row>
    <row r="71" spans="2:31" ht="14.25" x14ac:dyDescent="0.15">
      <c r="B71" s="225">
        <v>34</v>
      </c>
      <c r="C71" s="428" t="s">
        <v>419</v>
      </c>
      <c r="D71" s="431" t="s">
        <v>369</v>
      </c>
      <c r="E71" s="436"/>
      <c r="F71" s="226"/>
      <c r="G71" s="22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434"/>
      <c r="AC71" s="146"/>
      <c r="AD71" s="146"/>
      <c r="AE71" s="146"/>
    </row>
    <row r="72" spans="2:31" ht="14.25" x14ac:dyDescent="0.15">
      <c r="B72" s="225">
        <v>35</v>
      </c>
      <c r="C72" s="428" t="s">
        <v>421</v>
      </c>
      <c r="D72" s="431" t="s">
        <v>371</v>
      </c>
      <c r="E72" s="435"/>
      <c r="F72" s="226"/>
      <c r="G72" s="226"/>
      <c r="K72" s="434"/>
      <c r="L72" s="146"/>
      <c r="M72" s="434"/>
      <c r="N72" s="146"/>
      <c r="O72" s="146"/>
      <c r="P72" s="146"/>
      <c r="Q72" s="146"/>
      <c r="R72" s="146"/>
      <c r="S72" s="434"/>
      <c r="T72" s="146"/>
      <c r="U72" s="434"/>
      <c r="AC72" s="146"/>
      <c r="AD72" s="146"/>
      <c r="AE72" s="146"/>
    </row>
    <row r="73" spans="2:31" ht="14.25" x14ac:dyDescent="0.15">
      <c r="B73" s="225">
        <v>36</v>
      </c>
      <c r="C73" s="428" t="s">
        <v>422</v>
      </c>
      <c r="D73" s="431" t="s">
        <v>371</v>
      </c>
      <c r="E73" s="435"/>
      <c r="F73" s="226"/>
      <c r="G73" s="226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AC73" s="146"/>
      <c r="AD73" s="146"/>
      <c r="AE73" s="146"/>
    </row>
    <row r="74" spans="2:31" ht="14.25" x14ac:dyDescent="0.15">
      <c r="B74" s="225">
        <v>37</v>
      </c>
      <c r="C74" s="428" t="s">
        <v>223</v>
      </c>
      <c r="D74" s="431" t="s">
        <v>424</v>
      </c>
      <c r="E74" s="435"/>
      <c r="F74" s="226"/>
      <c r="G74" s="226"/>
      <c r="K74" s="434"/>
      <c r="L74" s="434"/>
      <c r="M74" s="434"/>
      <c r="N74" s="434"/>
      <c r="O74" s="434"/>
      <c r="P74" s="434"/>
      <c r="Q74" s="434"/>
      <c r="R74" s="434"/>
      <c r="S74" s="434"/>
      <c r="T74" s="434"/>
      <c r="U74" s="434"/>
      <c r="AC74" s="146"/>
      <c r="AD74" s="146"/>
      <c r="AE74" s="146"/>
    </row>
    <row r="75" spans="2:31" ht="14.25" x14ac:dyDescent="0.15">
      <c r="B75" s="225">
        <v>38</v>
      </c>
      <c r="C75" s="428" t="s">
        <v>80</v>
      </c>
      <c r="D75" s="431" t="s">
        <v>372</v>
      </c>
      <c r="E75" s="436"/>
      <c r="F75" s="226"/>
      <c r="G75" s="226"/>
      <c r="K75" s="434"/>
      <c r="L75" s="434"/>
      <c r="M75" s="434"/>
      <c r="N75" s="434"/>
      <c r="O75" s="434"/>
      <c r="P75" s="434"/>
      <c r="Q75" s="434"/>
      <c r="R75" s="434"/>
      <c r="S75" s="434"/>
      <c r="T75" s="434"/>
      <c r="U75" s="434"/>
    </row>
    <row r="76" spans="2:31" ht="14.25" x14ac:dyDescent="0.15">
      <c r="B76" s="225">
        <v>39</v>
      </c>
      <c r="C76" s="428" t="s">
        <v>425</v>
      </c>
      <c r="D76" s="431" t="s">
        <v>178</v>
      </c>
      <c r="E76" s="435"/>
      <c r="F76" s="226"/>
      <c r="G76" s="226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</row>
    <row r="77" spans="2:31" ht="14.25" x14ac:dyDescent="0.15">
      <c r="B77" s="225">
        <v>40</v>
      </c>
      <c r="C77" s="428" t="s">
        <v>195</v>
      </c>
      <c r="D77" s="431" t="s">
        <v>194</v>
      </c>
      <c r="E77" s="435"/>
      <c r="F77" s="226"/>
      <c r="G77" s="226"/>
    </row>
    <row r="78" spans="2:31" ht="14.25" x14ac:dyDescent="0.15">
      <c r="B78" s="225">
        <v>41</v>
      </c>
      <c r="C78" s="428" t="s">
        <v>196</v>
      </c>
      <c r="D78" s="431" t="s">
        <v>230</v>
      </c>
      <c r="E78" s="435"/>
      <c r="F78" s="226"/>
      <c r="G78" s="226"/>
    </row>
    <row r="79" spans="2:31" ht="14.25" x14ac:dyDescent="0.15">
      <c r="B79" s="225">
        <v>42</v>
      </c>
      <c r="C79" s="428" t="s">
        <v>433</v>
      </c>
      <c r="D79" s="431" t="s">
        <v>230</v>
      </c>
      <c r="E79" s="435"/>
      <c r="F79" s="226"/>
      <c r="G79" s="226"/>
    </row>
    <row r="80" spans="2:31" ht="14.25" x14ac:dyDescent="0.15">
      <c r="B80" s="225">
        <v>43</v>
      </c>
      <c r="C80" s="428" t="s">
        <v>174</v>
      </c>
      <c r="D80" s="431" t="s">
        <v>198</v>
      </c>
      <c r="E80" s="435"/>
      <c r="F80" s="229"/>
      <c r="G80" s="229"/>
      <c r="M80" s="194"/>
    </row>
    <row r="81" spans="2:13" ht="14.25" x14ac:dyDescent="0.15">
      <c r="B81" s="225">
        <v>44</v>
      </c>
      <c r="C81" s="432" t="s">
        <v>114</v>
      </c>
      <c r="D81" s="431" t="s">
        <v>154</v>
      </c>
      <c r="E81" s="435"/>
      <c r="F81" s="230"/>
      <c r="G81" s="230"/>
      <c r="M81" s="194"/>
    </row>
    <row r="82" spans="2:13" ht="14.25" x14ac:dyDescent="0.15">
      <c r="B82" s="225">
        <v>45</v>
      </c>
      <c r="C82" s="428" t="s">
        <v>147</v>
      </c>
      <c r="D82" s="431" t="s">
        <v>154</v>
      </c>
      <c r="E82" s="435"/>
      <c r="F82" s="230"/>
      <c r="G82" s="230"/>
      <c r="M82" s="194"/>
    </row>
    <row r="83" spans="2:13" ht="14.25" x14ac:dyDescent="0.15">
      <c r="B83" s="225">
        <v>46</v>
      </c>
      <c r="C83" s="428" t="s">
        <v>199</v>
      </c>
      <c r="D83" s="431" t="s">
        <v>155</v>
      </c>
      <c r="E83" s="435"/>
      <c r="F83" s="230"/>
      <c r="G83" s="230"/>
      <c r="M83" s="194"/>
    </row>
    <row r="84" spans="2:13" ht="14.25" x14ac:dyDescent="0.15">
      <c r="B84" s="225">
        <v>47</v>
      </c>
      <c r="C84" s="428" t="s">
        <v>146</v>
      </c>
      <c r="D84" s="431" t="s">
        <v>155</v>
      </c>
      <c r="E84" s="435"/>
      <c r="F84" s="230"/>
      <c r="G84" s="230"/>
      <c r="M84" s="194"/>
    </row>
    <row r="85" spans="2:13" ht="14.25" x14ac:dyDescent="0.15">
      <c r="B85" s="225">
        <v>48</v>
      </c>
      <c r="C85" s="428" t="s">
        <v>442</v>
      </c>
      <c r="D85" s="431" t="s">
        <v>143</v>
      </c>
      <c r="E85" s="435"/>
      <c r="F85" s="229"/>
      <c r="G85" s="229"/>
      <c r="M85" s="194"/>
    </row>
    <row r="86" spans="2:13" ht="14.25" x14ac:dyDescent="0.15">
      <c r="B86" s="225">
        <v>49</v>
      </c>
      <c r="C86" s="428" t="s">
        <v>443</v>
      </c>
      <c r="D86" s="431" t="s">
        <v>143</v>
      </c>
      <c r="E86" s="435"/>
      <c r="F86" s="229"/>
      <c r="G86" s="229"/>
      <c r="M86" s="194"/>
    </row>
    <row r="87" spans="2:13" ht="14.25" x14ac:dyDescent="0.15">
      <c r="B87" s="225">
        <v>50</v>
      </c>
      <c r="C87" s="428" t="s">
        <v>411</v>
      </c>
      <c r="D87" s="431" t="s">
        <v>153</v>
      </c>
      <c r="E87" s="435"/>
      <c r="F87" s="226"/>
      <c r="G87" s="226"/>
      <c r="M87" s="194"/>
    </row>
    <row r="88" spans="2:13" ht="14.25" x14ac:dyDescent="0.15">
      <c r="B88" s="225">
        <v>51</v>
      </c>
      <c r="C88" s="428" t="s">
        <v>445</v>
      </c>
      <c r="D88" s="431" t="s">
        <v>153</v>
      </c>
      <c r="E88" s="435"/>
      <c r="F88" s="226"/>
      <c r="G88" s="226"/>
      <c r="M88" s="194"/>
    </row>
    <row r="89" spans="2:13" ht="14.25" x14ac:dyDescent="0.15">
      <c r="B89" s="225">
        <v>52</v>
      </c>
      <c r="C89" s="428" t="s">
        <v>450</v>
      </c>
      <c r="D89" s="431" t="s">
        <v>449</v>
      </c>
      <c r="E89" s="435"/>
      <c r="M89" s="194"/>
    </row>
    <row r="90" spans="2:13" ht="14.25" x14ac:dyDescent="0.15">
      <c r="B90" s="225">
        <v>53</v>
      </c>
      <c r="C90" s="428" t="s">
        <v>152</v>
      </c>
      <c r="D90" s="431" t="s">
        <v>181</v>
      </c>
      <c r="E90" s="435"/>
      <c r="M90" s="194"/>
    </row>
    <row r="91" spans="2:13" ht="14.25" x14ac:dyDescent="0.15">
      <c r="B91" s="225">
        <v>54</v>
      </c>
      <c r="C91" s="428" t="s">
        <v>452</v>
      </c>
      <c r="D91" s="431" t="s">
        <v>181</v>
      </c>
      <c r="E91" s="435"/>
      <c r="M91" s="194"/>
    </row>
    <row r="92" spans="2:13" x14ac:dyDescent="0.15">
      <c r="B92" s="225"/>
      <c r="C92" s="271"/>
      <c r="D92" s="150"/>
      <c r="E92" s="435"/>
      <c r="M92" s="194"/>
    </row>
    <row r="93" spans="2:13" x14ac:dyDescent="0.15">
      <c r="B93" s="225"/>
      <c r="C93" s="271"/>
      <c r="D93" s="150"/>
      <c r="E93" s="435"/>
      <c r="M93" s="194"/>
    </row>
    <row r="94" spans="2:13" x14ac:dyDescent="0.15">
      <c r="B94" s="41">
        <f>SUM(B38:B93)</f>
        <v>1485</v>
      </c>
      <c r="M94" s="194"/>
    </row>
    <row r="95" spans="2:13" x14ac:dyDescent="0.15">
      <c r="M95" s="194"/>
    </row>
  </sheetData>
  <mergeCells count="1">
    <mergeCell ref="A1:N1"/>
  </mergeCells>
  <phoneticPr fontId="3"/>
  <conditionalFormatting sqref="T21:T23 T25:T29 T3:T10 N2:O33 F3:G33">
    <cfRule type="cellIs" dxfId="2" priority="2" stopIfTrue="1" operator="lessThanOrEqual">
      <formula>4</formula>
    </cfRule>
  </conditionalFormatting>
  <printOptions horizontalCentered="1"/>
  <pageMargins left="0.31496062992125984" right="0.11811023622047245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6"/>
  <sheetViews>
    <sheetView view="pageBreakPreview" zoomScale="120" zoomScaleNormal="140" zoomScaleSheetLayoutView="120" workbookViewId="0">
      <selection activeCell="B48" sqref="B48:B49"/>
    </sheetView>
  </sheetViews>
  <sheetFormatPr defaultRowHeight="17.25" x14ac:dyDescent="0.2"/>
  <cols>
    <col min="1" max="1" width="3.5" style="17" customWidth="1"/>
    <col min="2" max="2" width="6.875" style="328" customWidth="1"/>
    <col min="3" max="3" width="6.875" style="44" customWidth="1"/>
    <col min="4" max="5" width="8.625" style="15" customWidth="1"/>
    <col min="6" max="6" width="8.625" style="328" customWidth="1"/>
    <col min="7" max="8" width="2.75" style="15" customWidth="1"/>
    <col min="9" max="9" width="8.625" style="15" customWidth="1"/>
    <col min="10" max="10" width="8.625" style="18" customWidth="1"/>
    <col min="11" max="11" width="8.625" style="15" customWidth="1"/>
    <col min="12" max="12" width="3.875" style="15" bestFit="1" customWidth="1"/>
    <col min="13" max="13" width="6.875" style="328" customWidth="1"/>
    <col min="14" max="14" width="6.875" style="44" customWidth="1"/>
    <col min="15" max="15" width="4.5" style="15" bestFit="1" customWidth="1"/>
    <col min="16" max="16" width="4.5" style="15" customWidth="1"/>
    <col min="17" max="17" width="5.25" style="14" customWidth="1"/>
    <col min="18" max="18" width="5.25" style="18" customWidth="1"/>
    <col min="19" max="19" width="3.75" style="18" hidden="1" customWidth="1"/>
    <col min="20" max="20" width="5.25" style="328" customWidth="1"/>
    <col min="21" max="21" width="1.125" style="15" customWidth="1"/>
    <col min="22" max="24" width="5.25" style="15" customWidth="1"/>
    <col min="25" max="25" width="5.25" style="15" hidden="1" customWidth="1"/>
    <col min="26" max="26" width="5.25" style="15" customWidth="1"/>
    <col min="27" max="27" width="1.125" style="15" customWidth="1"/>
    <col min="28" max="30" width="5.25" style="15" customWidth="1"/>
    <col min="31" max="31" width="5.25" style="15" hidden="1" customWidth="1"/>
    <col min="32" max="32" width="5.25" style="15" customWidth="1"/>
    <col min="33" max="33" width="1.125" style="15" customWidth="1"/>
    <col min="34" max="36" width="5.25" style="15" customWidth="1"/>
    <col min="37" max="37" width="5.25" style="15" hidden="1" customWidth="1"/>
    <col min="38" max="51" width="5.25" style="15" customWidth="1"/>
    <col min="52" max="16384" width="9" style="15"/>
  </cols>
  <sheetData>
    <row r="1" spans="1:38" x14ac:dyDescent="0.2">
      <c r="A1" s="31"/>
      <c r="B1" s="793" t="s">
        <v>201</v>
      </c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7"/>
      <c r="O1" s="382"/>
      <c r="Q1" s="275"/>
      <c r="U1" s="18"/>
      <c r="W1" s="275"/>
      <c r="AC1" s="275"/>
      <c r="AI1" s="275"/>
    </row>
    <row r="2" spans="1:38" s="232" customFormat="1" ht="13.5" x14ac:dyDescent="0.15">
      <c r="A2" s="31"/>
      <c r="B2" s="333" t="s">
        <v>0</v>
      </c>
      <c r="C2" s="231" t="s">
        <v>1</v>
      </c>
      <c r="D2" s="65"/>
      <c r="E2" s="79" t="s">
        <v>330</v>
      </c>
      <c r="F2" s="65"/>
      <c r="G2" s="65"/>
      <c r="H2" s="65"/>
      <c r="I2" s="65"/>
      <c r="J2" s="65" t="s">
        <v>331</v>
      </c>
      <c r="K2" s="88"/>
      <c r="L2" s="88"/>
      <c r="M2" s="333" t="s">
        <v>0</v>
      </c>
      <c r="N2" s="231" t="s">
        <v>1</v>
      </c>
      <c r="O2" s="7"/>
      <c r="P2" s="239"/>
      <c r="Q2" s="3"/>
      <c r="R2" s="233"/>
      <c r="S2" s="233"/>
      <c r="T2" s="233"/>
      <c r="U2" s="239"/>
      <c r="V2" s="239"/>
      <c r="W2" s="3"/>
      <c r="X2" s="239"/>
      <c r="Y2" s="239"/>
      <c r="Z2" s="239"/>
      <c r="AA2" s="239"/>
      <c r="AB2" s="239"/>
      <c r="AC2" s="3"/>
      <c r="AD2" s="239"/>
      <c r="AE2" s="239"/>
      <c r="AF2" s="239"/>
      <c r="AG2" s="239"/>
      <c r="AH2" s="239"/>
      <c r="AI2" s="3"/>
      <c r="AJ2" s="239"/>
      <c r="AK2" s="239"/>
      <c r="AL2" s="239"/>
    </row>
    <row r="3" spans="1:38" s="232" customFormat="1" ht="14.25" thickBot="1" x14ac:dyDescent="0.2">
      <c r="A3" s="791" t="s">
        <v>332</v>
      </c>
      <c r="B3" s="791" t="str">
        <f>Q3</f>
        <v>織畑</v>
      </c>
      <c r="C3" s="792" t="str">
        <f>R3</f>
        <v>敬愛学園</v>
      </c>
      <c r="D3" s="487" t="s">
        <v>202</v>
      </c>
      <c r="E3" s="184">
        <v>5</v>
      </c>
      <c r="F3" s="82"/>
      <c r="G3" s="542">
        <v>5</v>
      </c>
      <c r="H3" s="330">
        <v>0</v>
      </c>
      <c r="I3" s="80"/>
      <c r="J3" s="180">
        <v>5</v>
      </c>
      <c r="K3" s="329" t="s">
        <v>202</v>
      </c>
      <c r="L3" s="791" t="s">
        <v>333</v>
      </c>
      <c r="M3" s="791" t="str">
        <f>AC3</f>
        <v>城谷</v>
      </c>
      <c r="N3" s="792" t="str">
        <f>AD3</f>
        <v>幕張</v>
      </c>
      <c r="O3" s="790"/>
      <c r="P3" s="484">
        <f t="shared" ref="P3:P11" si="0">T3</f>
        <v>1</v>
      </c>
      <c r="Q3" s="355" t="s">
        <v>503</v>
      </c>
      <c r="R3" s="355" t="s">
        <v>133</v>
      </c>
      <c r="S3" s="355">
        <v>19.75</v>
      </c>
      <c r="T3" s="356">
        <v>1</v>
      </c>
      <c r="U3" s="239"/>
      <c r="V3" s="484">
        <f t="shared" ref="V3:V10" si="1">Z3</f>
        <v>1</v>
      </c>
      <c r="W3" s="355" t="s">
        <v>526</v>
      </c>
      <c r="X3" s="355" t="s">
        <v>131</v>
      </c>
      <c r="Y3" s="355">
        <v>20</v>
      </c>
      <c r="Z3" s="356">
        <v>1</v>
      </c>
      <c r="AA3" s="239"/>
      <c r="AB3" s="484">
        <f t="shared" ref="AB3:AB11" si="2">AF3</f>
        <v>1</v>
      </c>
      <c r="AC3" s="355" t="s">
        <v>489</v>
      </c>
      <c r="AD3" s="355" t="s">
        <v>490</v>
      </c>
      <c r="AE3" s="355">
        <v>20.5</v>
      </c>
      <c r="AF3" s="356">
        <v>1</v>
      </c>
      <c r="AG3" s="239"/>
      <c r="AH3" s="484">
        <f t="shared" ref="AH3:AH11" si="3">AL3</f>
        <v>1</v>
      </c>
      <c r="AI3" s="355" t="s">
        <v>515</v>
      </c>
      <c r="AJ3" s="355" t="s">
        <v>217</v>
      </c>
      <c r="AK3" s="355">
        <v>20.100000000000001</v>
      </c>
      <c r="AL3" s="356">
        <v>1</v>
      </c>
    </row>
    <row r="4" spans="1:38" s="232" customFormat="1" ht="15" thickTop="1" thickBot="1" x14ac:dyDescent="0.2">
      <c r="A4" s="791"/>
      <c r="B4" s="791"/>
      <c r="C4" s="792"/>
      <c r="D4" s="270"/>
      <c r="E4" s="488" t="s">
        <v>597</v>
      </c>
      <c r="F4" s="236"/>
      <c r="G4" s="539" t="s">
        <v>598</v>
      </c>
      <c r="H4" s="237" t="s">
        <v>597</v>
      </c>
      <c r="I4" s="238"/>
      <c r="J4" s="505" t="s">
        <v>597</v>
      </c>
      <c r="K4" s="507"/>
      <c r="L4" s="791"/>
      <c r="M4" s="791"/>
      <c r="N4" s="792"/>
      <c r="O4" s="790"/>
      <c r="P4" s="358">
        <f t="shared" si="0"/>
        <v>2</v>
      </c>
      <c r="Q4" s="239" t="s">
        <v>495</v>
      </c>
      <c r="R4" s="239" t="s">
        <v>212</v>
      </c>
      <c r="S4" s="239">
        <v>19.649999999999999</v>
      </c>
      <c r="T4" s="359">
        <v>2</v>
      </c>
      <c r="U4" s="239"/>
      <c r="V4" s="360">
        <f t="shared" si="1"/>
        <v>2</v>
      </c>
      <c r="W4" s="239" t="s">
        <v>525</v>
      </c>
      <c r="X4" s="239" t="s">
        <v>212</v>
      </c>
      <c r="Y4" s="239">
        <v>19.649999999999999</v>
      </c>
      <c r="Z4" s="359">
        <v>2</v>
      </c>
      <c r="AA4" s="239"/>
      <c r="AB4" s="360">
        <f t="shared" si="2"/>
        <v>2</v>
      </c>
      <c r="AC4" s="239" t="s">
        <v>485</v>
      </c>
      <c r="AD4" s="239" t="s">
        <v>212</v>
      </c>
      <c r="AE4" s="239">
        <v>19.7</v>
      </c>
      <c r="AF4" s="359">
        <v>2</v>
      </c>
      <c r="AG4" s="239"/>
      <c r="AH4" s="360">
        <f t="shared" si="3"/>
        <v>2</v>
      </c>
      <c r="AI4" s="239" t="s">
        <v>514</v>
      </c>
      <c r="AJ4" s="239" t="s">
        <v>131</v>
      </c>
      <c r="AK4" s="239">
        <v>19.8</v>
      </c>
      <c r="AL4" s="359">
        <v>2</v>
      </c>
    </row>
    <row r="5" spans="1:38" s="232" customFormat="1" ht="14.25" thickTop="1" x14ac:dyDescent="0.15">
      <c r="A5" s="791" t="s">
        <v>334</v>
      </c>
      <c r="B5" s="791" t="str">
        <f>W6</f>
        <v>鈴木</v>
      </c>
      <c r="C5" s="792" t="str">
        <f>X6</f>
        <v>木更津総合</v>
      </c>
      <c r="D5" s="240"/>
      <c r="E5" s="489"/>
      <c r="F5" s="335">
        <v>2</v>
      </c>
      <c r="G5" s="500"/>
      <c r="H5" s="329"/>
      <c r="I5" s="504">
        <v>3</v>
      </c>
      <c r="J5" s="506"/>
      <c r="K5" s="329"/>
      <c r="L5" s="791" t="s">
        <v>335</v>
      </c>
      <c r="M5" s="791" t="str">
        <f>AI6</f>
        <v>高梨</v>
      </c>
      <c r="N5" s="792" t="str">
        <f>AJ6</f>
        <v>千葉黎明</v>
      </c>
      <c r="O5" s="790"/>
      <c r="P5" s="360">
        <f t="shared" si="0"/>
        <v>3</v>
      </c>
      <c r="Q5" s="239" t="s">
        <v>502</v>
      </c>
      <c r="R5" s="239" t="s">
        <v>131</v>
      </c>
      <c r="S5" s="239">
        <v>19.649999999999999</v>
      </c>
      <c r="T5" s="359">
        <v>3</v>
      </c>
      <c r="U5" s="239"/>
      <c r="V5" s="358">
        <f t="shared" si="1"/>
        <v>3</v>
      </c>
      <c r="W5" s="239" t="s">
        <v>520</v>
      </c>
      <c r="X5" s="239" t="s">
        <v>270</v>
      </c>
      <c r="Y5" s="239">
        <v>19.25</v>
      </c>
      <c r="Z5" s="359">
        <v>3</v>
      </c>
      <c r="AA5" s="239"/>
      <c r="AB5" s="360">
        <f t="shared" si="2"/>
        <v>3</v>
      </c>
      <c r="AC5" s="239" t="s">
        <v>488</v>
      </c>
      <c r="AD5" s="239" t="s">
        <v>131</v>
      </c>
      <c r="AE5" s="239">
        <v>19.55</v>
      </c>
      <c r="AF5" s="359">
        <v>3</v>
      </c>
      <c r="AG5" s="239"/>
      <c r="AH5" s="360">
        <f t="shared" si="3"/>
        <v>3</v>
      </c>
      <c r="AI5" s="239" t="s">
        <v>513</v>
      </c>
      <c r="AJ5" s="239" t="s">
        <v>497</v>
      </c>
      <c r="AK5" s="239">
        <v>19.5</v>
      </c>
      <c r="AL5" s="359">
        <v>3</v>
      </c>
    </row>
    <row r="6" spans="1:38" s="232" customFormat="1" ht="14.25" thickBot="1" x14ac:dyDescent="0.2">
      <c r="A6" s="791"/>
      <c r="B6" s="791"/>
      <c r="C6" s="792"/>
      <c r="D6" s="374" t="s">
        <v>211</v>
      </c>
      <c r="E6" s="375">
        <v>0</v>
      </c>
      <c r="F6" s="494" t="s">
        <v>598</v>
      </c>
      <c r="G6" s="543"/>
      <c r="H6" s="329"/>
      <c r="I6" s="505" t="s">
        <v>597</v>
      </c>
      <c r="J6" s="376">
        <v>0</v>
      </c>
      <c r="K6" s="377" t="s">
        <v>211</v>
      </c>
      <c r="L6" s="791"/>
      <c r="M6" s="791"/>
      <c r="N6" s="792"/>
      <c r="O6" s="790"/>
      <c r="P6" s="360">
        <f t="shared" si="0"/>
        <v>4</v>
      </c>
      <c r="Q6" s="485" t="s">
        <v>528</v>
      </c>
      <c r="R6" s="239" t="s">
        <v>132</v>
      </c>
      <c r="S6" s="239">
        <v>18.95</v>
      </c>
      <c r="T6" s="359">
        <v>4</v>
      </c>
      <c r="U6" s="239"/>
      <c r="V6" s="358">
        <f t="shared" si="1"/>
        <v>4</v>
      </c>
      <c r="W6" s="239" t="s">
        <v>519</v>
      </c>
      <c r="X6" s="239" t="s">
        <v>217</v>
      </c>
      <c r="Y6" s="239">
        <v>19.2</v>
      </c>
      <c r="Z6" s="359">
        <v>4</v>
      </c>
      <c r="AA6" s="239"/>
      <c r="AB6" s="360">
        <f t="shared" si="2"/>
        <v>4</v>
      </c>
      <c r="AC6" s="239" t="s">
        <v>487</v>
      </c>
      <c r="AD6" s="239" t="s">
        <v>268</v>
      </c>
      <c r="AE6" s="239">
        <v>19.399999999999999</v>
      </c>
      <c r="AF6" s="359">
        <v>4</v>
      </c>
      <c r="AG6" s="239"/>
      <c r="AH6" s="360">
        <f t="shared" si="3"/>
        <v>4</v>
      </c>
      <c r="AI6" s="239" t="s">
        <v>509</v>
      </c>
      <c r="AJ6" s="239" t="s">
        <v>267</v>
      </c>
      <c r="AK6" s="239">
        <v>19.45</v>
      </c>
      <c r="AL6" s="359">
        <v>4</v>
      </c>
    </row>
    <row r="7" spans="1:38" s="232" customFormat="1" ht="15" thickTop="1" thickBot="1" x14ac:dyDescent="0.2">
      <c r="A7" s="791" t="s">
        <v>336</v>
      </c>
      <c r="B7" s="791" t="str">
        <f>Q5</f>
        <v>北川</v>
      </c>
      <c r="C7" s="792" t="str">
        <f>R5</f>
        <v>秀明八千代</v>
      </c>
      <c r="D7" s="487" t="s">
        <v>208</v>
      </c>
      <c r="E7" s="492">
        <v>3</v>
      </c>
      <c r="F7" s="242"/>
      <c r="G7" s="500"/>
      <c r="H7" s="537"/>
      <c r="I7" s="503"/>
      <c r="J7" s="180">
        <v>0</v>
      </c>
      <c r="K7" s="329" t="s">
        <v>208</v>
      </c>
      <c r="L7" s="791" t="s">
        <v>337</v>
      </c>
      <c r="M7" s="791" t="str">
        <f>AC5</f>
        <v>阿部</v>
      </c>
      <c r="N7" s="792" t="str">
        <f>AD5</f>
        <v>秀明八千代</v>
      </c>
      <c r="O7" s="790"/>
      <c r="P7" s="358">
        <f t="shared" si="0"/>
        <v>5</v>
      </c>
      <c r="Q7" s="239" t="s">
        <v>496</v>
      </c>
      <c r="R7" s="239" t="s">
        <v>497</v>
      </c>
      <c r="S7" s="239">
        <v>18.850000000000001</v>
      </c>
      <c r="T7" s="359">
        <v>5</v>
      </c>
      <c r="U7" s="239"/>
      <c r="V7" s="360">
        <f t="shared" si="1"/>
        <v>5</v>
      </c>
      <c r="W7" s="239" t="s">
        <v>524</v>
      </c>
      <c r="X7" s="239" t="s">
        <v>133</v>
      </c>
      <c r="Y7" s="239">
        <v>18.8</v>
      </c>
      <c r="Z7" s="359">
        <v>5</v>
      </c>
      <c r="AA7" s="239"/>
      <c r="AB7" s="358">
        <f t="shared" si="2"/>
        <v>5</v>
      </c>
      <c r="AC7" s="239" t="s">
        <v>481</v>
      </c>
      <c r="AD7" s="239" t="s">
        <v>132</v>
      </c>
      <c r="AE7" s="239">
        <v>19.350000000000001</v>
      </c>
      <c r="AF7" s="359">
        <v>5</v>
      </c>
      <c r="AG7" s="239"/>
      <c r="AH7" s="358">
        <f t="shared" si="3"/>
        <v>5</v>
      </c>
      <c r="AI7" s="239" t="s">
        <v>507</v>
      </c>
      <c r="AJ7" s="239" t="s">
        <v>270</v>
      </c>
      <c r="AK7" s="239">
        <v>19.3</v>
      </c>
      <c r="AL7" s="359">
        <v>5</v>
      </c>
    </row>
    <row r="8" spans="1:38" s="232" customFormat="1" ht="15" thickTop="1" thickBot="1" x14ac:dyDescent="0.2">
      <c r="A8" s="791"/>
      <c r="B8" s="791"/>
      <c r="C8" s="792"/>
      <c r="D8" s="490"/>
      <c r="E8" s="493"/>
      <c r="F8" s="183">
        <v>3</v>
      </c>
      <c r="G8" s="501">
        <v>0</v>
      </c>
      <c r="H8" s="504">
        <v>3</v>
      </c>
      <c r="I8" s="314">
        <v>2</v>
      </c>
      <c r="J8" s="498"/>
      <c r="K8" s="378"/>
      <c r="L8" s="791"/>
      <c r="M8" s="791"/>
      <c r="N8" s="792"/>
      <c r="O8" s="790"/>
      <c r="P8" s="360">
        <f t="shared" si="0"/>
        <v>6</v>
      </c>
      <c r="Q8" s="239" t="s">
        <v>498</v>
      </c>
      <c r="R8" s="239" t="s">
        <v>269</v>
      </c>
      <c r="S8" s="239">
        <v>18.75</v>
      </c>
      <c r="T8" s="359">
        <v>6</v>
      </c>
      <c r="U8" s="239"/>
      <c r="V8" s="360">
        <f t="shared" si="1"/>
        <v>6</v>
      </c>
      <c r="W8" s="239" t="s">
        <v>522</v>
      </c>
      <c r="X8" s="239" t="s">
        <v>273</v>
      </c>
      <c r="Y8" s="239">
        <v>18.7</v>
      </c>
      <c r="Z8" s="359">
        <v>6</v>
      </c>
      <c r="AA8" s="239"/>
      <c r="AB8" s="360">
        <f t="shared" si="2"/>
        <v>6</v>
      </c>
      <c r="AC8" s="239" t="s">
        <v>482</v>
      </c>
      <c r="AD8" s="239" t="s">
        <v>133</v>
      </c>
      <c r="AE8" s="239">
        <v>19.3</v>
      </c>
      <c r="AF8" s="359">
        <v>6</v>
      </c>
      <c r="AG8" s="239"/>
      <c r="AH8" s="360">
        <f t="shared" si="3"/>
        <v>6</v>
      </c>
      <c r="AI8" s="239" t="s">
        <v>512</v>
      </c>
      <c r="AJ8" s="239" t="s">
        <v>269</v>
      </c>
      <c r="AK8" s="239">
        <v>19.05</v>
      </c>
      <c r="AL8" s="359">
        <v>6</v>
      </c>
    </row>
    <row r="9" spans="1:38" s="232" customFormat="1" ht="15" thickTop="1" thickBot="1" x14ac:dyDescent="0.2">
      <c r="A9" s="791" t="s">
        <v>338</v>
      </c>
      <c r="B9" s="791" t="str">
        <f>W4</f>
        <v>秋山</v>
      </c>
      <c r="C9" s="792" t="str">
        <f>X4</f>
        <v>拓大紅陵</v>
      </c>
      <c r="D9" s="240"/>
      <c r="E9" s="491" t="s">
        <v>598</v>
      </c>
      <c r="F9" s="242"/>
      <c r="G9" s="500"/>
      <c r="H9" s="537"/>
      <c r="I9" s="238"/>
      <c r="J9" s="244" t="s">
        <v>598</v>
      </c>
      <c r="K9" s="508"/>
      <c r="L9" s="791" t="s">
        <v>339</v>
      </c>
      <c r="M9" s="791" t="str">
        <f>AI4</f>
        <v>鴨居</v>
      </c>
      <c r="N9" s="792" t="str">
        <f>AJ4</f>
        <v>秀明八千代</v>
      </c>
      <c r="O9" s="790"/>
      <c r="P9" s="360">
        <f t="shared" si="0"/>
        <v>7</v>
      </c>
      <c r="Q9" s="239" t="s">
        <v>501</v>
      </c>
      <c r="R9" s="239" t="s">
        <v>220</v>
      </c>
      <c r="S9" s="239">
        <v>18.600000000000001</v>
      </c>
      <c r="T9" s="359">
        <v>7</v>
      </c>
      <c r="U9" s="239"/>
      <c r="V9" s="360">
        <f t="shared" si="1"/>
        <v>7</v>
      </c>
      <c r="W9" s="239" t="s">
        <v>523</v>
      </c>
      <c r="X9" s="239" t="s">
        <v>480</v>
      </c>
      <c r="Y9" s="239">
        <v>18.3</v>
      </c>
      <c r="Z9" s="359">
        <v>7</v>
      </c>
      <c r="AA9" s="239"/>
      <c r="AB9" s="360">
        <f t="shared" si="2"/>
        <v>7</v>
      </c>
      <c r="AC9" s="239" t="s">
        <v>483</v>
      </c>
      <c r="AD9" s="239" t="s">
        <v>484</v>
      </c>
      <c r="AE9" s="239">
        <v>19.100000000000001</v>
      </c>
      <c r="AF9" s="359">
        <v>7</v>
      </c>
      <c r="AG9" s="239"/>
      <c r="AH9" s="360">
        <f t="shared" si="3"/>
        <v>7</v>
      </c>
      <c r="AI9" s="239" t="s">
        <v>510</v>
      </c>
      <c r="AJ9" s="239" t="s">
        <v>511</v>
      </c>
      <c r="AK9" s="239">
        <v>18.7</v>
      </c>
      <c r="AL9" s="359">
        <v>7</v>
      </c>
    </row>
    <row r="10" spans="1:38" s="232" customFormat="1" ht="18.75" thickTop="1" thickBot="1" x14ac:dyDescent="0.25">
      <c r="A10" s="791"/>
      <c r="B10" s="791"/>
      <c r="C10" s="792"/>
      <c r="D10" s="374" t="s">
        <v>211</v>
      </c>
      <c r="E10" s="379">
        <v>2</v>
      </c>
      <c r="F10" s="241"/>
      <c r="G10" s="522"/>
      <c r="H10" s="541"/>
      <c r="I10" s="237"/>
      <c r="J10" s="376">
        <v>5</v>
      </c>
      <c r="K10" s="394" t="s">
        <v>208</v>
      </c>
      <c r="L10" s="791"/>
      <c r="M10" s="791"/>
      <c r="N10" s="792"/>
      <c r="O10" s="790"/>
      <c r="P10" s="360">
        <f t="shared" si="0"/>
        <v>8</v>
      </c>
      <c r="Q10" s="239" t="s">
        <v>499</v>
      </c>
      <c r="R10" s="239" t="s">
        <v>272</v>
      </c>
      <c r="S10" s="239" t="s">
        <v>491</v>
      </c>
      <c r="T10" s="359">
        <v>8</v>
      </c>
      <c r="U10" s="14"/>
      <c r="V10" s="360">
        <f t="shared" si="1"/>
        <v>8</v>
      </c>
      <c r="W10" s="239" t="s">
        <v>521</v>
      </c>
      <c r="X10" s="239" t="s">
        <v>267</v>
      </c>
      <c r="Y10" s="239" t="s">
        <v>491</v>
      </c>
      <c r="Z10" s="359">
        <v>8</v>
      </c>
      <c r="AA10" s="14"/>
      <c r="AB10" s="358">
        <f t="shared" si="2"/>
        <v>8</v>
      </c>
      <c r="AC10" s="239" t="s">
        <v>479</v>
      </c>
      <c r="AD10" s="239" t="s">
        <v>480</v>
      </c>
      <c r="AE10" s="239">
        <v>19</v>
      </c>
      <c r="AF10" s="359">
        <v>8</v>
      </c>
      <c r="AG10" s="14"/>
      <c r="AH10" s="358">
        <f t="shared" si="3"/>
        <v>8</v>
      </c>
      <c r="AI10" s="239" t="s">
        <v>508</v>
      </c>
      <c r="AJ10" s="239" t="s">
        <v>272</v>
      </c>
      <c r="AK10" s="239">
        <v>18.600000000000001</v>
      </c>
      <c r="AL10" s="359">
        <v>8</v>
      </c>
    </row>
    <row r="11" spans="1:38" s="232" customFormat="1" ht="18.75" thickTop="1" thickBot="1" x14ac:dyDescent="0.25">
      <c r="A11" s="791" t="s">
        <v>340</v>
      </c>
      <c r="B11" s="791" t="str">
        <f>Q4</f>
        <v>脇田</v>
      </c>
      <c r="C11" s="792" t="str">
        <f>R4</f>
        <v>拓大紅陵</v>
      </c>
      <c r="D11" s="487" t="s">
        <v>211</v>
      </c>
      <c r="E11" s="184">
        <v>4</v>
      </c>
      <c r="F11" s="500"/>
      <c r="G11" s="540"/>
      <c r="H11" s="362"/>
      <c r="I11" s="247"/>
      <c r="J11" s="180">
        <v>5</v>
      </c>
      <c r="K11" s="329" t="s">
        <v>211</v>
      </c>
      <c r="L11" s="791" t="s">
        <v>341</v>
      </c>
      <c r="M11" s="791" t="str">
        <f>AC4</f>
        <v>三浦</v>
      </c>
      <c r="N11" s="792" t="str">
        <f>AD4</f>
        <v>拓大紅陵</v>
      </c>
      <c r="O11" s="790"/>
      <c r="P11" s="360">
        <f t="shared" si="0"/>
        <v>8</v>
      </c>
      <c r="Q11" s="239" t="s">
        <v>500</v>
      </c>
      <c r="R11" s="239" t="s">
        <v>484</v>
      </c>
      <c r="S11" s="239" t="s">
        <v>491</v>
      </c>
      <c r="T11" s="359">
        <v>8</v>
      </c>
      <c r="U11" s="14"/>
      <c r="V11" s="360">
        <f t="shared" ref="V11" si="4">Z11</f>
        <v>0</v>
      </c>
      <c r="W11" s="239"/>
      <c r="X11" s="239"/>
      <c r="Y11" s="239"/>
      <c r="Z11" s="359"/>
      <c r="AA11" s="14"/>
      <c r="AB11" s="360">
        <f t="shared" si="2"/>
        <v>9</v>
      </c>
      <c r="AC11" s="239" t="s">
        <v>486</v>
      </c>
      <c r="AD11" s="239" t="s">
        <v>220</v>
      </c>
      <c r="AE11" s="239">
        <v>18.7</v>
      </c>
      <c r="AF11" s="359">
        <v>9</v>
      </c>
      <c r="AG11" s="14"/>
      <c r="AH11" s="360">
        <f t="shared" si="3"/>
        <v>9</v>
      </c>
      <c r="AI11" s="239" t="s">
        <v>496</v>
      </c>
      <c r="AJ11" s="239" t="s">
        <v>273</v>
      </c>
      <c r="AK11" s="239">
        <v>18.3</v>
      </c>
      <c r="AL11" s="359">
        <v>9</v>
      </c>
    </row>
    <row r="12" spans="1:38" s="232" customFormat="1" ht="15" thickTop="1" thickBot="1" x14ac:dyDescent="0.2">
      <c r="A12" s="791"/>
      <c r="B12" s="791"/>
      <c r="C12" s="792"/>
      <c r="D12" s="235"/>
      <c r="E12" s="488" t="s">
        <v>599</v>
      </c>
      <c r="F12" s="500"/>
      <c r="G12" s="237"/>
      <c r="H12" s="243"/>
      <c r="I12" s="238"/>
      <c r="J12" s="236" t="s">
        <v>599</v>
      </c>
      <c r="K12" s="507"/>
      <c r="L12" s="791"/>
      <c r="M12" s="791"/>
      <c r="N12" s="792"/>
      <c r="O12" s="790"/>
      <c r="P12" s="358">
        <f t="shared" ref="P12:P18" si="5">T12</f>
        <v>0</v>
      </c>
      <c r="Q12" s="239"/>
      <c r="R12" s="239"/>
      <c r="S12" s="239"/>
      <c r="T12" s="359"/>
      <c r="U12" s="239"/>
      <c r="V12" s="358">
        <f t="shared" ref="V12:V18" si="6">Z12</f>
        <v>0</v>
      </c>
      <c r="W12" s="239"/>
      <c r="X12" s="239"/>
      <c r="Y12" s="239"/>
      <c r="Z12" s="359"/>
      <c r="AA12" s="239"/>
      <c r="AB12" s="358">
        <f t="shared" ref="AB12:AB18" si="7">AF12</f>
        <v>0</v>
      </c>
      <c r="AC12" s="357"/>
      <c r="AD12" s="357"/>
      <c r="AE12" s="357"/>
      <c r="AF12" s="361"/>
      <c r="AG12" s="239"/>
      <c r="AH12" s="358">
        <f t="shared" ref="AH12:AH18" si="8">AL12</f>
        <v>0</v>
      </c>
      <c r="AI12" s="239"/>
      <c r="AJ12" s="239"/>
      <c r="AK12" s="239"/>
      <c r="AL12" s="359"/>
    </row>
    <row r="13" spans="1:38" s="232" customFormat="1" ht="14.25" thickTop="1" x14ac:dyDescent="0.15">
      <c r="A13" s="791" t="s">
        <v>342</v>
      </c>
      <c r="B13" s="791" t="str">
        <f>W5</f>
        <v>皆川</v>
      </c>
      <c r="C13" s="792" t="str">
        <f>X5</f>
        <v>麗澤</v>
      </c>
      <c r="D13" s="240"/>
      <c r="E13" s="495"/>
      <c r="F13" s="501">
        <v>0</v>
      </c>
      <c r="G13" s="335">
        <v>5</v>
      </c>
      <c r="H13" s="314">
        <v>2</v>
      </c>
      <c r="I13" s="380">
        <v>0</v>
      </c>
      <c r="J13" s="509"/>
      <c r="K13" s="385"/>
      <c r="L13" s="791" t="s">
        <v>343</v>
      </c>
      <c r="M13" s="791" t="str">
        <f>AI5</f>
        <v>小口</v>
      </c>
      <c r="N13" s="792" t="str">
        <f>AJ5</f>
        <v>船橋東</v>
      </c>
      <c r="O13" s="790"/>
      <c r="P13" s="358">
        <f t="shared" si="5"/>
        <v>0</v>
      </c>
      <c r="Q13" s="239"/>
      <c r="R13" s="239"/>
      <c r="S13" s="239"/>
      <c r="T13" s="359"/>
      <c r="U13" s="239"/>
      <c r="V13" s="358">
        <f t="shared" si="6"/>
        <v>0</v>
      </c>
      <c r="W13" s="239"/>
      <c r="X13" s="239"/>
      <c r="Y13" s="239"/>
      <c r="Z13" s="359"/>
      <c r="AA13" s="239"/>
      <c r="AB13" s="358">
        <f t="shared" si="7"/>
        <v>0</v>
      </c>
      <c r="AC13" s="239"/>
      <c r="AD13" s="239"/>
      <c r="AE13" s="239"/>
      <c r="AF13" s="359"/>
      <c r="AG13" s="239"/>
      <c r="AH13" s="358">
        <f t="shared" si="8"/>
        <v>0</v>
      </c>
      <c r="AI13" s="239"/>
      <c r="AJ13" s="239"/>
      <c r="AK13" s="239"/>
      <c r="AL13" s="359"/>
    </row>
    <row r="14" spans="1:38" s="232" customFormat="1" ht="14.25" thickBot="1" x14ac:dyDescent="0.2">
      <c r="A14" s="791"/>
      <c r="B14" s="791"/>
      <c r="C14" s="792"/>
      <c r="D14" s="374" t="s">
        <v>211</v>
      </c>
      <c r="E14" s="375">
        <v>1</v>
      </c>
      <c r="F14" s="502"/>
      <c r="G14" s="237"/>
      <c r="H14" s="248"/>
      <c r="I14" s="511"/>
      <c r="J14" s="376">
        <v>0</v>
      </c>
      <c r="K14" s="384" t="s">
        <v>211</v>
      </c>
      <c r="L14" s="791"/>
      <c r="M14" s="791"/>
      <c r="N14" s="792"/>
      <c r="O14" s="790"/>
      <c r="P14" s="358">
        <f t="shared" si="5"/>
        <v>0</v>
      </c>
      <c r="Q14" s="239"/>
      <c r="R14" s="239"/>
      <c r="S14" s="239"/>
      <c r="T14" s="359"/>
      <c r="U14" s="239"/>
      <c r="V14" s="358">
        <f t="shared" si="6"/>
        <v>0</v>
      </c>
      <c r="W14" s="239"/>
      <c r="X14" s="239"/>
      <c r="Y14" s="239"/>
      <c r="Z14" s="359"/>
      <c r="AA14" s="239"/>
      <c r="AB14" s="358">
        <f t="shared" si="7"/>
        <v>0</v>
      </c>
      <c r="AC14" s="239"/>
      <c r="AD14" s="239"/>
      <c r="AE14" s="239"/>
      <c r="AF14" s="359"/>
      <c r="AG14" s="239"/>
      <c r="AH14" s="358">
        <f t="shared" si="8"/>
        <v>0</v>
      </c>
      <c r="AI14" s="239"/>
      <c r="AJ14" s="239"/>
      <c r="AK14" s="239"/>
      <c r="AL14" s="359"/>
    </row>
    <row r="15" spans="1:38" s="232" customFormat="1" ht="14.25" thickTop="1" x14ac:dyDescent="0.15">
      <c r="A15" s="791" t="s">
        <v>344</v>
      </c>
      <c r="B15" s="791" t="str">
        <f>Q6</f>
        <v>冨塚</v>
      </c>
      <c r="C15" s="792" t="str">
        <f>R6</f>
        <v>習志野</v>
      </c>
      <c r="D15" s="270" t="s">
        <v>211</v>
      </c>
      <c r="E15" s="492">
        <v>0</v>
      </c>
      <c r="F15" s="244" t="s">
        <v>598</v>
      </c>
      <c r="G15" s="237"/>
      <c r="H15" s="329"/>
      <c r="I15" s="510" t="s">
        <v>597</v>
      </c>
      <c r="J15" s="180">
        <v>0</v>
      </c>
      <c r="K15" s="329" t="s">
        <v>202</v>
      </c>
      <c r="L15" s="791" t="s">
        <v>345</v>
      </c>
      <c r="M15" s="791" t="str">
        <f>AC6</f>
        <v>蔭山</v>
      </c>
      <c r="N15" s="792" t="str">
        <f>AD6</f>
        <v>柏日体</v>
      </c>
      <c r="O15" s="790"/>
      <c r="P15" s="358">
        <f t="shared" si="5"/>
        <v>0</v>
      </c>
      <c r="Q15" s="239"/>
      <c r="R15" s="239"/>
      <c r="S15" s="239"/>
      <c r="T15" s="359"/>
      <c r="U15" s="239"/>
      <c r="V15" s="358">
        <f t="shared" si="6"/>
        <v>0</v>
      </c>
      <c r="W15" s="239"/>
      <c r="X15" s="239"/>
      <c r="Y15" s="239"/>
      <c r="Z15" s="359"/>
      <c r="AA15" s="239"/>
      <c r="AB15" s="358">
        <f t="shared" si="7"/>
        <v>0</v>
      </c>
      <c r="AC15" s="239"/>
      <c r="AD15" s="239"/>
      <c r="AE15" s="239"/>
      <c r="AF15" s="359"/>
      <c r="AG15" s="239"/>
      <c r="AH15" s="358">
        <f t="shared" si="8"/>
        <v>0</v>
      </c>
      <c r="AI15" s="239"/>
      <c r="AJ15" s="239"/>
      <c r="AK15" s="239"/>
      <c r="AL15" s="359"/>
    </row>
    <row r="16" spans="1:38" s="232" customFormat="1" ht="14.25" thickBot="1" x14ac:dyDescent="0.2">
      <c r="A16" s="791"/>
      <c r="B16" s="791"/>
      <c r="C16" s="792"/>
      <c r="D16" s="245"/>
      <c r="E16" s="499"/>
      <c r="F16" s="335">
        <v>5</v>
      </c>
      <c r="G16" s="244"/>
      <c r="H16" s="247"/>
      <c r="I16" s="513">
        <v>5</v>
      </c>
      <c r="J16" s="512"/>
      <c r="K16" s="378"/>
      <c r="L16" s="791"/>
      <c r="M16" s="791"/>
      <c r="N16" s="792"/>
      <c r="O16" s="790"/>
      <c r="P16" s="358">
        <f t="shared" si="5"/>
        <v>0</v>
      </c>
      <c r="Q16" s="239"/>
      <c r="R16" s="239"/>
      <c r="S16" s="239"/>
      <c r="T16" s="359"/>
      <c r="U16" s="239"/>
      <c r="V16" s="358">
        <f t="shared" si="6"/>
        <v>0</v>
      </c>
      <c r="W16" s="239"/>
      <c r="X16" s="239"/>
      <c r="Y16" s="239"/>
      <c r="Z16" s="359"/>
      <c r="AA16" s="239"/>
      <c r="AB16" s="358">
        <f t="shared" si="7"/>
        <v>0</v>
      </c>
      <c r="AC16" s="239"/>
      <c r="AD16" s="239"/>
      <c r="AE16" s="239"/>
      <c r="AF16" s="359"/>
      <c r="AG16" s="239"/>
      <c r="AH16" s="358">
        <f t="shared" si="8"/>
        <v>0</v>
      </c>
      <c r="AI16" s="239"/>
      <c r="AJ16" s="239"/>
      <c r="AK16" s="239"/>
      <c r="AL16" s="359"/>
    </row>
    <row r="17" spans="1:38" s="232" customFormat="1" ht="15" thickTop="1" thickBot="1" x14ac:dyDescent="0.2">
      <c r="A17" s="791" t="s">
        <v>346</v>
      </c>
      <c r="B17" s="791" t="str">
        <f>W3</f>
        <v>片桐</v>
      </c>
      <c r="C17" s="792" t="str">
        <f>X3</f>
        <v>秀明八千代</v>
      </c>
      <c r="D17" s="387"/>
      <c r="E17" s="497" t="s">
        <v>598</v>
      </c>
      <c r="F17" s="244"/>
      <c r="G17" s="244"/>
      <c r="H17" s="247"/>
      <c r="I17" s="247"/>
      <c r="J17" s="510" t="s">
        <v>597</v>
      </c>
      <c r="K17" s="508"/>
      <c r="L17" s="791" t="s">
        <v>347</v>
      </c>
      <c r="M17" s="791" t="str">
        <f>AI3</f>
        <v>小川</v>
      </c>
      <c r="N17" s="792" t="str">
        <f>AJ3</f>
        <v>木更津総合</v>
      </c>
      <c r="O17" s="790"/>
      <c r="P17" s="358">
        <f t="shared" si="5"/>
        <v>0</v>
      </c>
      <c r="Q17" s="239"/>
      <c r="R17" s="233"/>
      <c r="S17" s="233"/>
      <c r="T17" s="365"/>
      <c r="U17" s="239"/>
      <c r="V17" s="358">
        <f t="shared" si="6"/>
        <v>0</v>
      </c>
      <c r="W17" s="239"/>
      <c r="X17" s="239"/>
      <c r="Y17" s="239"/>
      <c r="Z17" s="359"/>
      <c r="AA17" s="239"/>
      <c r="AB17" s="358">
        <f t="shared" si="7"/>
        <v>0</v>
      </c>
      <c r="AC17" s="239"/>
      <c r="AD17" s="239"/>
      <c r="AE17" s="239"/>
      <c r="AF17" s="359"/>
      <c r="AG17" s="239"/>
      <c r="AH17" s="358">
        <f t="shared" si="8"/>
        <v>0</v>
      </c>
      <c r="AI17" s="239"/>
      <c r="AJ17" s="239"/>
      <c r="AK17" s="239"/>
      <c r="AL17" s="359"/>
    </row>
    <row r="18" spans="1:38" s="232" customFormat="1" ht="14.25" thickTop="1" x14ac:dyDescent="0.15">
      <c r="A18" s="791"/>
      <c r="B18" s="791"/>
      <c r="C18" s="792"/>
      <c r="D18" s="496" t="s">
        <v>208</v>
      </c>
      <c r="E18" s="379">
        <v>5</v>
      </c>
      <c r="F18" s="82"/>
      <c r="G18" s="83"/>
      <c r="H18" s="79"/>
      <c r="I18" s="84"/>
      <c r="J18" s="376">
        <v>5</v>
      </c>
      <c r="K18" s="394" t="s">
        <v>202</v>
      </c>
      <c r="L18" s="791"/>
      <c r="M18" s="791"/>
      <c r="N18" s="792"/>
      <c r="O18" s="790"/>
      <c r="P18" s="366">
        <f t="shared" si="5"/>
        <v>0</v>
      </c>
      <c r="Q18" s="367"/>
      <c r="R18" s="368"/>
      <c r="S18" s="368"/>
      <c r="T18" s="369"/>
      <c r="U18" s="239"/>
      <c r="V18" s="366">
        <f t="shared" si="6"/>
        <v>0</v>
      </c>
      <c r="W18" s="367"/>
      <c r="X18" s="367"/>
      <c r="Y18" s="367"/>
      <c r="Z18" s="370"/>
      <c r="AA18" s="239"/>
      <c r="AB18" s="366">
        <f t="shared" si="7"/>
        <v>0</v>
      </c>
      <c r="AC18" s="367"/>
      <c r="AD18" s="367"/>
      <c r="AE18" s="367"/>
      <c r="AF18" s="370"/>
      <c r="AG18" s="239"/>
      <c r="AH18" s="366">
        <f t="shared" si="8"/>
        <v>0</v>
      </c>
      <c r="AI18" s="367"/>
      <c r="AJ18" s="367"/>
      <c r="AK18" s="367"/>
      <c r="AL18" s="370"/>
    </row>
    <row r="19" spans="1:38" s="232" customFormat="1" ht="7.5" customHeight="1" x14ac:dyDescent="0.15">
      <c r="A19" s="330"/>
      <c r="B19" s="330"/>
      <c r="C19" s="234"/>
      <c r="D19" s="270"/>
      <c r="E19" s="83"/>
      <c r="F19" s="82"/>
      <c r="G19" s="83"/>
      <c r="H19" s="79"/>
      <c r="I19" s="84"/>
      <c r="J19" s="83"/>
      <c r="K19" s="235"/>
      <c r="L19" s="330"/>
      <c r="M19" s="330"/>
      <c r="N19" s="330"/>
      <c r="O19" s="330"/>
      <c r="P19" s="239"/>
      <c r="Q19" s="239"/>
      <c r="R19" s="233"/>
      <c r="S19" s="233"/>
      <c r="T19" s="233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</row>
    <row r="20" spans="1:38" s="232" customFormat="1" ht="15.75" customHeight="1" x14ac:dyDescent="0.15">
      <c r="A20" s="330"/>
      <c r="B20" s="330"/>
      <c r="C20" s="82" t="s">
        <v>600</v>
      </c>
      <c r="D20" s="270"/>
      <c r="E20" s="83"/>
      <c r="F20" s="82"/>
      <c r="G20" s="83"/>
      <c r="H20" s="79"/>
      <c r="I20" s="84"/>
      <c r="J20" s="83"/>
      <c r="K20" s="235"/>
      <c r="L20" s="330"/>
      <c r="M20" s="330"/>
      <c r="N20" s="330"/>
      <c r="O20" s="330"/>
      <c r="P20" s="239"/>
      <c r="Q20" s="239"/>
      <c r="R20" s="233"/>
      <c r="S20" s="233"/>
      <c r="T20" s="233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</row>
    <row r="21" spans="1:38" s="232" customFormat="1" ht="13.5" x14ac:dyDescent="0.15">
      <c r="A21" s="330"/>
      <c r="B21" s="791"/>
      <c r="C21" s="792"/>
      <c r="D21" s="270"/>
      <c r="E21" s="237"/>
      <c r="F21" s="82"/>
      <c r="G21" s="83"/>
      <c r="H21" s="79"/>
      <c r="I21" s="84"/>
      <c r="J21" s="83"/>
      <c r="K21" s="235"/>
      <c r="L21" s="330"/>
      <c r="M21" s="330"/>
      <c r="N21" s="330"/>
      <c r="O21" s="330"/>
      <c r="P21" s="239"/>
      <c r="Q21" s="239"/>
      <c r="R21" s="233"/>
      <c r="S21" s="233"/>
      <c r="T21" s="233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</row>
    <row r="22" spans="1:38" s="232" customFormat="1" ht="13.5" x14ac:dyDescent="0.15">
      <c r="A22" s="330"/>
      <c r="B22" s="791"/>
      <c r="C22" s="792"/>
      <c r="D22" s="245"/>
      <c r="E22" s="294"/>
      <c r="F22" s="82"/>
      <c r="G22" s="83"/>
      <c r="H22" s="79"/>
      <c r="I22" s="84"/>
      <c r="J22" s="83"/>
      <c r="K22" s="235"/>
      <c r="L22" s="330"/>
      <c r="M22" s="330"/>
      <c r="N22" s="330"/>
      <c r="O22" s="330"/>
      <c r="P22" s="239"/>
      <c r="Q22" s="239"/>
      <c r="R22" s="233"/>
      <c r="S22" s="233"/>
      <c r="T22" s="233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</row>
    <row r="23" spans="1:38" s="232" customFormat="1" ht="13.5" x14ac:dyDescent="0.15">
      <c r="A23" s="330"/>
      <c r="B23" s="791"/>
      <c r="C23" s="792"/>
      <c r="D23" s="388"/>
      <c r="E23" s="389"/>
      <c r="F23" s="82"/>
      <c r="G23" s="83"/>
      <c r="H23" s="79"/>
      <c r="I23" s="84"/>
      <c r="J23" s="83"/>
      <c r="K23" s="235"/>
      <c r="L23" s="330"/>
      <c r="M23" s="330"/>
      <c r="N23" s="330"/>
      <c r="O23" s="330"/>
      <c r="P23" s="239"/>
      <c r="Q23" s="239"/>
      <c r="R23" s="233"/>
      <c r="S23" s="233"/>
      <c r="T23" s="233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</row>
    <row r="24" spans="1:38" s="232" customFormat="1" ht="13.5" x14ac:dyDescent="0.15">
      <c r="A24" s="330"/>
      <c r="B24" s="791"/>
      <c r="C24" s="792"/>
      <c r="D24" s="381"/>
      <c r="E24" s="83"/>
      <c r="F24" s="82"/>
      <c r="G24" s="83"/>
      <c r="H24" s="79"/>
      <c r="I24" s="84"/>
      <c r="J24" s="83"/>
      <c r="K24" s="235"/>
      <c r="L24" s="330"/>
      <c r="M24" s="330"/>
      <c r="N24" s="330"/>
      <c r="O24" s="330"/>
      <c r="P24" s="239"/>
      <c r="Q24" s="239"/>
      <c r="R24" s="233"/>
      <c r="S24" s="233"/>
      <c r="T24" s="233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</row>
    <row r="25" spans="1:38" s="232" customFormat="1" ht="13.5" x14ac:dyDescent="0.15">
      <c r="A25" s="330"/>
      <c r="B25" s="330"/>
      <c r="C25" s="330"/>
      <c r="D25" s="249"/>
      <c r="E25" s="83"/>
      <c r="F25" s="82"/>
      <c r="G25" s="83"/>
      <c r="H25" s="79"/>
      <c r="I25" s="84"/>
      <c r="J25" s="83"/>
      <c r="K25" s="65"/>
      <c r="L25" s="330"/>
      <c r="M25" s="330"/>
      <c r="N25" s="330"/>
      <c r="O25" s="330"/>
      <c r="P25" s="239"/>
      <c r="Q25" s="239"/>
      <c r="R25" s="233"/>
      <c r="S25" s="233"/>
      <c r="T25" s="233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</row>
    <row r="26" spans="1:38" s="232" customFormat="1" x14ac:dyDescent="0.2">
      <c r="A26" s="31"/>
      <c r="B26" s="793" t="s">
        <v>204</v>
      </c>
      <c r="C26" s="793"/>
      <c r="D26" s="793"/>
      <c r="E26" s="793"/>
      <c r="F26" s="793"/>
      <c r="G26" s="793"/>
      <c r="H26" s="793"/>
      <c r="I26" s="793"/>
      <c r="J26" s="793"/>
      <c r="K26" s="793"/>
      <c r="L26" s="793"/>
      <c r="M26" s="793"/>
      <c r="N26" s="77"/>
      <c r="O26" s="88"/>
      <c r="P26" s="239"/>
      <c r="Q26" s="275"/>
      <c r="R26" s="18"/>
      <c r="S26" s="18"/>
      <c r="T26" s="328"/>
      <c r="U26" s="18"/>
      <c r="V26" s="15"/>
      <c r="W26" s="275"/>
      <c r="X26" s="15"/>
      <c r="Y26" s="15"/>
      <c r="Z26" s="15"/>
      <c r="AA26" s="15"/>
      <c r="AB26" s="15"/>
      <c r="AC26" s="275"/>
      <c r="AD26" s="15"/>
      <c r="AE26" s="15"/>
      <c r="AF26" s="15"/>
      <c r="AG26" s="15"/>
      <c r="AH26" s="15"/>
      <c r="AI26" s="275"/>
      <c r="AJ26" s="15"/>
      <c r="AK26" s="239"/>
      <c r="AL26" s="239"/>
    </row>
    <row r="27" spans="1:38" s="232" customFormat="1" ht="13.5" x14ac:dyDescent="0.15">
      <c r="A27" s="334"/>
      <c r="B27" s="333" t="s">
        <v>0</v>
      </c>
      <c r="C27" s="231" t="s">
        <v>1</v>
      </c>
      <c r="D27" s="65"/>
      <c r="E27" s="79" t="s">
        <v>348</v>
      </c>
      <c r="F27" s="65"/>
      <c r="G27" s="65"/>
      <c r="H27" s="65"/>
      <c r="I27" s="65"/>
      <c r="J27" s="65" t="s">
        <v>349</v>
      </c>
      <c r="K27" s="88"/>
      <c r="L27" s="88"/>
      <c r="M27" s="333" t="s">
        <v>0</v>
      </c>
      <c r="N27" s="231" t="s">
        <v>1</v>
      </c>
      <c r="O27" s="88"/>
      <c r="P27" s="239"/>
      <c r="Q27" s="3"/>
      <c r="R27" s="233"/>
      <c r="S27" s="233"/>
      <c r="T27" s="233"/>
      <c r="U27" s="239"/>
      <c r="V27" s="239"/>
      <c r="W27" s="3"/>
      <c r="X27" s="239"/>
      <c r="Y27" s="239"/>
      <c r="Z27" s="239"/>
      <c r="AA27" s="239"/>
      <c r="AB27" s="239"/>
      <c r="AC27" s="3"/>
      <c r="AD27" s="239"/>
      <c r="AE27" s="239"/>
      <c r="AF27" s="239"/>
      <c r="AG27" s="239"/>
      <c r="AH27" s="239"/>
      <c r="AI27" s="3"/>
      <c r="AJ27" s="239"/>
      <c r="AK27" s="239"/>
      <c r="AL27" s="239"/>
    </row>
    <row r="28" spans="1:38" s="232" customFormat="1" ht="14.25" thickBot="1" x14ac:dyDescent="0.2">
      <c r="A28" s="791" t="s">
        <v>350</v>
      </c>
      <c r="B28" s="791" t="str">
        <f>Q28</f>
        <v>髙梨</v>
      </c>
      <c r="C28" s="792" t="str">
        <f>R28</f>
        <v>拓大紅陵</v>
      </c>
      <c r="D28" s="236" t="s">
        <v>208</v>
      </c>
      <c r="E28" s="390">
        <v>5</v>
      </c>
      <c r="F28" s="250"/>
      <c r="G28" s="538">
        <v>4</v>
      </c>
      <c r="H28" s="332">
        <v>1</v>
      </c>
      <c r="I28" s="251"/>
      <c r="J28" s="391">
        <v>5</v>
      </c>
      <c r="K28" s="526" t="s">
        <v>202</v>
      </c>
      <c r="L28" s="791" t="s">
        <v>206</v>
      </c>
      <c r="M28" s="791" t="str">
        <f>AC28</f>
        <v>河村</v>
      </c>
      <c r="N28" s="792" t="str">
        <f>AD28</f>
        <v>木更津総合</v>
      </c>
      <c r="O28" s="88"/>
      <c r="P28" s="354">
        <f t="shared" ref="P28:P41" si="9">T28</f>
        <v>1</v>
      </c>
      <c r="Q28" s="355" t="s">
        <v>554</v>
      </c>
      <c r="R28" s="355" t="s">
        <v>212</v>
      </c>
      <c r="S28" s="355">
        <v>19.95</v>
      </c>
      <c r="T28" s="356">
        <v>1</v>
      </c>
      <c r="U28" s="239"/>
      <c r="V28" s="354">
        <f t="shared" ref="V28:V40" si="10">Z28</f>
        <v>1</v>
      </c>
      <c r="W28" s="355" t="s">
        <v>582</v>
      </c>
      <c r="X28" s="355" t="s">
        <v>212</v>
      </c>
      <c r="Y28" s="355">
        <v>20.05</v>
      </c>
      <c r="Z28" s="356">
        <v>1</v>
      </c>
      <c r="AA28" s="239"/>
      <c r="AB28" s="354">
        <f t="shared" ref="AB28:AB41" si="11">AF28</f>
        <v>1</v>
      </c>
      <c r="AC28" s="355" t="s">
        <v>567</v>
      </c>
      <c r="AD28" s="355" t="s">
        <v>217</v>
      </c>
      <c r="AE28" s="355">
        <v>19.850000000000001</v>
      </c>
      <c r="AF28" s="356">
        <v>1</v>
      </c>
      <c r="AG28" s="239"/>
      <c r="AH28" s="354">
        <f t="shared" ref="AH28:AH40" si="12">AL28</f>
        <v>1</v>
      </c>
      <c r="AI28" s="355" t="s">
        <v>596</v>
      </c>
      <c r="AJ28" s="355" t="s">
        <v>212</v>
      </c>
      <c r="AK28" s="355">
        <v>20.05</v>
      </c>
      <c r="AL28" s="356">
        <v>1</v>
      </c>
    </row>
    <row r="29" spans="1:38" s="232" customFormat="1" ht="15" thickTop="1" thickBot="1" x14ac:dyDescent="0.2">
      <c r="A29" s="791"/>
      <c r="B29" s="791"/>
      <c r="C29" s="792"/>
      <c r="D29" s="514"/>
      <c r="E29" s="236" t="s">
        <v>598</v>
      </c>
      <c r="F29" s="237"/>
      <c r="G29" s="539" t="s">
        <v>606</v>
      </c>
      <c r="H29" s="237" t="s">
        <v>607</v>
      </c>
      <c r="I29" s="238"/>
      <c r="J29" s="528" t="s">
        <v>598</v>
      </c>
      <c r="K29" s="527"/>
      <c r="L29" s="791"/>
      <c r="M29" s="791"/>
      <c r="N29" s="792"/>
      <c r="O29" s="88"/>
      <c r="P29" s="358">
        <f t="shared" si="9"/>
        <v>2</v>
      </c>
      <c r="Q29" s="239" t="s">
        <v>553</v>
      </c>
      <c r="R29" s="239" t="s">
        <v>217</v>
      </c>
      <c r="S29" s="239">
        <v>19.8</v>
      </c>
      <c r="T29" s="359">
        <v>2</v>
      </c>
      <c r="U29" s="239"/>
      <c r="V29" s="358">
        <f t="shared" si="10"/>
        <v>2</v>
      </c>
      <c r="W29" s="239" t="s">
        <v>581</v>
      </c>
      <c r="X29" s="239" t="s">
        <v>212</v>
      </c>
      <c r="Y29" s="239">
        <v>19.75</v>
      </c>
      <c r="Z29" s="359">
        <v>2</v>
      </c>
      <c r="AA29" s="239"/>
      <c r="AB29" s="358">
        <f t="shared" si="11"/>
        <v>2</v>
      </c>
      <c r="AC29" s="239" t="s">
        <v>566</v>
      </c>
      <c r="AD29" s="239" t="s">
        <v>212</v>
      </c>
      <c r="AE29" s="239">
        <v>19.8</v>
      </c>
      <c r="AF29" s="359">
        <v>2</v>
      </c>
      <c r="AG29" s="239"/>
      <c r="AH29" s="358">
        <f t="shared" si="12"/>
        <v>2</v>
      </c>
      <c r="AI29" s="239" t="s">
        <v>595</v>
      </c>
      <c r="AJ29" s="239" t="s">
        <v>131</v>
      </c>
      <c r="AK29" s="239">
        <v>19.899999999999999</v>
      </c>
      <c r="AL29" s="359">
        <v>2</v>
      </c>
    </row>
    <row r="30" spans="1:38" s="232" customFormat="1" ht="14.25" thickTop="1" x14ac:dyDescent="0.15">
      <c r="A30" s="791" t="s">
        <v>351</v>
      </c>
      <c r="B30" s="791" t="str">
        <f>W31</f>
        <v>吉村</v>
      </c>
      <c r="C30" s="792" t="str">
        <f>X31</f>
        <v>敬愛学園</v>
      </c>
      <c r="D30" s="246"/>
      <c r="E30" s="520"/>
      <c r="F30" s="335">
        <v>1</v>
      </c>
      <c r="G30" s="500"/>
      <c r="H30" s="329"/>
      <c r="I30" s="314">
        <v>0</v>
      </c>
      <c r="J30" s="520"/>
      <c r="K30" s="329"/>
      <c r="L30" s="791" t="s">
        <v>352</v>
      </c>
      <c r="M30" s="791" t="str">
        <f>AI31</f>
        <v>萩山</v>
      </c>
      <c r="N30" s="792" t="str">
        <f>AJ31</f>
        <v>習志野</v>
      </c>
      <c r="O30" s="88"/>
      <c r="P30" s="358">
        <f t="shared" si="9"/>
        <v>3</v>
      </c>
      <c r="Q30" s="239" t="s">
        <v>539</v>
      </c>
      <c r="R30" s="239" t="s">
        <v>484</v>
      </c>
      <c r="S30" s="239">
        <v>19.55</v>
      </c>
      <c r="T30" s="359">
        <v>3</v>
      </c>
      <c r="U30" s="239"/>
      <c r="V30" s="360">
        <f t="shared" si="10"/>
        <v>3</v>
      </c>
      <c r="W30" s="239" t="s">
        <v>573</v>
      </c>
      <c r="X30" s="239" t="s">
        <v>131</v>
      </c>
      <c r="Y30" s="239">
        <v>19.5</v>
      </c>
      <c r="Z30" s="359">
        <v>3</v>
      </c>
      <c r="AA30" s="239"/>
      <c r="AB30" s="358">
        <f t="shared" si="11"/>
        <v>3</v>
      </c>
      <c r="AC30" s="239" t="s">
        <v>274</v>
      </c>
      <c r="AD30" s="239" t="s">
        <v>212</v>
      </c>
      <c r="AE30" s="239">
        <v>19.7</v>
      </c>
      <c r="AF30" s="359">
        <v>3</v>
      </c>
      <c r="AG30" s="239"/>
      <c r="AH30" s="360">
        <f t="shared" si="12"/>
        <v>3</v>
      </c>
      <c r="AI30" s="239" t="s">
        <v>594</v>
      </c>
      <c r="AJ30" s="239" t="s">
        <v>217</v>
      </c>
      <c r="AK30" s="239">
        <v>19.600000000000001</v>
      </c>
      <c r="AL30" s="359">
        <v>3</v>
      </c>
    </row>
    <row r="31" spans="1:38" s="232" customFormat="1" ht="14.25" thickBot="1" x14ac:dyDescent="0.2">
      <c r="A31" s="791"/>
      <c r="B31" s="791"/>
      <c r="C31" s="792"/>
      <c r="D31" s="383" t="s">
        <v>202</v>
      </c>
      <c r="E31" s="375">
        <v>0</v>
      </c>
      <c r="F31" s="519" t="s">
        <v>603</v>
      </c>
      <c r="G31" s="500"/>
      <c r="H31" s="329"/>
      <c r="I31" s="533" t="s">
        <v>598</v>
      </c>
      <c r="J31" s="376">
        <v>0</v>
      </c>
      <c r="K31" s="386" t="s">
        <v>202</v>
      </c>
      <c r="L31" s="791"/>
      <c r="M31" s="791"/>
      <c r="N31" s="792"/>
      <c r="O31" s="88"/>
      <c r="P31" s="360">
        <f t="shared" si="9"/>
        <v>4</v>
      </c>
      <c r="Q31" s="239" t="s">
        <v>538</v>
      </c>
      <c r="R31" s="239" t="s">
        <v>270</v>
      </c>
      <c r="S31" s="239">
        <v>19.5</v>
      </c>
      <c r="T31" s="359">
        <v>4</v>
      </c>
      <c r="U31" s="239"/>
      <c r="V31" s="358">
        <f t="shared" si="10"/>
        <v>4</v>
      </c>
      <c r="W31" s="239" t="s">
        <v>579</v>
      </c>
      <c r="X31" s="239" t="s">
        <v>133</v>
      </c>
      <c r="Y31" s="239">
        <v>19.45</v>
      </c>
      <c r="Z31" s="359">
        <v>4</v>
      </c>
      <c r="AA31" s="239"/>
      <c r="AB31" s="360">
        <f t="shared" si="11"/>
        <v>4</v>
      </c>
      <c r="AC31" s="239" t="s">
        <v>560</v>
      </c>
      <c r="AD31" s="239" t="s">
        <v>270</v>
      </c>
      <c r="AE31" s="239">
        <v>19.600000000000001</v>
      </c>
      <c r="AF31" s="359">
        <v>4</v>
      </c>
      <c r="AG31" s="239"/>
      <c r="AH31" s="360">
        <f t="shared" si="12"/>
        <v>4</v>
      </c>
      <c r="AI31" s="239" t="s">
        <v>587</v>
      </c>
      <c r="AJ31" s="239" t="s">
        <v>132</v>
      </c>
      <c r="AK31" s="239">
        <v>19.5</v>
      </c>
      <c r="AL31" s="359">
        <v>4</v>
      </c>
    </row>
    <row r="32" spans="1:38" s="232" customFormat="1" ht="14.25" thickTop="1" x14ac:dyDescent="0.15">
      <c r="A32" s="791" t="s">
        <v>353</v>
      </c>
      <c r="B32" s="791" t="str">
        <f>Q30</f>
        <v>青山</v>
      </c>
      <c r="C32" s="792" t="str">
        <f>R30</f>
        <v>長生</v>
      </c>
      <c r="D32" s="393" t="s">
        <v>208</v>
      </c>
      <c r="E32" s="492">
        <v>0</v>
      </c>
      <c r="F32" s="518"/>
      <c r="G32" s="500"/>
      <c r="H32" s="243"/>
      <c r="I32" s="532"/>
      <c r="J32" s="531">
        <v>1</v>
      </c>
      <c r="K32" s="238" t="s">
        <v>211</v>
      </c>
      <c r="L32" s="791" t="s">
        <v>354</v>
      </c>
      <c r="M32" s="791" t="str">
        <f>AC30</f>
        <v>清水</v>
      </c>
      <c r="N32" s="792" t="str">
        <f>AD30</f>
        <v>拓大紅陵</v>
      </c>
      <c r="O32" s="88"/>
      <c r="P32" s="360">
        <f t="shared" si="9"/>
        <v>5</v>
      </c>
      <c r="Q32" s="239" t="s">
        <v>496</v>
      </c>
      <c r="R32" s="239" t="s">
        <v>212</v>
      </c>
      <c r="S32" s="239">
        <v>19.5</v>
      </c>
      <c r="T32" s="359">
        <v>5</v>
      </c>
      <c r="U32" s="239"/>
      <c r="V32" s="360">
        <f t="shared" si="10"/>
        <v>5</v>
      </c>
      <c r="W32" s="239" t="s">
        <v>570</v>
      </c>
      <c r="X32" s="239" t="s">
        <v>217</v>
      </c>
      <c r="Y32" s="239">
        <v>19.350000000000001</v>
      </c>
      <c r="Z32" s="359">
        <v>5</v>
      </c>
      <c r="AA32" s="239"/>
      <c r="AB32" s="358">
        <f t="shared" si="11"/>
        <v>5</v>
      </c>
      <c r="AC32" s="239" t="s">
        <v>559</v>
      </c>
      <c r="AD32" s="239" t="s">
        <v>131</v>
      </c>
      <c r="AE32" s="239">
        <v>19.5</v>
      </c>
      <c r="AF32" s="359">
        <v>5</v>
      </c>
      <c r="AG32" s="239"/>
      <c r="AH32" s="360">
        <f t="shared" si="12"/>
        <v>5</v>
      </c>
      <c r="AI32" s="239" t="s">
        <v>588</v>
      </c>
      <c r="AJ32" s="239" t="s">
        <v>589</v>
      </c>
      <c r="AK32" s="239">
        <v>19.2</v>
      </c>
      <c r="AL32" s="359">
        <v>5</v>
      </c>
    </row>
    <row r="33" spans="1:38" s="232" customFormat="1" ht="14.25" thickBot="1" x14ac:dyDescent="0.2">
      <c r="A33" s="791"/>
      <c r="B33" s="791"/>
      <c r="C33" s="792"/>
      <c r="D33" s="392"/>
      <c r="E33" s="517"/>
      <c r="F33" s="183">
        <v>4</v>
      </c>
      <c r="G33" s="501">
        <v>0</v>
      </c>
      <c r="H33" s="314">
        <v>1</v>
      </c>
      <c r="I33" s="376">
        <v>5</v>
      </c>
      <c r="J33" s="530"/>
      <c r="K33" s="378"/>
      <c r="L33" s="791"/>
      <c r="M33" s="791"/>
      <c r="N33" s="792"/>
      <c r="O33" s="88"/>
      <c r="P33" s="358">
        <f t="shared" si="9"/>
        <v>6</v>
      </c>
      <c r="Q33" s="239" t="s">
        <v>550</v>
      </c>
      <c r="R33" s="239" t="s">
        <v>551</v>
      </c>
      <c r="S33" s="239">
        <v>19.399999999999999</v>
      </c>
      <c r="T33" s="359">
        <v>6</v>
      </c>
      <c r="U33" s="239"/>
      <c r="V33" s="358">
        <f t="shared" si="10"/>
        <v>6</v>
      </c>
      <c r="W33" s="239" t="s">
        <v>580</v>
      </c>
      <c r="X33" s="239" t="s">
        <v>220</v>
      </c>
      <c r="Y33" s="239">
        <v>19</v>
      </c>
      <c r="Z33" s="359">
        <v>6</v>
      </c>
      <c r="AA33" s="239"/>
      <c r="AB33" s="360">
        <f t="shared" si="11"/>
        <v>6</v>
      </c>
      <c r="AC33" s="239" t="s">
        <v>561</v>
      </c>
      <c r="AD33" s="239" t="s">
        <v>266</v>
      </c>
      <c r="AE33" s="239">
        <v>19.350000000000001</v>
      </c>
      <c r="AF33" s="359">
        <v>6</v>
      </c>
      <c r="AG33" s="239"/>
      <c r="AH33" s="360">
        <f t="shared" si="12"/>
        <v>5</v>
      </c>
      <c r="AI33" s="239" t="s">
        <v>592</v>
      </c>
      <c r="AJ33" s="239" t="s">
        <v>543</v>
      </c>
      <c r="AK33" s="239">
        <v>19.2</v>
      </c>
      <c r="AL33" s="359">
        <v>5</v>
      </c>
    </row>
    <row r="34" spans="1:38" s="232" customFormat="1" ht="13.5" customHeight="1" thickTop="1" thickBot="1" x14ac:dyDescent="0.2">
      <c r="A34" s="791" t="s">
        <v>355</v>
      </c>
      <c r="B34" s="791" t="str">
        <f>W29</f>
        <v>平野</v>
      </c>
      <c r="C34" s="792" t="str">
        <f>X29</f>
        <v>拓大紅陵</v>
      </c>
      <c r="D34" s="515"/>
      <c r="E34" s="516" t="s">
        <v>601</v>
      </c>
      <c r="F34" s="380"/>
      <c r="G34" s="500"/>
      <c r="H34" s="243"/>
      <c r="I34" s="238"/>
      <c r="J34" s="510" t="s">
        <v>598</v>
      </c>
      <c r="K34" s="508"/>
      <c r="L34" s="791" t="s">
        <v>339</v>
      </c>
      <c r="M34" s="791" t="str">
        <f>AI29</f>
        <v>大島</v>
      </c>
      <c r="N34" s="792" t="str">
        <f>AJ29</f>
        <v>秀明八千代</v>
      </c>
      <c r="O34" s="88"/>
      <c r="P34" s="358">
        <f t="shared" si="9"/>
        <v>7</v>
      </c>
      <c r="Q34" s="239" t="s">
        <v>548</v>
      </c>
      <c r="R34" s="239" t="s">
        <v>549</v>
      </c>
      <c r="S34" s="239">
        <v>19.3</v>
      </c>
      <c r="T34" s="359">
        <v>7</v>
      </c>
      <c r="U34" s="239"/>
      <c r="V34" s="360">
        <f t="shared" si="10"/>
        <v>7</v>
      </c>
      <c r="W34" s="239" t="s">
        <v>575</v>
      </c>
      <c r="X34" s="239" t="s">
        <v>497</v>
      </c>
      <c r="Y34" s="239">
        <v>18.850000000000001</v>
      </c>
      <c r="Z34" s="359">
        <v>7</v>
      </c>
      <c r="AA34" s="239"/>
      <c r="AB34" s="358">
        <f t="shared" si="11"/>
        <v>7</v>
      </c>
      <c r="AC34" s="239" t="s">
        <v>565</v>
      </c>
      <c r="AD34" s="239" t="s">
        <v>269</v>
      </c>
      <c r="AE34" s="239">
        <v>19.2</v>
      </c>
      <c r="AF34" s="359">
        <v>7</v>
      </c>
      <c r="AG34" s="239"/>
      <c r="AH34" s="358">
        <f t="shared" si="12"/>
        <v>5</v>
      </c>
      <c r="AI34" s="239" t="s">
        <v>593</v>
      </c>
      <c r="AJ34" s="239" t="s">
        <v>268</v>
      </c>
      <c r="AK34" s="239">
        <v>19.2</v>
      </c>
      <c r="AL34" s="359">
        <v>5</v>
      </c>
    </row>
    <row r="35" spans="1:38" ht="13.5" customHeight="1" thickTop="1" thickBot="1" x14ac:dyDescent="0.25">
      <c r="A35" s="791"/>
      <c r="B35" s="791"/>
      <c r="C35" s="792"/>
      <c r="D35" s="244" t="s">
        <v>211</v>
      </c>
      <c r="E35" s="379">
        <v>5</v>
      </c>
      <c r="F35" s="395"/>
      <c r="G35" s="522"/>
      <c r="H35" s="246"/>
      <c r="I35" s="236"/>
      <c r="J35" s="376">
        <v>4</v>
      </c>
      <c r="K35" s="529" t="s">
        <v>208</v>
      </c>
      <c r="L35" s="791"/>
      <c r="M35" s="791"/>
      <c r="N35" s="792"/>
      <c r="O35" s="88"/>
      <c r="P35" s="358">
        <f t="shared" si="9"/>
        <v>8</v>
      </c>
      <c r="Q35" s="239" t="s">
        <v>552</v>
      </c>
      <c r="R35" s="239" t="s">
        <v>490</v>
      </c>
      <c r="S35" s="239">
        <v>19.25</v>
      </c>
      <c r="T35" s="359">
        <v>8</v>
      </c>
      <c r="U35" s="14"/>
      <c r="V35" s="360">
        <f t="shared" si="10"/>
        <v>8</v>
      </c>
      <c r="W35" s="239" t="s">
        <v>574</v>
      </c>
      <c r="X35" s="239" t="s">
        <v>271</v>
      </c>
      <c r="Y35" s="239">
        <v>18.8</v>
      </c>
      <c r="Z35" s="359">
        <v>8</v>
      </c>
      <c r="AA35" s="14"/>
      <c r="AB35" s="360">
        <f t="shared" si="11"/>
        <v>8</v>
      </c>
      <c r="AC35" s="239" t="s">
        <v>563</v>
      </c>
      <c r="AD35" s="239" t="s">
        <v>549</v>
      </c>
      <c r="AE35" s="239">
        <v>19.100000000000001</v>
      </c>
      <c r="AF35" s="359">
        <v>8</v>
      </c>
      <c r="AG35" s="14"/>
      <c r="AH35" s="358">
        <f t="shared" si="12"/>
        <v>8</v>
      </c>
      <c r="AI35" s="239" t="s">
        <v>483</v>
      </c>
      <c r="AJ35" s="239" t="s">
        <v>490</v>
      </c>
      <c r="AK35" s="239">
        <v>19.100000000000001</v>
      </c>
      <c r="AL35" s="359">
        <v>8</v>
      </c>
    </row>
    <row r="36" spans="1:38" ht="13.5" customHeight="1" thickTop="1" thickBot="1" x14ac:dyDescent="0.25">
      <c r="A36" s="791" t="s">
        <v>356</v>
      </c>
      <c r="B36" s="791" t="str">
        <f>Q29</f>
        <v>金子航</v>
      </c>
      <c r="C36" s="792" t="str">
        <f>R29</f>
        <v>木更津総合</v>
      </c>
      <c r="D36" s="393" t="s">
        <v>202</v>
      </c>
      <c r="E36" s="184">
        <v>4</v>
      </c>
      <c r="F36" s="513"/>
      <c r="G36" s="540"/>
      <c r="H36" s="536"/>
      <c r="I36" s="247"/>
      <c r="J36" s="180">
        <v>5</v>
      </c>
      <c r="K36" s="238" t="s">
        <v>211</v>
      </c>
      <c r="L36" s="791" t="s">
        <v>341</v>
      </c>
      <c r="M36" s="791" t="str">
        <f>AC29</f>
        <v>水谷</v>
      </c>
      <c r="N36" s="792" t="str">
        <f>AD29</f>
        <v>拓大紅陵</v>
      </c>
      <c r="O36" s="88"/>
      <c r="P36" s="360">
        <f t="shared" si="9"/>
        <v>9</v>
      </c>
      <c r="Q36" s="239" t="s">
        <v>540</v>
      </c>
      <c r="R36" s="239" t="s">
        <v>511</v>
      </c>
      <c r="S36" s="239">
        <v>18.899999999999999</v>
      </c>
      <c r="T36" s="359">
        <v>9</v>
      </c>
      <c r="U36" s="14"/>
      <c r="V36" s="358">
        <f t="shared" si="10"/>
        <v>9</v>
      </c>
      <c r="W36" s="239" t="s">
        <v>572</v>
      </c>
      <c r="X36" s="239" t="s">
        <v>269</v>
      </c>
      <c r="Y36" s="239">
        <v>18.7</v>
      </c>
      <c r="Z36" s="359">
        <v>9</v>
      </c>
      <c r="AA36" s="14"/>
      <c r="AB36" s="360">
        <f t="shared" si="11"/>
        <v>9</v>
      </c>
      <c r="AC36" s="239" t="s">
        <v>558</v>
      </c>
      <c r="AD36" s="239" t="s">
        <v>551</v>
      </c>
      <c r="AE36" s="239">
        <v>18.7</v>
      </c>
      <c r="AF36" s="359">
        <v>9</v>
      </c>
      <c r="AG36" s="14"/>
      <c r="AH36" s="358">
        <f t="shared" si="12"/>
        <v>9</v>
      </c>
      <c r="AI36" s="239" t="s">
        <v>591</v>
      </c>
      <c r="AJ36" s="239" t="s">
        <v>511</v>
      </c>
      <c r="AK36" s="239">
        <v>19</v>
      </c>
      <c r="AL36" s="359">
        <v>9</v>
      </c>
    </row>
    <row r="37" spans="1:38" ht="13.5" customHeight="1" thickTop="1" thickBot="1" x14ac:dyDescent="0.25">
      <c r="A37" s="791"/>
      <c r="B37" s="791"/>
      <c r="C37" s="792"/>
      <c r="D37" s="521"/>
      <c r="E37" s="488" t="s">
        <v>597</v>
      </c>
      <c r="F37" s="513"/>
      <c r="G37" s="237"/>
      <c r="H37" s="537"/>
      <c r="I37" s="238"/>
      <c r="J37" s="238" t="s">
        <v>604</v>
      </c>
      <c r="K37" s="507"/>
      <c r="L37" s="791"/>
      <c r="M37" s="791"/>
      <c r="N37" s="792"/>
      <c r="O37" s="88"/>
      <c r="P37" s="360">
        <f t="shared" si="9"/>
        <v>10</v>
      </c>
      <c r="Q37" s="239" t="s">
        <v>542</v>
      </c>
      <c r="R37" s="239" t="s">
        <v>543</v>
      </c>
      <c r="S37" s="239">
        <v>18.850000000000001</v>
      </c>
      <c r="T37" s="359">
        <v>10</v>
      </c>
      <c r="U37" s="14"/>
      <c r="V37" s="358">
        <f t="shared" si="10"/>
        <v>10</v>
      </c>
      <c r="W37" s="239" t="s">
        <v>571</v>
      </c>
      <c r="X37" s="239" t="s">
        <v>132</v>
      </c>
      <c r="Y37" s="239">
        <v>18.649999999999999</v>
      </c>
      <c r="Z37" s="359">
        <v>10</v>
      </c>
      <c r="AA37" s="14"/>
      <c r="AB37" s="358">
        <f t="shared" si="11"/>
        <v>9</v>
      </c>
      <c r="AC37" s="239" t="s">
        <v>562</v>
      </c>
      <c r="AD37" s="239" t="s">
        <v>497</v>
      </c>
      <c r="AE37" s="239">
        <v>18.7</v>
      </c>
      <c r="AF37" s="359">
        <v>9</v>
      </c>
      <c r="AG37" s="14"/>
      <c r="AH37" s="360">
        <f t="shared" si="12"/>
        <v>10</v>
      </c>
      <c r="AI37" s="239" t="s">
        <v>586</v>
      </c>
      <c r="AJ37" s="239" t="s">
        <v>273</v>
      </c>
      <c r="AK37" s="239">
        <v>18.8</v>
      </c>
      <c r="AL37" s="359">
        <v>10</v>
      </c>
    </row>
    <row r="38" spans="1:38" ht="13.5" customHeight="1" thickTop="1" x14ac:dyDescent="0.2">
      <c r="A38" s="791" t="s">
        <v>357</v>
      </c>
      <c r="B38" s="791" t="str">
        <f>W30</f>
        <v>黒川</v>
      </c>
      <c r="C38" s="792" t="str">
        <f>X30</f>
        <v>秀明八千代</v>
      </c>
      <c r="D38" s="246"/>
      <c r="E38" s="520"/>
      <c r="F38" s="501">
        <v>0</v>
      </c>
      <c r="G38" s="335">
        <v>5</v>
      </c>
      <c r="H38" s="504">
        <v>4</v>
      </c>
      <c r="I38" s="396">
        <v>0</v>
      </c>
      <c r="J38" s="509"/>
      <c r="K38" s="329"/>
      <c r="L38" s="791" t="s">
        <v>358</v>
      </c>
      <c r="M38" s="791" t="str">
        <f>AI30</f>
        <v>金子海</v>
      </c>
      <c r="N38" s="792" t="str">
        <f>AJ30</f>
        <v>木更津総合</v>
      </c>
      <c r="O38" s="88"/>
      <c r="P38" s="360">
        <f t="shared" si="9"/>
        <v>11</v>
      </c>
      <c r="Q38" s="239" t="s">
        <v>547</v>
      </c>
      <c r="R38" s="239" t="s">
        <v>267</v>
      </c>
      <c r="S38" s="239">
        <v>18.75</v>
      </c>
      <c r="T38" s="359">
        <v>11</v>
      </c>
      <c r="U38" s="14"/>
      <c r="V38" s="360">
        <f t="shared" si="10"/>
        <v>11</v>
      </c>
      <c r="W38" s="239" t="s">
        <v>578</v>
      </c>
      <c r="X38" s="239" t="s">
        <v>273</v>
      </c>
      <c r="Y38" s="239">
        <v>18.399999999999999</v>
      </c>
      <c r="Z38" s="359">
        <v>11</v>
      </c>
      <c r="AA38" s="14"/>
      <c r="AB38" s="360">
        <f t="shared" si="11"/>
        <v>11</v>
      </c>
      <c r="AC38" s="239" t="s">
        <v>556</v>
      </c>
      <c r="AD38" s="239" t="s">
        <v>220</v>
      </c>
      <c r="AE38" s="239">
        <v>18.600000000000001</v>
      </c>
      <c r="AF38" s="359">
        <v>11</v>
      </c>
      <c r="AG38" s="14"/>
      <c r="AH38" s="360">
        <f t="shared" si="12"/>
        <v>11</v>
      </c>
      <c r="AI38" s="239" t="s">
        <v>519</v>
      </c>
      <c r="AJ38" s="239" t="s">
        <v>272</v>
      </c>
      <c r="AK38" s="239">
        <v>18.600000000000001</v>
      </c>
      <c r="AL38" s="359">
        <v>11</v>
      </c>
    </row>
    <row r="39" spans="1:38" ht="13.5" customHeight="1" thickBot="1" x14ac:dyDescent="0.25">
      <c r="A39" s="791"/>
      <c r="B39" s="791"/>
      <c r="C39" s="792"/>
      <c r="D39" s="383" t="s">
        <v>208</v>
      </c>
      <c r="E39" s="375">
        <v>1</v>
      </c>
      <c r="F39" s="535"/>
      <c r="G39" s="237"/>
      <c r="H39" s="528"/>
      <c r="I39" s="248"/>
      <c r="J39" s="376">
        <v>0</v>
      </c>
      <c r="K39" s="386" t="s">
        <v>202</v>
      </c>
      <c r="L39" s="791"/>
      <c r="M39" s="791"/>
      <c r="N39" s="792"/>
      <c r="O39" s="88"/>
      <c r="P39" s="358">
        <f t="shared" si="9"/>
        <v>12</v>
      </c>
      <c r="Q39" s="239" t="s">
        <v>541</v>
      </c>
      <c r="R39" s="239" t="s">
        <v>370</v>
      </c>
      <c r="S39" s="239">
        <v>18.7</v>
      </c>
      <c r="T39" s="359">
        <v>12</v>
      </c>
      <c r="U39" s="14"/>
      <c r="V39" s="360">
        <f t="shared" si="10"/>
        <v>12</v>
      </c>
      <c r="W39" s="239" t="s">
        <v>569</v>
      </c>
      <c r="X39" s="239" t="s">
        <v>272</v>
      </c>
      <c r="Y39" s="239" t="s">
        <v>533</v>
      </c>
      <c r="Z39" s="359">
        <v>12</v>
      </c>
      <c r="AA39" s="14"/>
      <c r="AB39" s="360">
        <f t="shared" si="11"/>
        <v>12</v>
      </c>
      <c r="AC39" s="239" t="s">
        <v>555</v>
      </c>
      <c r="AD39" s="239" t="s">
        <v>480</v>
      </c>
      <c r="AE39" s="239">
        <v>18.45</v>
      </c>
      <c r="AF39" s="359">
        <v>12</v>
      </c>
      <c r="AG39" s="14"/>
      <c r="AH39" s="358">
        <f t="shared" si="12"/>
        <v>12</v>
      </c>
      <c r="AI39" s="239" t="s">
        <v>515</v>
      </c>
      <c r="AJ39" s="239" t="s">
        <v>271</v>
      </c>
      <c r="AK39" s="239">
        <v>18.399999999999999</v>
      </c>
      <c r="AL39" s="359">
        <v>12</v>
      </c>
    </row>
    <row r="40" spans="1:38" ht="13.5" customHeight="1" thickTop="1" x14ac:dyDescent="0.2">
      <c r="A40" s="791" t="s">
        <v>359</v>
      </c>
      <c r="B40" s="791" t="str">
        <f>Q31</f>
        <v>相良</v>
      </c>
      <c r="C40" s="792" t="str">
        <f>R31</f>
        <v>麗澤</v>
      </c>
      <c r="D40" s="236" t="s">
        <v>211</v>
      </c>
      <c r="E40" s="492">
        <v>0</v>
      </c>
      <c r="F40" s="534" t="s">
        <v>602</v>
      </c>
      <c r="G40" s="237"/>
      <c r="H40" s="329"/>
      <c r="I40" s="510" t="s">
        <v>605</v>
      </c>
      <c r="J40" s="180">
        <v>0</v>
      </c>
      <c r="K40" s="238" t="s">
        <v>211</v>
      </c>
      <c r="L40" s="791" t="s">
        <v>360</v>
      </c>
      <c r="M40" s="791" t="str">
        <f>AC31</f>
        <v>熊澤</v>
      </c>
      <c r="N40" s="792" t="str">
        <f>AD31</f>
        <v>麗澤</v>
      </c>
      <c r="O40" s="88"/>
      <c r="P40" s="360">
        <f t="shared" si="9"/>
        <v>12</v>
      </c>
      <c r="Q40" s="239" t="s">
        <v>544</v>
      </c>
      <c r="R40" s="239" t="s">
        <v>274</v>
      </c>
      <c r="S40" s="239">
        <v>18.7</v>
      </c>
      <c r="T40" s="359">
        <v>12</v>
      </c>
      <c r="U40" s="14"/>
      <c r="V40" s="360">
        <f t="shared" si="10"/>
        <v>12</v>
      </c>
      <c r="W40" s="239" t="s">
        <v>576</v>
      </c>
      <c r="X40" s="239" t="s">
        <v>577</v>
      </c>
      <c r="Y40" s="239" t="s">
        <v>533</v>
      </c>
      <c r="Z40" s="359">
        <v>12</v>
      </c>
      <c r="AA40" s="14"/>
      <c r="AB40" s="358">
        <f t="shared" si="11"/>
        <v>13</v>
      </c>
      <c r="AC40" s="239" t="s">
        <v>564</v>
      </c>
      <c r="AD40" s="239" t="s">
        <v>267</v>
      </c>
      <c r="AE40" s="239">
        <v>18.399999999999999</v>
      </c>
      <c r="AF40" s="359">
        <v>13</v>
      </c>
      <c r="AG40" s="14"/>
      <c r="AH40" s="360">
        <f t="shared" si="12"/>
        <v>13</v>
      </c>
      <c r="AI40" s="239" t="s">
        <v>590</v>
      </c>
      <c r="AJ40" s="239" t="s">
        <v>546</v>
      </c>
      <c r="AK40" s="239" t="s">
        <v>491</v>
      </c>
      <c r="AL40" s="359">
        <v>13</v>
      </c>
    </row>
    <row r="41" spans="1:38" ht="13.5" customHeight="1" thickBot="1" x14ac:dyDescent="0.25">
      <c r="A41" s="791"/>
      <c r="B41" s="791"/>
      <c r="C41" s="792"/>
      <c r="D41" s="397"/>
      <c r="E41" s="522"/>
      <c r="F41" s="335">
        <v>5</v>
      </c>
      <c r="G41" s="244"/>
      <c r="H41" s="247"/>
      <c r="I41" s="504">
        <v>5</v>
      </c>
      <c r="J41" s="512"/>
      <c r="K41" s="378"/>
      <c r="L41" s="791"/>
      <c r="M41" s="791"/>
      <c r="N41" s="792"/>
      <c r="O41" s="88"/>
      <c r="P41" s="360">
        <f t="shared" si="9"/>
        <v>14</v>
      </c>
      <c r="Q41" s="239" t="s">
        <v>545</v>
      </c>
      <c r="R41" s="239" t="s">
        <v>546</v>
      </c>
      <c r="S41" s="239">
        <v>18.45</v>
      </c>
      <c r="T41" s="359">
        <v>14</v>
      </c>
      <c r="U41" s="14"/>
      <c r="V41" s="358">
        <f t="shared" ref="V41:V43" si="13">Z41</f>
        <v>0</v>
      </c>
      <c r="W41" s="239"/>
      <c r="X41" s="239"/>
      <c r="Y41" s="239"/>
      <c r="Z41" s="359"/>
      <c r="AA41" s="14"/>
      <c r="AB41" s="360">
        <f t="shared" si="11"/>
        <v>14</v>
      </c>
      <c r="AC41" s="239" t="s">
        <v>557</v>
      </c>
      <c r="AD41" s="239" t="s">
        <v>133</v>
      </c>
      <c r="AE41" s="239" t="s">
        <v>533</v>
      </c>
      <c r="AF41" s="359">
        <v>14</v>
      </c>
      <c r="AG41" s="14"/>
      <c r="AH41" s="358">
        <f t="shared" ref="AH41:AH43" si="14">AL41</f>
        <v>0</v>
      </c>
      <c r="AI41" s="239"/>
      <c r="AJ41" s="239"/>
      <c r="AK41" s="239"/>
      <c r="AL41" s="359"/>
    </row>
    <row r="42" spans="1:38" ht="13.5" customHeight="1" thickTop="1" thickBot="1" x14ac:dyDescent="0.25">
      <c r="A42" s="791" t="s">
        <v>346</v>
      </c>
      <c r="B42" s="791" t="str">
        <f>W28</f>
        <v>本</v>
      </c>
      <c r="C42" s="792" t="str">
        <f>X28</f>
        <v>拓大紅陵</v>
      </c>
      <c r="D42" s="525"/>
      <c r="E42" s="524" t="s">
        <v>602</v>
      </c>
      <c r="F42" s="81"/>
      <c r="G42" s="83"/>
      <c r="H42" s="84"/>
      <c r="I42" s="84"/>
      <c r="J42" s="247" t="s">
        <v>602</v>
      </c>
      <c r="K42" s="508"/>
      <c r="L42" s="791" t="s">
        <v>347</v>
      </c>
      <c r="M42" s="791" t="str">
        <f>AI28</f>
        <v>船本</v>
      </c>
      <c r="N42" s="792" t="str">
        <f>AJ28</f>
        <v>拓大紅陵</v>
      </c>
      <c r="O42" s="88"/>
      <c r="P42" s="358">
        <f t="shared" ref="P42:P43" si="15">T42</f>
        <v>0</v>
      </c>
      <c r="Q42" s="239"/>
      <c r="R42" s="239"/>
      <c r="S42" s="239"/>
      <c r="T42" s="359"/>
      <c r="U42" s="14"/>
      <c r="V42" s="358">
        <f t="shared" si="13"/>
        <v>0</v>
      </c>
      <c r="W42" s="239"/>
      <c r="X42" s="239"/>
      <c r="Y42" s="239"/>
      <c r="Z42" s="359"/>
      <c r="AA42" s="14"/>
      <c r="AB42" s="358">
        <f t="shared" ref="AB42:AB43" si="16">AF42</f>
        <v>0</v>
      </c>
      <c r="AC42" s="239"/>
      <c r="AD42" s="239"/>
      <c r="AE42" s="239"/>
      <c r="AF42" s="359"/>
      <c r="AG42" s="14"/>
      <c r="AH42" s="358">
        <f t="shared" si="14"/>
        <v>0</v>
      </c>
      <c r="AI42" s="239"/>
      <c r="AJ42" s="239"/>
      <c r="AK42" s="239"/>
      <c r="AL42" s="359"/>
    </row>
    <row r="43" spans="1:38" ht="13.5" customHeight="1" thickTop="1" x14ac:dyDescent="0.2">
      <c r="A43" s="791"/>
      <c r="B43" s="791"/>
      <c r="C43" s="792"/>
      <c r="D43" s="523" t="s">
        <v>211</v>
      </c>
      <c r="E43" s="398">
        <v>5</v>
      </c>
      <c r="F43" s="250"/>
      <c r="G43" s="252"/>
      <c r="H43" s="253"/>
      <c r="I43" s="254"/>
      <c r="J43" s="399">
        <v>5</v>
      </c>
      <c r="K43" s="529" t="s">
        <v>211</v>
      </c>
      <c r="L43" s="791"/>
      <c r="M43" s="791"/>
      <c r="N43" s="792"/>
      <c r="O43" s="88"/>
      <c r="P43" s="366">
        <f t="shared" si="15"/>
        <v>0</v>
      </c>
      <c r="Q43" s="367"/>
      <c r="R43" s="367"/>
      <c r="S43" s="367"/>
      <c r="T43" s="370"/>
      <c r="U43" s="14"/>
      <c r="V43" s="366">
        <f t="shared" si="13"/>
        <v>0</v>
      </c>
      <c r="W43" s="372"/>
      <c r="X43" s="372"/>
      <c r="Y43" s="372"/>
      <c r="Z43" s="373"/>
      <c r="AA43" s="14"/>
      <c r="AB43" s="366">
        <f t="shared" si="16"/>
        <v>0</v>
      </c>
      <c r="AC43" s="372"/>
      <c r="AD43" s="372"/>
      <c r="AE43" s="372"/>
      <c r="AF43" s="373"/>
      <c r="AG43" s="14"/>
      <c r="AH43" s="366">
        <f t="shared" si="14"/>
        <v>0</v>
      </c>
      <c r="AI43" s="372"/>
      <c r="AJ43" s="372"/>
      <c r="AK43" s="372"/>
      <c r="AL43" s="373"/>
    </row>
    <row r="44" spans="1:38" ht="7.5" customHeight="1" x14ac:dyDescent="0.2">
      <c r="A44" s="65"/>
      <c r="B44" s="790"/>
      <c r="C44" s="65"/>
      <c r="D44" s="84"/>
      <c r="E44" s="83"/>
      <c r="F44" s="83"/>
      <c r="G44" s="81"/>
      <c r="H44" s="84"/>
      <c r="I44" s="84"/>
      <c r="J44" s="83"/>
      <c r="K44" s="65"/>
      <c r="L44" s="65"/>
      <c r="M44" s="65"/>
      <c r="N44" s="65"/>
      <c r="O44" s="88"/>
      <c r="P44" s="14"/>
      <c r="Q44" s="239"/>
      <c r="R44" s="239"/>
      <c r="S44" s="239"/>
      <c r="T44" s="239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x14ac:dyDescent="0.2">
      <c r="A45" s="65"/>
      <c r="B45" s="790"/>
      <c r="C45" s="82" t="s">
        <v>600</v>
      </c>
      <c r="D45" s="270"/>
      <c r="E45" s="83"/>
      <c r="F45" s="82"/>
      <c r="G45" s="83"/>
      <c r="H45" s="80"/>
      <c r="I45" s="84"/>
      <c r="J45" s="83"/>
      <c r="K45" s="65"/>
      <c r="L45" s="65"/>
      <c r="M45" s="65"/>
      <c r="N45" s="65"/>
      <c r="O45" s="88"/>
    </row>
    <row r="46" spans="1:38" ht="12.75" customHeight="1" x14ac:dyDescent="0.2">
      <c r="A46" s="65"/>
      <c r="B46" s="791"/>
      <c r="C46" s="792"/>
      <c r="D46" s="235"/>
      <c r="E46" s="237"/>
      <c r="F46" s="81"/>
      <c r="G46" s="81"/>
      <c r="H46" s="79"/>
      <c r="I46" s="80"/>
      <c r="J46" s="255"/>
      <c r="K46" s="65"/>
      <c r="L46" s="65"/>
      <c r="M46" s="65"/>
      <c r="N46" s="65"/>
      <c r="O46" s="88"/>
    </row>
    <row r="47" spans="1:38" ht="12.75" customHeight="1" x14ac:dyDescent="0.2">
      <c r="A47" s="65"/>
      <c r="B47" s="791"/>
      <c r="C47" s="792"/>
      <c r="D47" s="245"/>
      <c r="E47" s="371"/>
      <c r="F47" s="81"/>
      <c r="G47" s="81"/>
      <c r="H47" s="79"/>
      <c r="I47" s="79"/>
      <c r="J47" s="81"/>
      <c r="K47" s="65"/>
      <c r="L47" s="65"/>
      <c r="M47" s="65"/>
      <c r="N47" s="65"/>
      <c r="O47" s="88"/>
    </row>
    <row r="48" spans="1:38" ht="12.75" customHeight="1" x14ac:dyDescent="0.2">
      <c r="A48" s="65"/>
      <c r="B48" s="791"/>
      <c r="C48" s="792"/>
      <c r="D48" s="364"/>
      <c r="E48" s="244"/>
      <c r="F48" s="83"/>
      <c r="G48" s="82"/>
      <c r="H48" s="84"/>
      <c r="I48" s="84"/>
      <c r="J48" s="83"/>
      <c r="K48" s="65"/>
      <c r="L48" s="65"/>
      <c r="M48" s="65"/>
      <c r="N48" s="65"/>
      <c r="O48" s="88"/>
    </row>
    <row r="49" spans="1:20" ht="12.75" customHeight="1" x14ac:dyDescent="0.2">
      <c r="A49" s="65"/>
      <c r="B49" s="791"/>
      <c r="C49" s="792"/>
      <c r="D49" s="363"/>
      <c r="E49" s="83"/>
      <c r="F49" s="336"/>
      <c r="G49" s="73"/>
      <c r="H49" s="73"/>
      <c r="I49" s="73"/>
      <c r="J49" s="336"/>
      <c r="K49" s="65"/>
      <c r="L49" s="65"/>
      <c r="M49" s="65"/>
      <c r="N49" s="256"/>
      <c r="O49" s="88"/>
    </row>
    <row r="50" spans="1:20" x14ac:dyDescent="0.2">
      <c r="A50" s="65"/>
      <c r="B50" s="790"/>
      <c r="C50" s="77"/>
      <c r="D50" s="73"/>
      <c r="E50" s="73"/>
      <c r="F50" s="336"/>
      <c r="G50" s="73"/>
      <c r="H50" s="73"/>
      <c r="I50" s="73"/>
      <c r="J50" s="336"/>
      <c r="K50" s="65"/>
      <c r="L50" s="65"/>
      <c r="M50" s="65"/>
      <c r="N50" s="256"/>
      <c r="O50" s="88"/>
    </row>
    <row r="51" spans="1:20" x14ac:dyDescent="0.2">
      <c r="A51" s="80"/>
      <c r="B51" s="790"/>
      <c r="C51" s="85"/>
      <c r="D51" s="65"/>
      <c r="E51" s="257"/>
      <c r="F51" s="257"/>
      <c r="G51" s="257"/>
      <c r="H51" s="257"/>
      <c r="I51" s="257"/>
      <c r="J51" s="257"/>
      <c r="K51" s="7"/>
      <c r="L51" s="7"/>
      <c r="M51" s="331"/>
      <c r="N51" s="77"/>
      <c r="O51" s="7"/>
    </row>
    <row r="52" spans="1:20" x14ac:dyDescent="0.2">
      <c r="A52" s="80"/>
      <c r="B52" s="790"/>
      <c r="C52" s="85"/>
      <c r="D52" s="65"/>
      <c r="E52" s="257"/>
      <c r="F52" s="257"/>
      <c r="G52" s="257"/>
      <c r="H52" s="257"/>
      <c r="I52" s="257"/>
      <c r="J52" s="257"/>
      <c r="K52" s="7"/>
      <c r="L52" s="7"/>
      <c r="M52" s="331"/>
      <c r="N52" s="77"/>
      <c r="O52" s="7"/>
    </row>
    <row r="53" spans="1:20" x14ac:dyDescent="0.2">
      <c r="A53" s="258"/>
      <c r="B53" s="790"/>
      <c r="C53" s="258"/>
      <c r="D53" s="259"/>
      <c r="E53" s="259"/>
      <c r="F53" s="259"/>
      <c r="G53" s="14"/>
      <c r="H53" s="14"/>
      <c r="I53" s="14"/>
    </row>
    <row r="54" spans="1:20" x14ac:dyDescent="0.2">
      <c r="A54" s="260"/>
      <c r="B54" s="790"/>
      <c r="C54" s="230"/>
      <c r="D54" s="261"/>
      <c r="E54" s="258"/>
      <c r="F54" s="259"/>
      <c r="G54" s="14"/>
      <c r="H54" s="14"/>
      <c r="I54" s="14"/>
      <c r="Q54" s="15"/>
      <c r="R54" s="15"/>
      <c r="S54" s="15"/>
      <c r="T54" s="15"/>
    </row>
    <row r="55" spans="1:20" x14ac:dyDescent="0.2">
      <c r="A55" s="260"/>
      <c r="B55" s="790"/>
      <c r="C55" s="230"/>
      <c r="D55" s="261"/>
      <c r="E55" s="258"/>
      <c r="F55" s="259"/>
      <c r="G55" s="14"/>
      <c r="H55" s="14"/>
      <c r="I55" s="14"/>
      <c r="Q55" s="15"/>
      <c r="R55" s="15"/>
      <c r="S55" s="15"/>
      <c r="T55" s="15"/>
    </row>
    <row r="56" spans="1:20" x14ac:dyDescent="0.2">
      <c r="A56" s="260"/>
      <c r="B56" s="790"/>
      <c r="C56" s="230"/>
      <c r="D56" s="261"/>
      <c r="E56" s="258"/>
      <c r="F56" s="259"/>
      <c r="G56" s="14"/>
      <c r="H56" s="262"/>
      <c r="I56" s="14"/>
      <c r="J56" s="14"/>
      <c r="K56" s="328"/>
      <c r="L56" s="328"/>
      <c r="M56" s="15"/>
      <c r="N56" s="15"/>
      <c r="Q56" s="15"/>
      <c r="R56" s="15"/>
      <c r="S56" s="15"/>
      <c r="T56" s="15"/>
    </row>
    <row r="57" spans="1:20" x14ac:dyDescent="0.2">
      <c r="A57" s="260"/>
      <c r="B57" s="790"/>
      <c r="C57" s="230"/>
      <c r="D57" s="261"/>
      <c r="E57" s="258"/>
      <c r="F57" s="259"/>
      <c r="G57" s="14"/>
      <c r="H57" s="262"/>
      <c r="I57" s="14"/>
      <c r="J57" s="14"/>
      <c r="K57" s="328"/>
      <c r="L57" s="328"/>
      <c r="M57" s="15"/>
      <c r="N57" s="15"/>
      <c r="Q57" s="15"/>
      <c r="R57" s="15"/>
      <c r="S57" s="15"/>
      <c r="T57" s="15"/>
    </row>
    <row r="58" spans="1:20" x14ac:dyDescent="0.2">
      <c r="A58" s="260"/>
      <c r="B58" s="790"/>
      <c r="C58" s="230"/>
      <c r="D58" s="261"/>
      <c r="E58" s="258"/>
      <c r="F58" s="259"/>
      <c r="G58" s="14"/>
      <c r="H58" s="262"/>
      <c r="I58" s="14"/>
      <c r="J58" s="14"/>
      <c r="K58" s="328"/>
      <c r="L58" s="328"/>
      <c r="M58" s="15"/>
      <c r="N58" s="15"/>
      <c r="Q58" s="15"/>
      <c r="R58" s="15"/>
      <c r="S58" s="15"/>
      <c r="T58" s="15"/>
    </row>
    <row r="59" spans="1:20" x14ac:dyDescent="0.2">
      <c r="A59" s="260"/>
      <c r="B59" s="790"/>
      <c r="C59" s="230"/>
      <c r="D59" s="261"/>
      <c r="E59" s="258"/>
      <c r="F59" s="259"/>
      <c r="G59" s="14"/>
      <c r="H59" s="262"/>
      <c r="I59" s="14"/>
      <c r="J59" s="14"/>
      <c r="K59" s="328"/>
      <c r="L59" s="328"/>
      <c r="M59" s="15"/>
      <c r="N59" s="15"/>
      <c r="Q59" s="15"/>
      <c r="R59" s="15"/>
      <c r="S59" s="15"/>
      <c r="T59" s="15"/>
    </row>
    <row r="60" spans="1:20" x14ac:dyDescent="0.2">
      <c r="A60" s="260"/>
      <c r="B60" s="790"/>
      <c r="C60" s="230"/>
      <c r="D60" s="261"/>
      <c r="E60" s="258"/>
      <c r="F60" s="259"/>
      <c r="G60" s="14"/>
      <c r="H60" s="262"/>
      <c r="I60" s="14"/>
      <c r="J60" s="14"/>
      <c r="K60" s="328"/>
      <c r="L60" s="328"/>
      <c r="M60" s="15"/>
      <c r="N60" s="15"/>
      <c r="Q60" s="15"/>
      <c r="R60" s="15"/>
      <c r="S60" s="15"/>
      <c r="T60" s="15"/>
    </row>
    <row r="61" spans="1:20" x14ac:dyDescent="0.2">
      <c r="A61" s="260"/>
      <c r="B61" s="790"/>
      <c r="C61" s="230"/>
      <c r="D61" s="261"/>
      <c r="E61" s="258"/>
      <c r="F61" s="259"/>
      <c r="G61" s="14"/>
      <c r="H61" s="262"/>
      <c r="I61" s="14"/>
      <c r="J61" s="14"/>
      <c r="K61" s="328"/>
      <c r="L61" s="328"/>
      <c r="M61" s="15"/>
      <c r="N61" s="15"/>
      <c r="Q61" s="15"/>
      <c r="R61" s="15"/>
      <c r="S61" s="15"/>
      <c r="T61" s="15"/>
    </row>
    <row r="62" spans="1:20" x14ac:dyDescent="0.2">
      <c r="A62" s="260"/>
      <c r="B62" s="790"/>
      <c r="C62" s="230"/>
      <c r="D62" s="261"/>
      <c r="E62" s="258"/>
      <c r="F62" s="259"/>
      <c r="G62" s="14"/>
      <c r="H62" s="262"/>
      <c r="I62" s="14"/>
      <c r="J62" s="14"/>
      <c r="K62" s="328"/>
      <c r="L62" s="328"/>
      <c r="M62" s="15"/>
      <c r="N62" s="15"/>
      <c r="Q62" s="15"/>
      <c r="R62" s="15"/>
      <c r="S62" s="15"/>
      <c r="T62" s="15"/>
    </row>
    <row r="63" spans="1:20" x14ac:dyDescent="0.2">
      <c r="A63" s="260"/>
      <c r="B63" s="790"/>
      <c r="C63" s="230"/>
      <c r="D63" s="261"/>
      <c r="E63" s="263"/>
      <c r="F63" s="259"/>
      <c r="G63" s="14"/>
      <c r="H63" s="262"/>
      <c r="I63" s="14"/>
      <c r="J63" s="14"/>
      <c r="K63" s="328"/>
      <c r="L63" s="328"/>
      <c r="M63" s="15"/>
      <c r="N63" s="15"/>
      <c r="Q63" s="15"/>
      <c r="R63" s="15"/>
      <c r="S63" s="15"/>
      <c r="T63" s="15"/>
    </row>
    <row r="64" spans="1:20" x14ac:dyDescent="0.2">
      <c r="A64" s="260"/>
      <c r="B64" s="790"/>
      <c r="C64" s="230"/>
      <c r="D64" s="261"/>
      <c r="E64" s="263"/>
      <c r="F64" s="259"/>
      <c r="G64" s="14"/>
      <c r="H64" s="262"/>
      <c r="I64" s="14"/>
      <c r="J64" s="14"/>
      <c r="K64" s="328"/>
      <c r="L64" s="328"/>
      <c r="M64" s="15"/>
      <c r="N64" s="15"/>
      <c r="Q64" s="15"/>
      <c r="R64" s="15"/>
      <c r="S64" s="15"/>
      <c r="T64" s="15"/>
    </row>
    <row r="65" spans="1:20" x14ac:dyDescent="0.2">
      <c r="A65" s="260"/>
      <c r="B65" s="790"/>
      <c r="C65" s="230"/>
      <c r="D65" s="261"/>
      <c r="E65" s="263"/>
      <c r="F65" s="259"/>
      <c r="G65" s="14"/>
      <c r="H65" s="262"/>
      <c r="I65" s="14"/>
      <c r="J65" s="14"/>
      <c r="K65" s="328"/>
      <c r="L65" s="328"/>
      <c r="M65" s="15"/>
      <c r="N65" s="15"/>
      <c r="Q65" s="15"/>
      <c r="R65" s="15"/>
      <c r="S65" s="15"/>
      <c r="T65" s="15"/>
    </row>
    <row r="66" spans="1:20" x14ac:dyDescent="0.2">
      <c r="A66" s="260"/>
      <c r="B66" s="790"/>
      <c r="C66" s="230"/>
      <c r="D66" s="261"/>
      <c r="E66" s="263"/>
      <c r="F66" s="259"/>
      <c r="G66" s="14"/>
      <c r="H66" s="262"/>
      <c r="I66" s="14"/>
      <c r="J66" s="14"/>
      <c r="K66" s="328"/>
      <c r="L66" s="328"/>
      <c r="M66" s="15"/>
      <c r="N66" s="15"/>
      <c r="Q66" s="15"/>
      <c r="R66" s="15"/>
      <c r="S66" s="15"/>
      <c r="T66" s="15"/>
    </row>
    <row r="67" spans="1:20" x14ac:dyDescent="0.2">
      <c r="A67" s="260"/>
      <c r="B67" s="790"/>
      <c r="C67" s="230"/>
      <c r="D67" s="261"/>
      <c r="E67" s="258"/>
      <c r="F67" s="259"/>
      <c r="G67" s="14"/>
      <c r="H67" s="262"/>
      <c r="I67" s="14"/>
      <c r="J67" s="14"/>
      <c r="K67" s="328"/>
      <c r="L67" s="328"/>
      <c r="M67" s="15"/>
      <c r="N67" s="15"/>
      <c r="Q67" s="15"/>
      <c r="R67" s="15"/>
      <c r="S67" s="15"/>
      <c r="T67" s="15"/>
    </row>
    <row r="68" spans="1:20" x14ac:dyDescent="0.2">
      <c r="A68" s="260"/>
      <c r="B68" s="790"/>
      <c r="C68" s="230"/>
      <c r="D68" s="261"/>
      <c r="E68" s="258"/>
      <c r="F68" s="259"/>
      <c r="G68" s="14"/>
      <c r="H68" s="262"/>
      <c r="I68" s="14"/>
      <c r="J68" s="14"/>
      <c r="K68" s="328"/>
      <c r="L68" s="328"/>
      <c r="M68" s="15"/>
      <c r="N68" s="15"/>
      <c r="Q68" s="15"/>
      <c r="R68" s="15"/>
      <c r="S68" s="15"/>
      <c r="T68" s="15"/>
    </row>
    <row r="69" spans="1:20" x14ac:dyDescent="0.2">
      <c r="A69" s="260"/>
      <c r="B69" s="790"/>
      <c r="C69" s="230"/>
      <c r="D69" s="261"/>
      <c r="E69" s="258"/>
      <c r="F69" s="259"/>
      <c r="G69" s="14"/>
      <c r="H69" s="262"/>
      <c r="I69" s="14"/>
      <c r="J69" s="14"/>
      <c r="K69" s="328"/>
      <c r="L69" s="328"/>
      <c r="M69" s="15"/>
      <c r="N69" s="15"/>
      <c r="Q69" s="15"/>
      <c r="R69" s="15"/>
      <c r="S69" s="15"/>
      <c r="T69" s="15"/>
    </row>
    <row r="70" spans="1:20" x14ac:dyDescent="0.2">
      <c r="A70" s="260"/>
      <c r="B70" s="790"/>
      <c r="C70" s="230"/>
      <c r="D70" s="261"/>
      <c r="E70" s="258"/>
      <c r="F70" s="259"/>
      <c r="G70" s="14"/>
      <c r="H70" s="262"/>
      <c r="I70" s="14"/>
      <c r="J70" s="14"/>
      <c r="K70" s="328"/>
      <c r="L70" s="328"/>
      <c r="M70" s="15"/>
      <c r="N70" s="15"/>
      <c r="Q70" s="15"/>
      <c r="R70" s="15"/>
      <c r="S70" s="15"/>
      <c r="T70" s="15"/>
    </row>
    <row r="71" spans="1:20" x14ac:dyDescent="0.2">
      <c r="A71" s="260"/>
      <c r="B71" s="790"/>
      <c r="C71" s="230"/>
      <c r="D71" s="261"/>
      <c r="E71" s="258"/>
      <c r="F71" s="259"/>
      <c r="G71" s="14"/>
      <c r="H71" s="262"/>
      <c r="I71" s="14"/>
      <c r="J71" s="14"/>
      <c r="K71" s="328"/>
      <c r="L71" s="328"/>
      <c r="M71" s="15"/>
      <c r="N71" s="15"/>
      <c r="Q71" s="15"/>
      <c r="R71" s="15"/>
      <c r="S71" s="15"/>
      <c r="T71" s="15"/>
    </row>
    <row r="72" spans="1:20" x14ac:dyDescent="0.2">
      <c r="A72" s="260"/>
      <c r="B72" s="790"/>
      <c r="C72" s="230"/>
      <c r="D72" s="261"/>
      <c r="E72" s="263"/>
      <c r="F72" s="259"/>
      <c r="H72" s="44"/>
      <c r="J72" s="15"/>
      <c r="K72" s="328"/>
      <c r="L72" s="328"/>
      <c r="M72" s="15"/>
      <c r="N72" s="15"/>
      <c r="Q72" s="15"/>
      <c r="R72" s="15"/>
      <c r="S72" s="15"/>
      <c r="T72" s="15"/>
    </row>
    <row r="73" spans="1:20" x14ac:dyDescent="0.2">
      <c r="A73" s="260"/>
      <c r="B73" s="790"/>
      <c r="C73" s="230"/>
      <c r="D73" s="261"/>
      <c r="E73" s="258"/>
      <c r="F73" s="259"/>
      <c r="H73" s="44"/>
      <c r="J73" s="15"/>
      <c r="K73" s="328"/>
      <c r="L73" s="328"/>
      <c r="M73" s="15"/>
      <c r="N73" s="15"/>
      <c r="Q73" s="15"/>
      <c r="R73" s="15"/>
      <c r="S73" s="15"/>
      <c r="T73" s="15"/>
    </row>
    <row r="74" spans="1:20" x14ac:dyDescent="0.2">
      <c r="A74" s="260"/>
      <c r="B74" s="790"/>
      <c r="C74" s="230"/>
      <c r="D74" s="264" t="s">
        <v>205</v>
      </c>
      <c r="E74" s="263"/>
      <c r="F74" s="259"/>
      <c r="H74" s="44"/>
      <c r="J74" s="15"/>
      <c r="K74" s="328"/>
      <c r="L74" s="328"/>
      <c r="M74" s="15"/>
      <c r="N74" s="15"/>
      <c r="Q74" s="15"/>
      <c r="R74" s="265" t="s">
        <v>361</v>
      </c>
      <c r="S74" s="265"/>
      <c r="T74" s="15"/>
    </row>
    <row r="75" spans="1:20" x14ac:dyDescent="0.2">
      <c r="A75" s="260"/>
      <c r="B75" s="790"/>
      <c r="C75" s="230"/>
      <c r="D75" s="264" t="s">
        <v>202</v>
      </c>
      <c r="E75" s="263"/>
      <c r="F75" s="259"/>
      <c r="H75" s="44"/>
      <c r="J75" s="15"/>
      <c r="K75" s="328"/>
      <c r="L75" s="328"/>
      <c r="M75" s="15"/>
      <c r="N75" s="15"/>
      <c r="Q75" s="15"/>
      <c r="R75" s="265" t="s">
        <v>362</v>
      </c>
      <c r="S75" s="265"/>
      <c r="T75" s="15"/>
    </row>
    <row r="76" spans="1:20" x14ac:dyDescent="0.2">
      <c r="A76" s="260"/>
      <c r="B76" s="790"/>
      <c r="C76" s="230"/>
      <c r="D76" s="261" t="s">
        <v>207</v>
      </c>
      <c r="E76" s="263"/>
      <c r="F76" s="259"/>
      <c r="H76" s="44"/>
      <c r="J76" s="15"/>
      <c r="K76" s="328"/>
      <c r="L76" s="328"/>
      <c r="M76" s="15"/>
      <c r="N76" s="15"/>
      <c r="Q76" s="15"/>
      <c r="R76" s="265" t="s">
        <v>363</v>
      </c>
      <c r="S76" s="265"/>
      <c r="T76" s="15"/>
    </row>
    <row r="77" spans="1:20" x14ac:dyDescent="0.2">
      <c r="A77" s="260"/>
      <c r="B77" s="790"/>
      <c r="C77" s="230"/>
      <c r="D77" s="261" t="s">
        <v>208</v>
      </c>
      <c r="E77" s="263"/>
      <c r="F77" s="259"/>
      <c r="H77" s="44"/>
      <c r="J77" s="15"/>
      <c r="K77" s="328"/>
      <c r="L77" s="328"/>
      <c r="M77" s="15"/>
      <c r="N77" s="15"/>
      <c r="Q77" s="15"/>
      <c r="R77" s="15"/>
      <c r="S77" s="15"/>
      <c r="T77" s="15"/>
    </row>
    <row r="78" spans="1:20" x14ac:dyDescent="0.2">
      <c r="A78" s="260"/>
      <c r="B78" s="790"/>
      <c r="C78" s="230"/>
      <c r="D78" s="261" t="s">
        <v>209</v>
      </c>
      <c r="E78" s="263"/>
      <c r="F78" s="259"/>
      <c r="H78" s="44"/>
      <c r="J78" s="15"/>
      <c r="K78" s="328"/>
      <c r="L78" s="328"/>
      <c r="M78" s="15"/>
      <c r="N78" s="15"/>
      <c r="Q78" s="15"/>
      <c r="R78" s="15"/>
      <c r="S78" s="15"/>
      <c r="T78" s="15"/>
    </row>
    <row r="79" spans="1:20" x14ac:dyDescent="0.2">
      <c r="A79" s="260"/>
      <c r="B79" s="790"/>
      <c r="C79" s="230"/>
      <c r="D79" s="261" t="s">
        <v>210</v>
      </c>
      <c r="E79" s="263"/>
      <c r="F79" s="259"/>
      <c r="H79" s="44"/>
      <c r="J79" s="15"/>
      <c r="K79" s="328"/>
      <c r="L79" s="328"/>
      <c r="M79" s="15"/>
      <c r="N79" s="15"/>
      <c r="Q79" s="15"/>
      <c r="R79" s="15"/>
      <c r="S79" s="15"/>
      <c r="T79" s="15"/>
    </row>
    <row r="80" spans="1:20" x14ac:dyDescent="0.2">
      <c r="A80" s="260"/>
      <c r="B80" s="790"/>
      <c r="C80" s="230"/>
      <c r="D80" s="261" t="s">
        <v>211</v>
      </c>
      <c r="E80" s="263"/>
      <c r="F80" s="259"/>
      <c r="H80" s="44"/>
      <c r="J80" s="15"/>
      <c r="K80" s="328"/>
      <c r="L80" s="328"/>
      <c r="M80" s="15"/>
      <c r="N80" s="15"/>
      <c r="Q80" s="15"/>
      <c r="R80" s="15"/>
      <c r="S80" s="15"/>
      <c r="T80" s="15"/>
    </row>
    <row r="81" spans="1:20" x14ac:dyDescent="0.2">
      <c r="A81" s="260"/>
      <c r="B81" s="790"/>
      <c r="C81" s="230"/>
      <c r="D81" s="261" t="s">
        <v>203</v>
      </c>
      <c r="E81" s="263"/>
      <c r="F81" s="259"/>
      <c r="H81" s="44"/>
      <c r="J81" s="15"/>
      <c r="K81" s="328"/>
      <c r="L81" s="328"/>
      <c r="M81" s="15"/>
      <c r="N81" s="15"/>
      <c r="Q81" s="15"/>
      <c r="R81" s="15"/>
      <c r="S81" s="15"/>
      <c r="T81" s="15"/>
    </row>
    <row r="82" spans="1:20" x14ac:dyDescent="0.2">
      <c r="A82" s="260"/>
      <c r="B82" s="75"/>
      <c r="C82" s="230"/>
      <c r="D82" s="261">
        <v>1</v>
      </c>
      <c r="E82" s="263"/>
      <c r="F82" s="259"/>
      <c r="H82" s="44"/>
      <c r="J82" s="15"/>
      <c r="K82" s="328"/>
      <c r="L82" s="328"/>
      <c r="M82" s="15"/>
      <c r="N82" s="15"/>
      <c r="Q82" s="15"/>
      <c r="R82" s="15"/>
      <c r="S82" s="15"/>
      <c r="T82" s="15"/>
    </row>
    <row r="83" spans="1:20" x14ac:dyDescent="0.2">
      <c r="A83" s="260"/>
      <c r="B83" s="75"/>
      <c r="C83" s="230"/>
      <c r="D83" s="261">
        <v>2</v>
      </c>
      <c r="E83" s="258"/>
      <c r="F83" s="259"/>
      <c r="H83" s="44"/>
      <c r="J83" s="15"/>
      <c r="K83" s="328"/>
      <c r="L83" s="328"/>
      <c r="M83" s="15"/>
      <c r="N83" s="15"/>
      <c r="Q83" s="15"/>
      <c r="R83" s="15"/>
      <c r="S83" s="15"/>
      <c r="T83" s="15"/>
    </row>
    <row r="84" spans="1:20" x14ac:dyDescent="0.2">
      <c r="A84" s="260"/>
      <c r="B84" s="75"/>
      <c r="C84" s="230"/>
      <c r="D84" s="261">
        <v>3</v>
      </c>
      <c r="E84" s="258"/>
      <c r="F84" s="259"/>
      <c r="H84" s="44"/>
      <c r="J84" s="15"/>
      <c r="K84" s="328"/>
      <c r="L84" s="328"/>
      <c r="M84" s="15"/>
      <c r="N84" s="15"/>
      <c r="Q84" s="15"/>
      <c r="R84" s="15"/>
      <c r="S84" s="15"/>
      <c r="T84" s="15"/>
    </row>
    <row r="85" spans="1:20" x14ac:dyDescent="0.2">
      <c r="A85" s="260"/>
      <c r="B85" s="75"/>
      <c r="C85" s="230"/>
      <c r="D85" s="261">
        <v>4</v>
      </c>
      <c r="E85" s="263"/>
      <c r="F85" s="259"/>
      <c r="H85" s="44"/>
      <c r="J85" s="15"/>
      <c r="K85" s="328"/>
      <c r="L85" s="328"/>
      <c r="M85" s="15"/>
      <c r="N85" s="15"/>
      <c r="Q85" s="15"/>
      <c r="R85" s="15"/>
      <c r="S85" s="15"/>
      <c r="T85" s="15"/>
    </row>
    <row r="86" spans="1:20" x14ac:dyDescent="0.2">
      <c r="A86" s="260"/>
      <c r="B86" s="75"/>
      <c r="C86" s="230"/>
      <c r="D86" s="261"/>
      <c r="E86" s="263"/>
      <c r="F86" s="259"/>
      <c r="H86" s="44"/>
      <c r="J86" s="15"/>
      <c r="K86" s="328"/>
      <c r="L86" s="328"/>
      <c r="M86" s="15"/>
      <c r="N86" s="15"/>
      <c r="Q86" s="15"/>
      <c r="R86" s="15"/>
      <c r="S86" s="15"/>
      <c r="T86" s="15"/>
    </row>
    <row r="87" spans="1:20" x14ac:dyDescent="0.2">
      <c r="A87" s="260"/>
      <c r="B87" s="75"/>
      <c r="C87" s="230"/>
      <c r="D87" s="261"/>
      <c r="E87" s="263"/>
      <c r="F87" s="259"/>
      <c r="H87" s="44"/>
      <c r="J87" s="15"/>
      <c r="K87" s="328"/>
      <c r="L87" s="328"/>
      <c r="M87" s="15"/>
      <c r="N87" s="15"/>
      <c r="Q87" s="15"/>
      <c r="R87" s="15"/>
      <c r="S87" s="15"/>
      <c r="T87" s="15"/>
    </row>
    <row r="88" spans="1:20" x14ac:dyDescent="0.2">
      <c r="A88" s="260"/>
      <c r="B88" s="75"/>
      <c r="C88" s="230"/>
      <c r="D88" s="261"/>
      <c r="E88" s="263"/>
      <c r="F88" s="259"/>
      <c r="H88" s="44"/>
      <c r="J88" s="15"/>
      <c r="K88" s="328"/>
      <c r="L88" s="328"/>
      <c r="M88" s="15"/>
      <c r="N88" s="15"/>
      <c r="Q88" s="15"/>
      <c r="R88" s="15"/>
      <c r="S88" s="15"/>
      <c r="T88" s="15"/>
    </row>
    <row r="89" spans="1:20" x14ac:dyDescent="0.2">
      <c r="A89" s="260"/>
      <c r="B89" s="75"/>
      <c r="C89" s="230"/>
      <c r="D89" s="261"/>
      <c r="E89" s="263"/>
      <c r="F89" s="259"/>
      <c r="H89" s="44"/>
      <c r="J89" s="15"/>
      <c r="K89" s="328"/>
      <c r="L89" s="328"/>
      <c r="M89" s="15"/>
      <c r="N89" s="15"/>
      <c r="Q89" s="15"/>
      <c r="R89" s="15"/>
      <c r="S89" s="15"/>
      <c r="T89" s="15"/>
    </row>
    <row r="90" spans="1:20" x14ac:dyDescent="0.2">
      <c r="A90" s="260"/>
      <c r="B90" s="75"/>
      <c r="C90" s="230"/>
      <c r="D90" s="261"/>
      <c r="E90" s="258"/>
      <c r="F90" s="266"/>
      <c r="H90" s="44"/>
      <c r="J90" s="15"/>
      <c r="K90" s="328"/>
      <c r="L90" s="328"/>
      <c r="M90" s="15"/>
      <c r="N90" s="15"/>
      <c r="Q90" s="15"/>
      <c r="R90" s="15"/>
      <c r="S90" s="15"/>
      <c r="T90" s="15"/>
    </row>
    <row r="91" spans="1:20" x14ac:dyDescent="0.2">
      <c r="A91" s="260"/>
      <c r="B91" s="75"/>
      <c r="C91" s="230"/>
      <c r="D91" s="261"/>
      <c r="E91" s="263"/>
      <c r="F91" s="266"/>
      <c r="H91" s="44"/>
      <c r="J91" s="15"/>
      <c r="K91" s="328"/>
      <c r="L91" s="328"/>
      <c r="M91" s="15"/>
      <c r="N91" s="15"/>
      <c r="Q91" s="15"/>
      <c r="R91" s="15"/>
      <c r="S91" s="15"/>
      <c r="T91" s="15"/>
    </row>
    <row r="92" spans="1:20" x14ac:dyDescent="0.2">
      <c r="A92" s="260"/>
      <c r="B92" s="75"/>
      <c r="C92" s="230"/>
      <c r="D92" s="267"/>
      <c r="E92" s="259"/>
      <c r="F92" s="266"/>
      <c r="H92" s="44"/>
      <c r="J92" s="15"/>
      <c r="K92" s="328"/>
      <c r="L92" s="328"/>
      <c r="M92" s="15"/>
      <c r="N92" s="15"/>
      <c r="Q92" s="15"/>
      <c r="R92" s="15"/>
      <c r="S92" s="15"/>
      <c r="T92" s="15"/>
    </row>
    <row r="93" spans="1:20" x14ac:dyDescent="0.2">
      <c r="A93" s="260"/>
      <c r="B93" s="75"/>
      <c r="C93" s="230"/>
      <c r="D93" s="267"/>
      <c r="E93" s="259"/>
      <c r="F93" s="266"/>
      <c r="H93" s="44"/>
      <c r="J93" s="15"/>
      <c r="K93" s="328"/>
      <c r="L93" s="328"/>
      <c r="M93" s="15"/>
      <c r="N93" s="15"/>
      <c r="Q93" s="15"/>
      <c r="R93" s="15"/>
      <c r="S93" s="15"/>
      <c r="T93" s="15"/>
    </row>
    <row r="94" spans="1:20" x14ac:dyDescent="0.2">
      <c r="A94" s="268"/>
      <c r="B94" s="266"/>
      <c r="C94" s="269"/>
      <c r="D94" s="259"/>
      <c r="E94" s="259"/>
      <c r="F94" s="266"/>
      <c r="H94" s="44"/>
      <c r="J94" s="15"/>
      <c r="K94" s="328"/>
      <c r="L94" s="328"/>
      <c r="M94" s="15"/>
      <c r="N94" s="15"/>
    </row>
    <row r="95" spans="1:20" x14ac:dyDescent="0.2">
      <c r="A95" s="268"/>
      <c r="B95" s="266"/>
      <c r="C95" s="269"/>
      <c r="D95" s="259"/>
      <c r="E95" s="259"/>
      <c r="F95" s="266"/>
      <c r="H95" s="44"/>
      <c r="J95" s="15"/>
      <c r="K95" s="328"/>
      <c r="L95" s="328"/>
      <c r="M95" s="15"/>
      <c r="N95" s="15"/>
    </row>
    <row r="96" spans="1:20" x14ac:dyDescent="0.2">
      <c r="A96" s="268"/>
      <c r="B96" s="266"/>
      <c r="C96" s="269"/>
      <c r="D96" s="259"/>
      <c r="E96" s="259"/>
      <c r="F96" s="266"/>
    </row>
  </sheetData>
  <sortState ref="AH28:AL40">
    <sortCondition ref="AH28"/>
  </sortState>
  <mergeCells count="131">
    <mergeCell ref="B1:M1"/>
    <mergeCell ref="A3:A4"/>
    <mergeCell ref="B3:B4"/>
    <mergeCell ref="C3:C4"/>
    <mergeCell ref="L3:L4"/>
    <mergeCell ref="M3:M4"/>
    <mergeCell ref="B21:B22"/>
    <mergeCell ref="C21:C22"/>
    <mergeCell ref="B23:B24"/>
    <mergeCell ref="C23:C24"/>
    <mergeCell ref="N3:N4"/>
    <mergeCell ref="O3:O4"/>
    <mergeCell ref="A5:A6"/>
    <mergeCell ref="B5:B6"/>
    <mergeCell ref="C5:C6"/>
    <mergeCell ref="L5:L6"/>
    <mergeCell ref="M5:M6"/>
    <mergeCell ref="N5:N6"/>
    <mergeCell ref="O5:O6"/>
    <mergeCell ref="O7:O8"/>
    <mergeCell ref="A9:A10"/>
    <mergeCell ref="B9:B10"/>
    <mergeCell ref="C9:C10"/>
    <mergeCell ref="L9:L10"/>
    <mergeCell ref="M9:M10"/>
    <mergeCell ref="N9:N10"/>
    <mergeCell ref="O9:O10"/>
    <mergeCell ref="A7:A8"/>
    <mergeCell ref="B7:B8"/>
    <mergeCell ref="C7:C8"/>
    <mergeCell ref="L7:L8"/>
    <mergeCell ref="M7:M8"/>
    <mergeCell ref="N7:N8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N11:N12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N15:N16"/>
    <mergeCell ref="N28:N29"/>
    <mergeCell ref="A30:A31"/>
    <mergeCell ref="B30:B31"/>
    <mergeCell ref="C30:C31"/>
    <mergeCell ref="L30:L31"/>
    <mergeCell ref="M30:M31"/>
    <mergeCell ref="N30:N31"/>
    <mergeCell ref="B26:M26"/>
    <mergeCell ref="A28:A29"/>
    <mergeCell ref="B28:B29"/>
    <mergeCell ref="C28:C29"/>
    <mergeCell ref="L28:L29"/>
    <mergeCell ref="M28:M29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6:A37"/>
    <mergeCell ref="B36:B37"/>
    <mergeCell ref="C36:C37"/>
    <mergeCell ref="L36:L37"/>
    <mergeCell ref="M36:M37"/>
    <mergeCell ref="N36:N37"/>
    <mergeCell ref="L42:L43"/>
    <mergeCell ref="M42:M43"/>
    <mergeCell ref="N42:N43"/>
    <mergeCell ref="A40:A41"/>
    <mergeCell ref="B40:B41"/>
    <mergeCell ref="C40:C41"/>
    <mergeCell ref="L40:L41"/>
    <mergeCell ref="M40:M41"/>
    <mergeCell ref="N40:N41"/>
    <mergeCell ref="B44:B45"/>
    <mergeCell ref="B46:B47"/>
    <mergeCell ref="B48:B49"/>
    <mergeCell ref="B50:B51"/>
    <mergeCell ref="B52:B53"/>
    <mergeCell ref="B54:B55"/>
    <mergeCell ref="A42:A43"/>
    <mergeCell ref="B42:B43"/>
    <mergeCell ref="C42:C43"/>
    <mergeCell ref="C46:C47"/>
    <mergeCell ref="C48:C49"/>
    <mergeCell ref="B80:B81"/>
    <mergeCell ref="B68:B69"/>
    <mergeCell ref="B70:B71"/>
    <mergeCell ref="B72:B73"/>
    <mergeCell ref="B74:B75"/>
    <mergeCell ref="B76:B77"/>
    <mergeCell ref="B78:B79"/>
    <mergeCell ref="B56:B57"/>
    <mergeCell ref="B58:B59"/>
    <mergeCell ref="B60:B61"/>
    <mergeCell ref="B62:B63"/>
    <mergeCell ref="B64:B65"/>
    <mergeCell ref="B66:B67"/>
  </mergeCells>
  <phoneticPr fontId="3"/>
  <conditionalFormatting sqref="AK12:AL44 Q12:AJ25 P12:P44 Q27:AJ44">
    <cfRule type="cellIs" dxfId="1" priority="2" operator="between">
      <formula>1</formula>
      <formula>4</formula>
    </cfRule>
  </conditionalFormatting>
  <conditionalFormatting sqref="P3:AL11">
    <cfRule type="cellIs" dxfId="0" priority="1" operator="between">
      <formula>1</formula>
      <formula>4</formula>
    </cfRule>
  </conditionalFormatting>
  <dataValidations disablePrompts="1" count="2">
    <dataValidation type="list" allowBlank="1" showInputMessage="1" showErrorMessage="1" sqref="K5:K7 D19:D24 D45:D49 K17:K23 K13:K15 K9:K11 K3 K42:K43 K38:K40 K34:K36 K30:K32 K28">
      <formula1>$D$74:$D$81</formula1>
    </dataValidation>
    <dataValidation type="list" allowBlank="1" showInputMessage="1" showErrorMessage="1" sqref="D3:D18 D28:D43 K4 K8 K12 K16 K29 K33 K37 K41">
      <formula1>$D$74:$D$85</formula1>
    </dataValidation>
  </dataValidations>
  <pageMargins left="0.45" right="0.26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D101"/>
  <sheetViews>
    <sheetView view="pageBreakPreview" zoomScale="120" zoomScaleNormal="100" zoomScaleSheetLayoutView="120" workbookViewId="0">
      <selection activeCell="M36" sqref="M36"/>
    </sheetView>
  </sheetViews>
  <sheetFormatPr defaultRowHeight="17.25" x14ac:dyDescent="0.2"/>
  <cols>
    <col min="1" max="1" width="3.75" style="17" customWidth="1"/>
    <col min="2" max="2" width="5" style="17" hidden="1" customWidth="1"/>
    <col min="3" max="3" width="6.625" style="8" customWidth="1"/>
    <col min="4" max="4" width="8.75" style="44" customWidth="1"/>
    <col min="5" max="5" width="3.125" style="109" customWidth="1"/>
    <col min="6" max="8" width="3.125" style="309" customWidth="1"/>
    <col min="9" max="9" width="3.125" style="286" customWidth="1"/>
    <col min="10" max="10" width="2.625" style="109" customWidth="1"/>
    <col min="11" max="11" width="2.625" style="597" customWidth="1"/>
    <col min="12" max="12" width="3" style="597" customWidth="1"/>
    <col min="13" max="13" width="3.25" style="309" customWidth="1"/>
    <col min="14" max="15" width="3.125" style="309" customWidth="1"/>
    <col min="16" max="16" width="3.125" style="43" customWidth="1"/>
    <col min="17" max="17" width="4.875" style="15" hidden="1" customWidth="1"/>
    <col min="18" max="18" width="6.625" style="8" customWidth="1"/>
    <col min="19" max="19" width="8.75" style="44" customWidth="1"/>
    <col min="20" max="20" width="4.5" style="15" bestFit="1" customWidth="1"/>
    <col min="21" max="21" width="4.5" style="15" customWidth="1"/>
    <col min="22" max="22" width="9" style="14" customWidth="1"/>
    <col min="23" max="23" width="9" style="18" customWidth="1"/>
    <col min="24" max="24" width="9" style="8"/>
    <col min="25" max="27" width="9" style="15" customWidth="1"/>
    <col min="28" max="16384" width="9" style="15"/>
  </cols>
  <sheetData>
    <row r="1" spans="1:26" ht="17.100000000000001" customHeight="1" x14ac:dyDescent="0.2">
      <c r="A1" s="31"/>
      <c r="B1" s="31"/>
      <c r="C1" s="22"/>
      <c r="D1" s="77"/>
      <c r="E1" s="800" t="s">
        <v>252</v>
      </c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7"/>
      <c r="R1" s="22"/>
      <c r="S1" s="77"/>
      <c r="T1" s="7"/>
      <c r="Y1" s="18"/>
    </row>
    <row r="2" spans="1:26" s="20" customFormat="1" ht="17.100000000000001" customHeight="1" x14ac:dyDescent="0.15">
      <c r="A2" s="31"/>
      <c r="B2" s="31" t="s">
        <v>94</v>
      </c>
      <c r="C2" s="22" t="s">
        <v>0</v>
      </c>
      <c r="D2" s="78" t="s">
        <v>1</v>
      </c>
      <c r="E2" s="109"/>
      <c r="F2" s="309"/>
      <c r="G2" s="309"/>
      <c r="H2" s="309"/>
      <c r="I2" s="286"/>
      <c r="J2" s="109"/>
      <c r="K2" s="597"/>
      <c r="L2" s="597"/>
      <c r="M2" s="309"/>
      <c r="N2" s="309"/>
      <c r="O2" s="309"/>
      <c r="P2" s="109"/>
      <c r="Q2" s="7" t="s">
        <v>95</v>
      </c>
      <c r="R2" s="22" t="s">
        <v>0</v>
      </c>
      <c r="S2" s="78" t="s">
        <v>1</v>
      </c>
      <c r="T2" s="7"/>
      <c r="V2" s="27"/>
      <c r="W2" s="28"/>
      <c r="X2" s="29"/>
    </row>
    <row r="3" spans="1:26" s="20" customFormat="1" ht="15.75" customHeight="1" thickBot="1" x14ac:dyDescent="0.2">
      <c r="A3" s="797">
        <v>1</v>
      </c>
      <c r="B3" s="791">
        <v>3</v>
      </c>
      <c r="C3" s="791" t="str">
        <f>IF(B3="","",VLOOKUP(B3,$B$56:$D$100,2))</f>
        <v>留目</v>
      </c>
      <c r="D3" s="799" t="str">
        <f>IF(B3="","",VLOOKUP(B3,$B$56:$D$100,3))</f>
        <v>拓大紅陵</v>
      </c>
      <c r="E3" s="636"/>
      <c r="F3" s="637"/>
      <c r="G3" s="234"/>
      <c r="H3" s="234"/>
      <c r="I3" s="102"/>
      <c r="J3" s="103"/>
      <c r="K3" s="103"/>
      <c r="L3" s="103"/>
      <c r="M3" s="234"/>
      <c r="N3" s="234"/>
      <c r="O3" s="637"/>
      <c r="P3" s="645"/>
      <c r="Q3" s="790">
        <v>30</v>
      </c>
      <c r="R3" s="791" t="str">
        <f>IF(Q3="","",VLOOKUP(Q3,$B$56:$D$100,2))</f>
        <v>角金</v>
      </c>
      <c r="S3" s="799" t="str">
        <f>IF(Q3="","",VLOOKUP(Q3,$B$56:$D$100,3))</f>
        <v>柏日体</v>
      </c>
      <c r="T3" s="791">
        <v>24</v>
      </c>
      <c r="W3" s="26"/>
      <c r="X3" s="26"/>
    </row>
    <row r="4" spans="1:26" s="20" customFormat="1" ht="15.75" customHeight="1" thickTop="1" thickBot="1" x14ac:dyDescent="0.2">
      <c r="A4" s="797"/>
      <c r="B4" s="791"/>
      <c r="C4" s="791"/>
      <c r="D4" s="799"/>
      <c r="E4" s="103"/>
      <c r="F4" s="638"/>
      <c r="G4" s="639">
        <v>7</v>
      </c>
      <c r="H4" s="234"/>
      <c r="I4" s="102"/>
      <c r="J4" s="103"/>
      <c r="K4" s="103"/>
      <c r="L4" s="103"/>
      <c r="M4" s="234"/>
      <c r="N4" s="234">
        <v>6</v>
      </c>
      <c r="O4" s="623"/>
      <c r="P4" s="114"/>
      <c r="Q4" s="790"/>
      <c r="R4" s="791"/>
      <c r="S4" s="799"/>
      <c r="T4" s="791"/>
      <c r="W4" s="26"/>
      <c r="X4" s="25"/>
    </row>
    <row r="5" spans="1:26" s="20" customFormat="1" ht="15.75" customHeight="1" thickTop="1" x14ac:dyDescent="0.15">
      <c r="A5" s="797">
        <v>2</v>
      </c>
      <c r="B5" s="791">
        <v>22</v>
      </c>
      <c r="C5" s="791" t="str">
        <f t="shared" ref="C5" si="0">IF(B5="","",VLOOKUP(B5,$B$56:$D$100,2))</f>
        <v>城谷</v>
      </c>
      <c r="D5" s="799" t="str">
        <f t="shared" ref="D5" si="1">IF(B5="","",VLOOKUP(B5,$B$56:$D$100,3))</f>
        <v>幕張</v>
      </c>
      <c r="E5" s="113"/>
      <c r="F5" s="234"/>
      <c r="G5" s="618">
        <v>0</v>
      </c>
      <c r="H5" s="234"/>
      <c r="I5" s="102"/>
      <c r="J5" s="103"/>
      <c r="K5" s="103"/>
      <c r="L5" s="103"/>
      <c r="M5" s="640"/>
      <c r="N5" s="613">
        <v>0</v>
      </c>
      <c r="O5" s="407"/>
      <c r="P5" s="143"/>
      <c r="Q5" s="790">
        <v>18</v>
      </c>
      <c r="R5" s="791" t="str">
        <f t="shared" ref="R5" si="2">IF(Q5="","",VLOOKUP(Q5,$B$56:$D$100,2))</f>
        <v>阿部</v>
      </c>
      <c r="S5" s="799" t="str">
        <f t="shared" ref="S5" si="3">IF(Q5="","",VLOOKUP(Q5,$B$56:$D$100,3))</f>
        <v>秀明八千代</v>
      </c>
      <c r="T5" s="791">
        <v>25</v>
      </c>
      <c r="W5" s="26"/>
      <c r="X5" s="26"/>
    </row>
    <row r="6" spans="1:26" s="20" customFormat="1" ht="15.75" customHeight="1" x14ac:dyDescent="0.15">
      <c r="A6" s="797"/>
      <c r="B6" s="791"/>
      <c r="C6" s="791"/>
      <c r="D6" s="799"/>
      <c r="E6" s="115"/>
      <c r="F6" s="305"/>
      <c r="G6" s="640"/>
      <c r="H6" s="234"/>
      <c r="I6" s="102"/>
      <c r="J6" s="103"/>
      <c r="K6" s="103"/>
      <c r="L6" s="103"/>
      <c r="M6" s="640"/>
      <c r="N6" s="234"/>
      <c r="O6" s="305"/>
      <c r="P6" s="102"/>
      <c r="Q6" s="790"/>
      <c r="R6" s="791"/>
      <c r="S6" s="799"/>
      <c r="T6" s="791"/>
      <c r="W6" s="26"/>
      <c r="X6" s="25"/>
    </row>
    <row r="7" spans="1:26" s="20" customFormat="1" ht="15.75" customHeight="1" thickBot="1" x14ac:dyDescent="0.2">
      <c r="A7" s="797">
        <v>3</v>
      </c>
      <c r="B7" s="791">
        <v>12</v>
      </c>
      <c r="C7" s="791" t="str">
        <f t="shared" ref="C7" si="4">IF(B7="","",VLOOKUP(B7,$B$56:$D$100,2))</f>
        <v>菱木</v>
      </c>
      <c r="D7" s="799" t="str">
        <f t="shared" ref="D7" si="5">IF(B7="","",VLOOKUP(B7,$B$56:$D$100,3))</f>
        <v>東金</v>
      </c>
      <c r="E7" s="103"/>
      <c r="F7" s="234"/>
      <c r="G7" s="640"/>
      <c r="H7" s="234">
        <v>8</v>
      </c>
      <c r="I7" s="114"/>
      <c r="J7" s="113"/>
      <c r="K7" s="113"/>
      <c r="L7" s="113"/>
      <c r="M7" s="644" t="s">
        <v>650</v>
      </c>
      <c r="N7" s="234"/>
      <c r="O7" s="234"/>
      <c r="P7" s="306"/>
      <c r="Q7" s="790">
        <v>32</v>
      </c>
      <c r="R7" s="791" t="str">
        <f t="shared" ref="R7" si="6">IF(Q7="","",VLOOKUP(Q7,$B$56:$D$100,2))</f>
        <v>金沢</v>
      </c>
      <c r="S7" s="799" t="str">
        <f t="shared" ref="S7" si="7">IF(Q7="","",VLOOKUP(Q7,$B$56:$D$100,3))</f>
        <v>西武台</v>
      </c>
      <c r="T7" s="791">
        <v>26</v>
      </c>
      <c r="V7" s="27"/>
      <c r="W7" s="28"/>
      <c r="X7" s="29"/>
    </row>
    <row r="8" spans="1:26" s="20" customFormat="1" ht="15.75" customHeight="1" thickTop="1" thickBot="1" x14ac:dyDescent="0.2">
      <c r="A8" s="797"/>
      <c r="B8" s="791"/>
      <c r="C8" s="791"/>
      <c r="D8" s="799"/>
      <c r="E8" s="606"/>
      <c r="F8" s="234">
        <v>2</v>
      </c>
      <c r="G8" s="312"/>
      <c r="H8" s="618">
        <v>0</v>
      </c>
      <c r="I8" s="102"/>
      <c r="J8" s="103"/>
      <c r="K8" s="103"/>
      <c r="L8" s="684"/>
      <c r="M8" s="613" t="s">
        <v>651</v>
      </c>
      <c r="N8" s="311"/>
      <c r="O8" s="312">
        <v>0</v>
      </c>
      <c r="P8" s="114"/>
      <c r="Q8" s="790"/>
      <c r="R8" s="791"/>
      <c r="S8" s="799"/>
      <c r="T8" s="791"/>
      <c r="V8" s="27"/>
      <c r="W8" s="28"/>
      <c r="X8" s="29"/>
    </row>
    <row r="9" spans="1:26" s="20" customFormat="1" ht="15.75" customHeight="1" thickTop="1" thickBot="1" x14ac:dyDescent="0.2">
      <c r="A9" s="797">
        <v>4</v>
      </c>
      <c r="B9" s="791">
        <v>15</v>
      </c>
      <c r="C9" s="791" t="str">
        <f t="shared" ref="C9" si="8">IF(B9="","",VLOOKUP(B9,$B$56:$D$100,2))</f>
        <v>露崎</v>
      </c>
      <c r="D9" s="799" t="str">
        <f t="shared" ref="D9" si="9">IF(B9="","",VLOOKUP(B9,$B$56:$D$100,3))</f>
        <v>長生</v>
      </c>
      <c r="E9" s="120"/>
      <c r="F9" s="618">
        <v>0</v>
      </c>
      <c r="G9" s="312"/>
      <c r="H9" s="640"/>
      <c r="I9" s="102"/>
      <c r="J9" s="103"/>
      <c r="K9" s="103"/>
      <c r="L9" s="684"/>
      <c r="M9" s="312"/>
      <c r="N9" s="646"/>
      <c r="O9" s="638">
        <v>6</v>
      </c>
      <c r="P9" s="114"/>
      <c r="Q9" s="790">
        <v>1</v>
      </c>
      <c r="R9" s="791" t="str">
        <f t="shared" ref="R9" si="10">IF(Q9="","",VLOOKUP(Q9,$B$56:$D$100,2))</f>
        <v>小林</v>
      </c>
      <c r="S9" s="799" t="str">
        <f t="shared" ref="S9" si="11">IF(Q9="","",VLOOKUP(Q9,$B$56:$D$100,3))</f>
        <v>拓大紅陵</v>
      </c>
      <c r="T9" s="791">
        <v>27</v>
      </c>
      <c r="V9" s="27"/>
      <c r="W9" s="28"/>
      <c r="X9" s="29"/>
    </row>
    <row r="10" spans="1:26" s="20" customFormat="1" ht="15.75" customHeight="1" thickTop="1" thickBot="1" x14ac:dyDescent="0.2">
      <c r="A10" s="797"/>
      <c r="B10" s="791"/>
      <c r="C10" s="791"/>
      <c r="D10" s="799"/>
      <c r="E10" s="113"/>
      <c r="F10" s="640"/>
      <c r="G10" s="641" t="s">
        <v>632</v>
      </c>
      <c r="H10" s="646"/>
      <c r="I10" s="102"/>
      <c r="J10" s="103"/>
      <c r="K10" s="103"/>
      <c r="L10" s="684"/>
      <c r="M10" s="312"/>
      <c r="N10" s="614">
        <v>6</v>
      </c>
      <c r="O10" s="234"/>
      <c r="P10" s="621"/>
      <c r="Q10" s="790"/>
      <c r="R10" s="791"/>
      <c r="S10" s="799"/>
      <c r="T10" s="791"/>
      <c r="U10" s="27"/>
      <c r="V10" s="28"/>
      <c r="W10" s="29"/>
      <c r="X10" s="26"/>
      <c r="Y10" s="26"/>
      <c r="Z10" s="26"/>
    </row>
    <row r="11" spans="1:26" s="20" customFormat="1" ht="15.75" customHeight="1" thickTop="1" x14ac:dyDescent="0.15">
      <c r="A11" s="797">
        <v>5</v>
      </c>
      <c r="B11" s="791">
        <v>33</v>
      </c>
      <c r="C11" s="791" t="str">
        <f t="shared" ref="C11" si="12">IF(B11="","",VLOOKUP(B11,$B$56:$D$100,2))</f>
        <v>秋田</v>
      </c>
      <c r="D11" s="799" t="str">
        <f t="shared" ref="D11" si="13">IF(B11="","",VLOOKUP(B11,$B$56:$D$100,3))</f>
        <v>西武台</v>
      </c>
      <c r="E11" s="120"/>
      <c r="F11" s="410"/>
      <c r="G11" s="311" t="s">
        <v>633</v>
      </c>
      <c r="H11" s="640"/>
      <c r="I11" s="102"/>
      <c r="J11" s="103"/>
      <c r="K11" s="103"/>
      <c r="L11" s="684"/>
      <c r="M11" s="234"/>
      <c r="N11" s="312">
        <v>0</v>
      </c>
      <c r="O11" s="407"/>
      <c r="P11" s="143"/>
      <c r="Q11" s="790">
        <v>34</v>
      </c>
      <c r="R11" s="791" t="str">
        <f t="shared" ref="R11" si="14">IF(Q11="","",VLOOKUP(Q11,$B$56:$D$100,2))</f>
        <v>春原</v>
      </c>
      <c r="S11" s="799" t="str">
        <f t="shared" ref="S11" si="15">IF(Q11="","",VLOOKUP(Q11,$B$56:$D$100,3))</f>
        <v>麗澤</v>
      </c>
      <c r="T11" s="791">
        <v>28</v>
      </c>
    </row>
    <row r="12" spans="1:26" s="20" customFormat="1" ht="15.75" customHeight="1" thickBot="1" x14ac:dyDescent="0.2">
      <c r="A12" s="797"/>
      <c r="B12" s="791"/>
      <c r="C12" s="791"/>
      <c r="D12" s="799"/>
      <c r="E12" s="113"/>
      <c r="F12" s="234"/>
      <c r="G12" s="234"/>
      <c r="H12" s="640"/>
      <c r="I12" s="234">
        <v>2</v>
      </c>
      <c r="J12" s="103"/>
      <c r="K12" s="103"/>
      <c r="L12" s="640">
        <v>4</v>
      </c>
      <c r="M12" s="234"/>
      <c r="N12" s="234"/>
      <c r="O12" s="234"/>
      <c r="P12" s="114"/>
      <c r="Q12" s="790"/>
      <c r="R12" s="791"/>
      <c r="S12" s="799"/>
      <c r="T12" s="791"/>
    </row>
    <row r="13" spans="1:26" s="20" customFormat="1" ht="15.75" customHeight="1" thickTop="1" x14ac:dyDescent="0.15">
      <c r="A13" s="797">
        <v>6</v>
      </c>
      <c r="B13" s="791">
        <v>16</v>
      </c>
      <c r="C13" s="791" t="str">
        <f t="shared" ref="C13" si="16">IF(B13="","",VLOOKUP(B13,$B$56:$D$100,2))</f>
        <v>中村</v>
      </c>
      <c r="D13" s="799" t="str">
        <f t="shared" ref="D13" si="17">IF(B13="","",VLOOKUP(B13,$B$56:$D$100,3))</f>
        <v>船橋東</v>
      </c>
      <c r="E13" s="404"/>
      <c r="F13" s="310"/>
      <c r="G13" s="234"/>
      <c r="H13" s="234"/>
      <c r="I13" s="618">
        <v>0</v>
      </c>
      <c r="J13" s="234"/>
      <c r="K13" s="640"/>
      <c r="L13" s="613">
        <v>1</v>
      </c>
      <c r="M13" s="234"/>
      <c r="N13" s="234"/>
      <c r="O13" s="234"/>
      <c r="P13" s="107"/>
      <c r="Q13" s="790">
        <v>13</v>
      </c>
      <c r="R13" s="791" t="str">
        <f t="shared" ref="R13" si="18">IF(Q13="","",VLOOKUP(Q13,$B$56:$D$100,2))</f>
        <v>小川</v>
      </c>
      <c r="S13" s="799" t="str">
        <f t="shared" ref="S13" si="19">IF(Q13="","",VLOOKUP(Q13,$B$56:$D$100,3))</f>
        <v>東金</v>
      </c>
      <c r="T13" s="791">
        <v>29</v>
      </c>
    </row>
    <row r="14" spans="1:26" s="20" customFormat="1" ht="15.75" customHeight="1" thickBot="1" x14ac:dyDescent="0.2">
      <c r="A14" s="797"/>
      <c r="B14" s="791"/>
      <c r="C14" s="791"/>
      <c r="D14" s="799"/>
      <c r="E14" s="405"/>
      <c r="F14" s="411"/>
      <c r="G14" s="234">
        <v>1</v>
      </c>
      <c r="H14" s="312"/>
      <c r="I14" s="685"/>
      <c r="J14" s="234">
        <v>1</v>
      </c>
      <c r="K14" s="640" t="s">
        <v>660</v>
      </c>
      <c r="L14" s="105"/>
      <c r="M14" s="311"/>
      <c r="N14" s="312">
        <v>0</v>
      </c>
      <c r="O14" s="305"/>
      <c r="P14" s="116"/>
      <c r="Q14" s="790"/>
      <c r="R14" s="791"/>
      <c r="S14" s="799"/>
      <c r="T14" s="791"/>
    </row>
    <row r="15" spans="1:26" s="20" customFormat="1" ht="15.75" customHeight="1" thickTop="1" thickBot="1" x14ac:dyDescent="0.2">
      <c r="A15" s="797">
        <v>7</v>
      </c>
      <c r="B15" s="791">
        <v>43</v>
      </c>
      <c r="C15" s="791" t="str">
        <f t="shared" ref="C15" si="20">IF(B15="","",VLOOKUP(B15,$B$56:$D$100,2))</f>
        <v>松田</v>
      </c>
      <c r="D15" s="799" t="str">
        <f t="shared" ref="D15" si="21">IF(B15="","",VLOOKUP(B15,$B$56:$D$100,3))</f>
        <v>佐原</v>
      </c>
      <c r="E15" s="122"/>
      <c r="F15" s="640"/>
      <c r="G15" s="611">
        <v>2</v>
      </c>
      <c r="H15" s="312"/>
      <c r="I15" s="690"/>
      <c r="J15" s="234"/>
      <c r="K15" s="312"/>
      <c r="L15" s="103"/>
      <c r="M15" s="401"/>
      <c r="N15" s="618">
        <v>1</v>
      </c>
      <c r="O15" s="234"/>
      <c r="P15" s="114"/>
      <c r="Q15" s="790">
        <v>14</v>
      </c>
      <c r="R15" s="791" t="str">
        <f t="shared" ref="R15" si="22">IF(Q15="","",VLOOKUP(Q15,$B$56:$D$100,2))</f>
        <v>廣本</v>
      </c>
      <c r="S15" s="799" t="str">
        <f t="shared" ref="S15" si="23">IF(Q15="","",VLOOKUP(Q15,$B$56:$D$100,3))</f>
        <v>長生</v>
      </c>
      <c r="T15" s="791">
        <v>30</v>
      </c>
      <c r="V15" s="27"/>
      <c r="W15" s="28"/>
      <c r="X15" s="29"/>
    </row>
    <row r="16" spans="1:26" s="20" customFormat="1" ht="15.75" customHeight="1" thickTop="1" thickBot="1" x14ac:dyDescent="0.2">
      <c r="A16" s="797"/>
      <c r="B16" s="791"/>
      <c r="C16" s="791"/>
      <c r="D16" s="799"/>
      <c r="E16" s="406"/>
      <c r="F16" s="614">
        <v>0</v>
      </c>
      <c r="G16" s="312"/>
      <c r="H16" s="401"/>
      <c r="I16" s="690"/>
      <c r="J16" s="234"/>
      <c r="K16" s="312"/>
      <c r="L16" s="103"/>
      <c r="M16" s="401"/>
      <c r="N16" s="646"/>
      <c r="O16" s="637" t="s">
        <v>629</v>
      </c>
      <c r="P16" s="622"/>
      <c r="Q16" s="790"/>
      <c r="R16" s="791"/>
      <c r="S16" s="799"/>
      <c r="T16" s="791"/>
      <c r="V16" s="27"/>
      <c r="W16" s="28"/>
      <c r="X16" s="29"/>
    </row>
    <row r="17" spans="1:24" s="20" customFormat="1" ht="15.75" customHeight="1" thickTop="1" thickBot="1" x14ac:dyDescent="0.2">
      <c r="A17" s="797">
        <v>8</v>
      </c>
      <c r="B17" s="791">
        <v>42</v>
      </c>
      <c r="C17" s="791" t="str">
        <f t="shared" ref="C17" si="24">IF(B17="","",VLOOKUP(B17,$B$56:$D$100,2))</f>
        <v>岩井</v>
      </c>
      <c r="D17" s="799" t="str">
        <f t="shared" ref="D17" si="25">IF(B17="","",VLOOKUP(B17,$B$56:$D$100,3))</f>
        <v>市立銚子</v>
      </c>
      <c r="E17" s="604"/>
      <c r="F17" s="605">
        <v>6</v>
      </c>
      <c r="G17" s="312"/>
      <c r="H17" s="401"/>
      <c r="I17" s="690"/>
      <c r="J17" s="234"/>
      <c r="K17" s="312"/>
      <c r="L17" s="103"/>
      <c r="M17" s="401"/>
      <c r="N17" s="234"/>
      <c r="O17" s="312" t="s">
        <v>630</v>
      </c>
      <c r="P17" s="114"/>
      <c r="Q17" s="790">
        <v>39</v>
      </c>
      <c r="R17" s="791" t="str">
        <f t="shared" ref="R17" si="26">IF(Q17="","",VLOOKUP(Q17,$B$56:$D$100,2))</f>
        <v>高梨</v>
      </c>
      <c r="S17" s="799" t="str">
        <f t="shared" ref="S17" si="27">IF(Q17="","",VLOOKUP(Q17,$B$56:$D$100,3))</f>
        <v>千葉黎明</v>
      </c>
      <c r="T17" s="791">
        <v>31</v>
      </c>
      <c r="V17" s="27"/>
      <c r="W17" s="28"/>
      <c r="X17" s="445"/>
    </row>
    <row r="18" spans="1:24" s="20" customFormat="1" ht="15.75" customHeight="1" thickTop="1" thickBot="1" x14ac:dyDescent="0.2">
      <c r="A18" s="797"/>
      <c r="B18" s="791"/>
      <c r="C18" s="791"/>
      <c r="D18" s="799"/>
      <c r="E18" s="603"/>
      <c r="F18" s="234"/>
      <c r="G18" s="312"/>
      <c r="H18" s="619">
        <v>0</v>
      </c>
      <c r="I18" s="691"/>
      <c r="J18" s="234"/>
      <c r="K18" s="312"/>
      <c r="L18" s="103"/>
      <c r="M18" s="401">
        <v>0</v>
      </c>
      <c r="N18" s="234"/>
      <c r="O18" s="234"/>
      <c r="P18" s="116"/>
      <c r="Q18" s="790"/>
      <c r="R18" s="791"/>
      <c r="S18" s="799"/>
      <c r="T18" s="791"/>
      <c r="V18" s="27"/>
      <c r="W18" s="28"/>
      <c r="X18" s="29"/>
    </row>
    <row r="19" spans="1:24" s="20" customFormat="1" ht="15.75" customHeight="1" thickTop="1" thickBot="1" x14ac:dyDescent="0.2">
      <c r="A19" s="797">
        <v>9</v>
      </c>
      <c r="B19" s="791">
        <v>35</v>
      </c>
      <c r="C19" s="791" t="str">
        <f t="shared" ref="C19" si="28">IF(B19="","",VLOOKUP(B19,$B$56:$D$100,2))</f>
        <v>吉澤</v>
      </c>
      <c r="D19" s="799" t="str">
        <f t="shared" ref="D19" si="29">IF(B19="","",VLOOKUP(B19,$B$56:$D$100,3))</f>
        <v>麗澤</v>
      </c>
      <c r="E19" s="405"/>
      <c r="F19" s="234"/>
      <c r="G19" s="640"/>
      <c r="H19" s="234">
        <v>8</v>
      </c>
      <c r="I19" s="690"/>
      <c r="J19" s="234"/>
      <c r="K19" s="312"/>
      <c r="L19" s="121"/>
      <c r="M19" s="638">
        <v>5</v>
      </c>
      <c r="N19" s="234"/>
      <c r="O19" s="234"/>
      <c r="P19" s="102"/>
      <c r="Q19" s="790">
        <v>26</v>
      </c>
      <c r="R19" s="791" t="str">
        <f t="shared" ref="R19" si="30">IF(Q19="","",VLOOKUP(Q19,$B$56:$D$100,2))</f>
        <v>兼子</v>
      </c>
      <c r="S19" s="799" t="str">
        <f t="shared" ref="S19" si="31">IF(Q19="","",VLOOKUP(Q19,$B$56:$D$100,3))</f>
        <v>千葉経済</v>
      </c>
      <c r="T19" s="791">
        <v>32</v>
      </c>
      <c r="V19" s="27"/>
      <c r="W19" s="28"/>
      <c r="X19" s="29"/>
    </row>
    <row r="20" spans="1:24" s="20" customFormat="1" ht="15.75" customHeight="1" thickTop="1" thickBot="1" x14ac:dyDescent="0.2">
      <c r="A20" s="797"/>
      <c r="B20" s="791"/>
      <c r="C20" s="791"/>
      <c r="D20" s="799"/>
      <c r="E20" s="606"/>
      <c r="F20" s="623">
        <v>8</v>
      </c>
      <c r="G20" s="640"/>
      <c r="H20" s="234"/>
      <c r="I20" s="690"/>
      <c r="J20" s="234"/>
      <c r="K20" s="312"/>
      <c r="L20" s="103"/>
      <c r="M20" s="640"/>
      <c r="N20" s="234"/>
      <c r="O20" s="312" t="s">
        <v>533</v>
      </c>
      <c r="P20" s="116"/>
      <c r="Q20" s="790"/>
      <c r="R20" s="791"/>
      <c r="S20" s="799"/>
      <c r="T20" s="791"/>
      <c r="V20" s="27"/>
      <c r="W20" s="28"/>
      <c r="X20" s="29"/>
    </row>
    <row r="21" spans="1:24" s="20" customFormat="1" ht="15.75" customHeight="1" thickTop="1" thickBot="1" x14ac:dyDescent="0.2">
      <c r="A21" s="797">
        <v>10</v>
      </c>
      <c r="B21" s="802">
        <v>40</v>
      </c>
      <c r="C21" s="791" t="str">
        <f t="shared" ref="C21" si="32">IF(B21="","",VLOOKUP(B21,$B$56:$D$100,2))</f>
        <v>新井</v>
      </c>
      <c r="D21" s="799" t="str">
        <f t="shared" ref="D21" si="33">IF(B21="","",VLOOKUP(B21,$B$56:$D$100,3))</f>
        <v>千葉黎明</v>
      </c>
      <c r="E21" s="444"/>
      <c r="F21" s="602">
        <v>0</v>
      </c>
      <c r="G21" s="646"/>
      <c r="H21" s="234"/>
      <c r="I21" s="690"/>
      <c r="J21" s="234"/>
      <c r="K21" s="312"/>
      <c r="L21" s="103"/>
      <c r="M21" s="640"/>
      <c r="N21" s="312"/>
      <c r="O21" s="618"/>
      <c r="P21" s="616"/>
      <c r="Q21" s="801">
        <v>8</v>
      </c>
      <c r="R21" s="791" t="str">
        <f t="shared" ref="R21" si="34">IF(Q21="","",VLOOKUP(Q21,$B$56:$D$100,2))</f>
        <v>高橋</v>
      </c>
      <c r="S21" s="799" t="str">
        <f t="shared" ref="S21" si="35">IF(Q21="","",VLOOKUP(Q21,$B$56:$D$100,3))</f>
        <v>木更津総合</v>
      </c>
      <c r="T21" s="791">
        <v>33</v>
      </c>
      <c r="V21" s="27"/>
      <c r="W21" s="28"/>
      <c r="X21" s="29"/>
    </row>
    <row r="22" spans="1:24" s="20" customFormat="1" ht="15.75" customHeight="1" thickTop="1" thickBot="1" x14ac:dyDescent="0.2">
      <c r="A22" s="797"/>
      <c r="B22" s="803"/>
      <c r="C22" s="791"/>
      <c r="D22" s="799"/>
      <c r="E22" s="403"/>
      <c r="F22" s="312"/>
      <c r="G22" s="614">
        <v>0</v>
      </c>
      <c r="H22" s="234"/>
      <c r="I22" s="690"/>
      <c r="J22" s="234"/>
      <c r="K22" s="312"/>
      <c r="L22" s="103"/>
      <c r="M22" s="640"/>
      <c r="N22" s="683">
        <v>0</v>
      </c>
      <c r="O22" s="234"/>
      <c r="P22" s="617"/>
      <c r="Q22" s="801"/>
      <c r="R22" s="791"/>
      <c r="S22" s="799"/>
      <c r="T22" s="791"/>
      <c r="V22" s="27"/>
      <c r="W22" s="28"/>
      <c r="X22" s="29"/>
    </row>
    <row r="23" spans="1:24" s="20" customFormat="1" ht="15.75" customHeight="1" thickTop="1" thickBot="1" x14ac:dyDescent="0.2">
      <c r="A23" s="797">
        <v>11</v>
      </c>
      <c r="B23" s="791">
        <v>31</v>
      </c>
      <c r="C23" s="791" t="str">
        <f t="shared" ref="C23" si="36">IF(B23="","",VLOOKUP(B23,$B$56:$D$100,2))</f>
        <v>廣澤</v>
      </c>
      <c r="D23" s="799" t="str">
        <f t="shared" ref="D23" si="37">IF(B23="","",VLOOKUP(B23,$B$56:$D$100,3))</f>
        <v>柏日体</v>
      </c>
      <c r="E23" s="642"/>
      <c r="F23" s="640"/>
      <c r="G23" s="605">
        <v>1</v>
      </c>
      <c r="H23" s="234"/>
      <c r="I23" s="690"/>
      <c r="J23" s="697">
        <v>0</v>
      </c>
      <c r="K23" s="312">
        <v>5</v>
      </c>
      <c r="L23" s="103"/>
      <c r="M23" s="234"/>
      <c r="N23" s="234">
        <v>1</v>
      </c>
      <c r="O23" s="639"/>
      <c r="P23" s="645"/>
      <c r="Q23" s="790">
        <v>6</v>
      </c>
      <c r="R23" s="791" t="str">
        <f t="shared" ref="R23" si="38">IF(Q23="","",VLOOKUP(Q23,$B$56:$D$100,2))</f>
        <v>鈴木潮</v>
      </c>
      <c r="S23" s="799" t="str">
        <f t="shared" ref="S23" si="39">IF(Q23="","",VLOOKUP(Q23,$B$56:$D$100,3))</f>
        <v>拓大紅陵</v>
      </c>
      <c r="T23" s="791">
        <v>34</v>
      </c>
      <c r="V23" s="27"/>
      <c r="W23" s="28"/>
      <c r="X23" s="29"/>
    </row>
    <row r="24" spans="1:24" s="20" customFormat="1" ht="15.75" customHeight="1" thickTop="1" thickBot="1" x14ac:dyDescent="0.2">
      <c r="A24" s="797"/>
      <c r="B24" s="791"/>
      <c r="C24" s="791"/>
      <c r="D24" s="799"/>
      <c r="E24" s="405"/>
      <c r="F24" s="615"/>
      <c r="G24" s="234"/>
      <c r="H24" s="234"/>
      <c r="I24" s="690"/>
      <c r="J24" s="698"/>
      <c r="K24" s="641"/>
      <c r="L24" s="103"/>
      <c r="M24" s="234"/>
      <c r="N24" s="234"/>
      <c r="O24" s="234"/>
      <c r="P24" s="102"/>
      <c r="Q24" s="790"/>
      <c r="R24" s="791"/>
      <c r="S24" s="799"/>
      <c r="T24" s="791"/>
      <c r="V24" s="27"/>
      <c r="W24" s="28"/>
      <c r="X24" s="29"/>
    </row>
    <row r="25" spans="1:24" s="20" customFormat="1" ht="15.75" customHeight="1" thickTop="1" thickBot="1" x14ac:dyDescent="0.2">
      <c r="A25" s="797">
        <v>12</v>
      </c>
      <c r="B25" s="791">
        <v>5</v>
      </c>
      <c r="C25" s="791" t="str">
        <f t="shared" ref="C25" si="40">IF(B25="","",VLOOKUP(B25,$B$56:$D$100,2))</f>
        <v>秋山</v>
      </c>
      <c r="D25" s="799" t="str">
        <f t="shared" ref="D25" si="41">IF(B25="","",VLOOKUP(B25,$B$56:$D$100,3))</f>
        <v>拓大紅陵</v>
      </c>
      <c r="E25" s="642"/>
      <c r="F25" s="234"/>
      <c r="G25" s="234"/>
      <c r="H25" s="234"/>
      <c r="I25" s="102"/>
      <c r="J25" s="402"/>
      <c r="K25" s="640"/>
      <c r="L25" s="103"/>
      <c r="M25" s="234"/>
      <c r="N25" s="234"/>
      <c r="O25" s="637"/>
      <c r="P25" s="645"/>
      <c r="Q25" s="790">
        <v>7</v>
      </c>
      <c r="R25" s="791" t="str">
        <f t="shared" ref="R25" si="42">IF(Q25="","",VLOOKUP(Q25,$B$56:$D$100,2))</f>
        <v>東城</v>
      </c>
      <c r="S25" s="799" t="str">
        <f t="shared" ref="S25" si="43">IF(Q25="","",VLOOKUP(Q25,$B$56:$D$100,3))</f>
        <v>木更津総合</v>
      </c>
      <c r="T25" s="791">
        <v>35</v>
      </c>
      <c r="V25" s="27"/>
      <c r="W25" s="28"/>
      <c r="X25" s="29"/>
    </row>
    <row r="26" spans="1:24" s="20" customFormat="1" ht="15.75" customHeight="1" thickTop="1" thickBot="1" x14ac:dyDescent="0.2">
      <c r="A26" s="797"/>
      <c r="B26" s="791"/>
      <c r="C26" s="791"/>
      <c r="D26" s="799"/>
      <c r="E26" s="405"/>
      <c r="F26" s="638"/>
      <c r="G26" s="234"/>
      <c r="H26" s="234"/>
      <c r="I26" s="103"/>
      <c r="J26" s="311"/>
      <c r="K26" s="640"/>
      <c r="L26" s="102"/>
      <c r="M26" s="234"/>
      <c r="N26" s="234">
        <v>8</v>
      </c>
      <c r="O26" s="623"/>
      <c r="P26" s="114"/>
      <c r="Q26" s="790"/>
      <c r="R26" s="791"/>
      <c r="S26" s="799"/>
      <c r="T26" s="791"/>
      <c r="V26" s="27"/>
      <c r="W26" s="28"/>
      <c r="X26" s="29"/>
    </row>
    <row r="27" spans="1:24" s="20" customFormat="1" ht="15.75" customHeight="1" thickTop="1" thickBot="1" x14ac:dyDescent="0.2">
      <c r="A27" s="797">
        <v>13</v>
      </c>
      <c r="B27" s="791">
        <v>45</v>
      </c>
      <c r="C27" s="791" t="str">
        <f t="shared" ref="C27" si="44">IF(B27="","",VLOOKUP(B27,$B$56:$D$100,2))</f>
        <v>萱野</v>
      </c>
      <c r="D27" s="799" t="str">
        <f t="shared" ref="D27" si="45">IF(B27="","",VLOOKUP(B27,$B$56:$D$100,3))</f>
        <v>木更津総合</v>
      </c>
      <c r="E27" s="113"/>
      <c r="F27" s="640"/>
      <c r="G27" s="637">
        <v>1</v>
      </c>
      <c r="H27" s="234"/>
      <c r="I27" s="112"/>
      <c r="J27" s="311"/>
      <c r="K27" s="640"/>
      <c r="L27" s="103"/>
      <c r="M27" s="312"/>
      <c r="N27" s="602">
        <v>0</v>
      </c>
      <c r="O27" s="234"/>
      <c r="P27" s="114"/>
      <c r="Q27" s="790">
        <v>44</v>
      </c>
      <c r="R27" s="791" t="str">
        <f t="shared" ref="R27" si="46">IF(Q27="","",VLOOKUP(Q27,$B$56:$D$100,2))</f>
        <v>伊藤</v>
      </c>
      <c r="S27" s="799" t="str">
        <f t="shared" ref="S27" si="47">IF(Q27="","",VLOOKUP(Q27,$B$56:$D$100,3))</f>
        <v>佐原</v>
      </c>
      <c r="T27" s="791">
        <v>36</v>
      </c>
      <c r="V27" s="27"/>
      <c r="W27" s="28"/>
      <c r="X27" s="29"/>
    </row>
    <row r="28" spans="1:24" s="20" customFormat="1" ht="15.75" customHeight="1" thickTop="1" thickBot="1" x14ac:dyDescent="0.2">
      <c r="A28" s="797"/>
      <c r="B28" s="791"/>
      <c r="C28" s="791"/>
      <c r="D28" s="799"/>
      <c r="E28" s="606"/>
      <c r="F28" s="607">
        <v>4</v>
      </c>
      <c r="G28" s="618">
        <v>0</v>
      </c>
      <c r="H28" s="234"/>
      <c r="I28" s="112"/>
      <c r="J28" s="234"/>
      <c r="K28" s="640"/>
      <c r="L28" s="103"/>
      <c r="M28" s="312"/>
      <c r="N28" s="312"/>
      <c r="O28" s="312">
        <v>1</v>
      </c>
      <c r="P28" s="116"/>
      <c r="Q28" s="790"/>
      <c r="R28" s="791"/>
      <c r="S28" s="799"/>
      <c r="T28" s="791"/>
      <c r="V28" s="27"/>
      <c r="W28" s="28"/>
      <c r="X28" s="29"/>
    </row>
    <row r="29" spans="1:24" s="20" customFormat="1" ht="15.75" customHeight="1" thickTop="1" thickBot="1" x14ac:dyDescent="0.2">
      <c r="A29" s="797">
        <v>14</v>
      </c>
      <c r="B29" s="791">
        <v>10</v>
      </c>
      <c r="C29" s="791" t="str">
        <f t="shared" ref="C29" si="48">IF(B29="","",VLOOKUP(B29,$B$56:$D$100,2))</f>
        <v>北林</v>
      </c>
      <c r="D29" s="799" t="str">
        <f t="shared" ref="D29" si="49">IF(B29="","",VLOOKUP(B29,$B$56:$D$100,3))</f>
        <v>成東</v>
      </c>
      <c r="E29" s="405"/>
      <c r="F29" s="608">
        <v>0</v>
      </c>
      <c r="G29" s="640"/>
      <c r="H29" s="234"/>
      <c r="I29" s="112"/>
      <c r="J29" s="234"/>
      <c r="K29" s="640"/>
      <c r="L29" s="103"/>
      <c r="M29" s="312"/>
      <c r="N29" s="234"/>
      <c r="O29" s="615">
        <v>3</v>
      </c>
      <c r="P29" s="616"/>
      <c r="Q29" s="790">
        <v>9</v>
      </c>
      <c r="R29" s="791" t="str">
        <f t="shared" ref="R29" si="50">IF(Q29="","",VLOOKUP(Q29,$B$56:$D$100,2))</f>
        <v>高山</v>
      </c>
      <c r="S29" s="799" t="str">
        <f t="shared" ref="S29" si="51">IF(Q29="","",VLOOKUP(Q29,$B$56:$D$100,3))</f>
        <v>成東</v>
      </c>
      <c r="T29" s="791">
        <v>37</v>
      </c>
      <c r="V29" s="27"/>
      <c r="W29" s="28"/>
      <c r="X29" s="29"/>
    </row>
    <row r="30" spans="1:24" s="20" customFormat="1" ht="15.75" customHeight="1" thickTop="1" thickBot="1" x14ac:dyDescent="0.2">
      <c r="A30" s="797"/>
      <c r="B30" s="791"/>
      <c r="C30" s="791"/>
      <c r="D30" s="799"/>
      <c r="E30" s="403"/>
      <c r="F30" s="234"/>
      <c r="G30" s="640"/>
      <c r="H30" s="639">
        <v>4</v>
      </c>
      <c r="I30" s="148"/>
      <c r="J30" s="234"/>
      <c r="K30" s="640"/>
      <c r="L30" s="103"/>
      <c r="M30" s="683" t="s">
        <v>652</v>
      </c>
      <c r="N30" s="234"/>
      <c r="O30" s="234"/>
      <c r="P30" s="617"/>
      <c r="Q30" s="790"/>
      <c r="R30" s="791"/>
      <c r="S30" s="799"/>
      <c r="T30" s="791"/>
      <c r="V30" s="27"/>
      <c r="W30" s="28"/>
      <c r="X30" s="29"/>
    </row>
    <row r="31" spans="1:24" ht="15.75" customHeight="1" thickTop="1" thickBot="1" x14ac:dyDescent="0.25">
      <c r="A31" s="797">
        <v>15</v>
      </c>
      <c r="B31" s="791">
        <v>29</v>
      </c>
      <c r="C31" s="791" t="str">
        <f t="shared" ref="C31" si="52">IF(B31="","",VLOOKUP(B31,$B$56:$D$100,2))</f>
        <v>佐々木</v>
      </c>
      <c r="D31" s="799" t="str">
        <f t="shared" ref="D31" si="53">IF(B31="","",VLOOKUP(B31,$B$56:$D$100,3))</f>
        <v>柏日体</v>
      </c>
      <c r="E31" s="113"/>
      <c r="F31" s="234"/>
      <c r="G31" s="234"/>
      <c r="H31" s="618">
        <v>1</v>
      </c>
      <c r="I31" s="112"/>
      <c r="J31" s="234"/>
      <c r="K31" s="640"/>
      <c r="L31" s="281"/>
      <c r="M31" s="646" t="s">
        <v>653</v>
      </c>
      <c r="N31" s="234"/>
      <c r="O31" s="234"/>
      <c r="P31" s="102"/>
      <c r="Q31" s="790">
        <v>24</v>
      </c>
      <c r="R31" s="791" t="str">
        <f t="shared" ref="R31" si="54">IF(Q31="","",VLOOKUP(Q31,$B$56:$D$100,2))</f>
        <v>織畑</v>
      </c>
      <c r="S31" s="799" t="str">
        <f t="shared" ref="S31" si="55">IF(Q31="","",VLOOKUP(Q31,$B$56:$D$100,3))</f>
        <v>敬愛学園</v>
      </c>
      <c r="T31" s="791">
        <v>38</v>
      </c>
    </row>
    <row r="32" spans="1:24" ht="15.75" customHeight="1" thickTop="1" thickBot="1" x14ac:dyDescent="0.25">
      <c r="A32" s="797"/>
      <c r="B32" s="791"/>
      <c r="C32" s="791"/>
      <c r="D32" s="799"/>
      <c r="E32" s="606"/>
      <c r="F32" s="234">
        <v>2</v>
      </c>
      <c r="G32" s="234"/>
      <c r="H32" s="646"/>
      <c r="I32" s="112"/>
      <c r="J32" s="234"/>
      <c r="K32" s="640"/>
      <c r="L32" s="312"/>
      <c r="M32" s="646"/>
      <c r="N32" s="234"/>
      <c r="O32" s="234">
        <v>6</v>
      </c>
      <c r="P32" s="622"/>
      <c r="Q32" s="790"/>
      <c r="R32" s="791"/>
      <c r="S32" s="799"/>
      <c r="T32" s="791"/>
    </row>
    <row r="33" spans="1:23" ht="15.75" customHeight="1" thickTop="1" thickBot="1" x14ac:dyDescent="0.25">
      <c r="A33" s="797">
        <v>16</v>
      </c>
      <c r="B33" s="791">
        <v>27</v>
      </c>
      <c r="C33" s="791" t="str">
        <f t="shared" ref="C33" si="56">IF(B33="","",VLOOKUP(B33,$B$56:$D$100,2))</f>
        <v>安川</v>
      </c>
      <c r="D33" s="799" t="str">
        <f t="shared" ref="D33" si="57">IF(B33="","",VLOOKUP(B33,$B$56:$D$100,3))</f>
        <v>千葉南</v>
      </c>
      <c r="E33" s="405"/>
      <c r="F33" s="608">
        <v>0</v>
      </c>
      <c r="G33" s="607">
        <v>3</v>
      </c>
      <c r="H33" s="646"/>
      <c r="I33" s="112"/>
      <c r="J33" s="234"/>
      <c r="K33" s="640"/>
      <c r="L33" s="105"/>
      <c r="M33" s="646"/>
      <c r="N33" s="312"/>
      <c r="O33" s="602">
        <v>0</v>
      </c>
      <c r="P33" s="114"/>
      <c r="Q33" s="790">
        <v>38</v>
      </c>
      <c r="R33" s="791" t="str">
        <f t="shared" ref="R33" si="58">IF(Q33="","",VLOOKUP(Q33,$B$56:$D$100,2))</f>
        <v>白石</v>
      </c>
      <c r="S33" s="799" t="str">
        <f t="shared" ref="S33" si="59">IF(Q33="","",VLOOKUP(Q33,$B$56:$D$100,3))</f>
        <v>成田</v>
      </c>
      <c r="T33" s="791">
        <v>39</v>
      </c>
    </row>
    <row r="34" spans="1:23" ht="15.75" customHeight="1" thickTop="1" thickBot="1" x14ac:dyDescent="0.25">
      <c r="A34" s="797"/>
      <c r="B34" s="791"/>
      <c r="C34" s="791"/>
      <c r="D34" s="799"/>
      <c r="E34" s="403"/>
      <c r="F34" s="312"/>
      <c r="G34" s="608">
        <v>0</v>
      </c>
      <c r="H34" s="640"/>
      <c r="I34" s="112"/>
      <c r="J34" s="234"/>
      <c r="K34" s="640"/>
      <c r="L34" s="105"/>
      <c r="M34" s="646"/>
      <c r="N34" s="683">
        <v>1</v>
      </c>
      <c r="O34" s="234"/>
      <c r="P34" s="119"/>
      <c r="Q34" s="790"/>
      <c r="R34" s="791"/>
      <c r="S34" s="799"/>
      <c r="T34" s="791"/>
    </row>
    <row r="35" spans="1:23" ht="15.75" customHeight="1" thickTop="1" thickBot="1" x14ac:dyDescent="0.25">
      <c r="A35" s="797">
        <v>17</v>
      </c>
      <c r="B35" s="791">
        <v>37</v>
      </c>
      <c r="C35" s="791" t="str">
        <f t="shared" ref="C35" si="60">IF(B35="","",VLOOKUP(B35,$B$56:$D$100,2))</f>
        <v>北野</v>
      </c>
      <c r="D35" s="799" t="str">
        <f t="shared" ref="D35" si="61">IF(B35="","",VLOOKUP(B35,$B$56:$D$100,3))</f>
        <v>成田</v>
      </c>
      <c r="E35" s="404"/>
      <c r="F35" s="410"/>
      <c r="G35" s="234"/>
      <c r="H35" s="640"/>
      <c r="I35" s="686"/>
      <c r="J35" s="234">
        <v>0</v>
      </c>
      <c r="K35" s="640" t="s">
        <v>661</v>
      </c>
      <c r="L35" s="105"/>
      <c r="M35" s="234"/>
      <c r="N35" s="640">
        <v>9</v>
      </c>
      <c r="O35" s="639"/>
      <c r="P35" s="645"/>
      <c r="Q35" s="790">
        <v>21</v>
      </c>
      <c r="R35" s="791" t="str">
        <f t="shared" ref="R35" si="62">IF(Q35="","",VLOOKUP(Q35,$B$56:$D$100,2))</f>
        <v>川端</v>
      </c>
      <c r="S35" s="799" t="str">
        <f t="shared" ref="S35" si="63">IF(Q35="","",VLOOKUP(Q35,$B$56:$D$100,3))</f>
        <v>習志野</v>
      </c>
      <c r="T35" s="791">
        <v>40</v>
      </c>
    </row>
    <row r="36" spans="1:23" ht="15.75" customHeight="1" thickTop="1" thickBot="1" x14ac:dyDescent="0.25">
      <c r="A36" s="797"/>
      <c r="B36" s="791"/>
      <c r="C36" s="791"/>
      <c r="D36" s="799"/>
      <c r="E36" s="405"/>
      <c r="F36" s="234"/>
      <c r="G36" s="234"/>
      <c r="H36" s="640"/>
      <c r="I36" s="687" t="s">
        <v>656</v>
      </c>
      <c r="J36" s="103"/>
      <c r="K36" s="684"/>
      <c r="L36" s="641">
        <v>1</v>
      </c>
      <c r="M36" s="234"/>
      <c r="N36" s="234"/>
      <c r="O36" s="234"/>
      <c r="P36" s="114"/>
      <c r="Q36" s="790"/>
      <c r="R36" s="791"/>
      <c r="S36" s="799"/>
      <c r="T36" s="791"/>
    </row>
    <row r="37" spans="1:23" ht="15.75" customHeight="1" thickTop="1" x14ac:dyDescent="0.2">
      <c r="A37" s="797">
        <v>18</v>
      </c>
      <c r="B37" s="791">
        <v>23</v>
      </c>
      <c r="C37" s="791" t="str">
        <f t="shared" ref="C37" si="64">IF(B37="","",VLOOKUP(B37,$B$56:$D$100,2))</f>
        <v>鶴岡真</v>
      </c>
      <c r="D37" s="799" t="str">
        <f t="shared" ref="D37" si="65">IF(B37="","",VLOOKUP(B37,$B$56:$D$100,3))</f>
        <v>敬愛学園</v>
      </c>
      <c r="E37" s="404"/>
      <c r="F37" s="310"/>
      <c r="G37" s="234"/>
      <c r="H37" s="312"/>
      <c r="I37" s="608" t="s">
        <v>657</v>
      </c>
      <c r="J37" s="118"/>
      <c r="K37" s="103"/>
      <c r="L37" s="638">
        <v>7</v>
      </c>
      <c r="M37" s="234"/>
      <c r="N37" s="234"/>
      <c r="O37" s="234"/>
      <c r="P37" s="114"/>
      <c r="Q37" s="790">
        <v>11</v>
      </c>
      <c r="R37" s="791" t="str">
        <f t="shared" ref="R37" si="66">IF(Q37="","",VLOOKUP(Q37,$B$56:$D$100,2))</f>
        <v>甲賀</v>
      </c>
      <c r="S37" s="799" t="str">
        <f t="shared" ref="S37" si="67">IF(Q37="","",VLOOKUP(Q37,$B$56:$D$100,3))</f>
        <v>茂原樟陽</v>
      </c>
      <c r="T37" s="791">
        <v>41</v>
      </c>
    </row>
    <row r="38" spans="1:23" ht="15.75" customHeight="1" thickBot="1" x14ac:dyDescent="0.25">
      <c r="A38" s="797"/>
      <c r="B38" s="791"/>
      <c r="C38" s="791"/>
      <c r="D38" s="799"/>
      <c r="E38" s="405"/>
      <c r="F38" s="411"/>
      <c r="G38" s="620">
        <v>0</v>
      </c>
      <c r="H38" s="312"/>
      <c r="I38" s="102"/>
      <c r="J38" s="103"/>
      <c r="K38" s="103"/>
      <c r="L38" s="684"/>
      <c r="M38" s="234"/>
      <c r="N38" s="312">
        <v>0</v>
      </c>
      <c r="O38" s="305"/>
      <c r="P38" s="116"/>
      <c r="Q38" s="790"/>
      <c r="R38" s="791"/>
      <c r="S38" s="799"/>
      <c r="T38" s="791"/>
    </row>
    <row r="39" spans="1:23" ht="15.75" customHeight="1" thickTop="1" thickBot="1" x14ac:dyDescent="0.25">
      <c r="A39" s="797">
        <v>19</v>
      </c>
      <c r="B39" s="791">
        <v>25</v>
      </c>
      <c r="C39" s="791" t="str">
        <f t="shared" ref="C39" si="68">IF(B39="","",VLOOKUP(B39,$B$56:$D$100,2))</f>
        <v>池上</v>
      </c>
      <c r="D39" s="799" t="str">
        <f t="shared" ref="D39" si="69">IF(B39="","",VLOOKUP(B39,$B$56:$D$100,3))</f>
        <v>千葉経済</v>
      </c>
      <c r="E39" s="120"/>
      <c r="F39" s="640"/>
      <c r="G39" s="638">
        <v>8</v>
      </c>
      <c r="H39" s="312"/>
      <c r="I39" s="118"/>
      <c r="J39" s="103"/>
      <c r="K39" s="121"/>
      <c r="L39" s="689"/>
      <c r="M39" s="312"/>
      <c r="N39" s="618">
        <v>7</v>
      </c>
      <c r="O39" s="234"/>
      <c r="P39" s="102"/>
      <c r="Q39" s="790">
        <v>28</v>
      </c>
      <c r="R39" s="791" t="str">
        <f t="shared" ref="R39" si="70">IF(Q39="","",VLOOKUP(Q39,$B$56:$D$100,2))</f>
        <v>齊藤</v>
      </c>
      <c r="S39" s="799" t="str">
        <f t="shared" ref="S39" si="71">IF(Q39="","",VLOOKUP(Q39,$B$56:$D$100,3))</f>
        <v>柏日体</v>
      </c>
      <c r="T39" s="791">
        <v>42</v>
      </c>
    </row>
    <row r="40" spans="1:23" ht="15.75" customHeight="1" thickTop="1" thickBot="1" x14ac:dyDescent="0.25">
      <c r="A40" s="797"/>
      <c r="B40" s="791"/>
      <c r="C40" s="791"/>
      <c r="D40" s="799"/>
      <c r="E40" s="107"/>
      <c r="F40" s="614">
        <v>0</v>
      </c>
      <c r="G40" s="640"/>
      <c r="H40" s="312"/>
      <c r="I40" s="102"/>
      <c r="J40" s="103"/>
      <c r="K40" s="103"/>
      <c r="L40" s="684"/>
      <c r="M40" s="312"/>
      <c r="N40" s="646"/>
      <c r="O40" s="644">
        <v>8</v>
      </c>
      <c r="P40" s="622"/>
      <c r="Q40" s="790"/>
      <c r="R40" s="791"/>
      <c r="S40" s="799"/>
      <c r="T40" s="791"/>
    </row>
    <row r="41" spans="1:23" ht="15.75" customHeight="1" thickTop="1" thickBot="1" x14ac:dyDescent="0.25">
      <c r="A41" s="797">
        <v>20</v>
      </c>
      <c r="B41" s="791">
        <v>2</v>
      </c>
      <c r="C41" s="791" t="str">
        <f t="shared" ref="C41" si="72">IF(B41="","",VLOOKUP(B41,$B$56:$D$100,2))</f>
        <v>相内</v>
      </c>
      <c r="D41" s="799" t="str">
        <f t="shared" ref="D41" si="73">IF(B41="","",VLOOKUP(B41,$B$56:$D$100,3))</f>
        <v>拓大紅陵</v>
      </c>
      <c r="E41" s="609"/>
      <c r="F41" s="605">
        <v>8</v>
      </c>
      <c r="G41" s="640"/>
      <c r="H41" s="312"/>
      <c r="I41" s="102"/>
      <c r="J41" s="103"/>
      <c r="K41" s="103"/>
      <c r="L41" s="684"/>
      <c r="M41" s="683" t="s">
        <v>654</v>
      </c>
      <c r="N41" s="234"/>
      <c r="O41" s="613">
        <v>0</v>
      </c>
      <c r="P41" s="117"/>
      <c r="Q41" s="790">
        <v>17</v>
      </c>
      <c r="R41" s="791" t="str">
        <f t="shared" ref="R41" si="74">IF(Q41="","",VLOOKUP(Q41,$B$56:$D$100,2))</f>
        <v>伊藤</v>
      </c>
      <c r="S41" s="799" t="str">
        <f t="shared" ref="S41" si="75">IF(Q41="","",VLOOKUP(Q41,$B$56:$D$100,3))</f>
        <v>船橋東</v>
      </c>
      <c r="T41" s="791">
        <v>43</v>
      </c>
    </row>
    <row r="42" spans="1:23" ht="15.75" customHeight="1" thickTop="1" thickBot="1" x14ac:dyDescent="0.25">
      <c r="A42" s="797"/>
      <c r="B42" s="791"/>
      <c r="C42" s="791"/>
      <c r="D42" s="799"/>
      <c r="E42" s="610"/>
      <c r="F42" s="234"/>
      <c r="G42" s="640"/>
      <c r="H42" s="641" t="s">
        <v>648</v>
      </c>
      <c r="I42" s="118"/>
      <c r="J42" s="103"/>
      <c r="K42" s="103"/>
      <c r="L42" s="121"/>
      <c r="M42" s="640" t="s">
        <v>655</v>
      </c>
      <c r="N42" s="234"/>
      <c r="O42" s="234"/>
      <c r="P42" s="119"/>
      <c r="Q42" s="790"/>
      <c r="R42" s="791"/>
      <c r="S42" s="799"/>
      <c r="T42" s="791"/>
    </row>
    <row r="43" spans="1:23" ht="15.75" customHeight="1" thickTop="1" x14ac:dyDescent="0.2">
      <c r="A43" s="797">
        <v>21</v>
      </c>
      <c r="B43" s="791">
        <v>19</v>
      </c>
      <c r="C43" s="791" t="str">
        <f t="shared" ref="C43" si="76">IF(B43="","",VLOOKUP(B43,$B$56:$D$100,2))</f>
        <v>北川</v>
      </c>
      <c r="D43" s="799" t="str">
        <f t="shared" ref="D43" si="77">IF(B43="","",VLOOKUP(B43,$B$56:$D$100,3))</f>
        <v>秀明八千代</v>
      </c>
      <c r="E43" s="467"/>
      <c r="F43" s="234"/>
      <c r="G43" s="312"/>
      <c r="H43" s="311" t="s">
        <v>649</v>
      </c>
      <c r="I43" s="102"/>
      <c r="J43" s="103"/>
      <c r="K43" s="103"/>
      <c r="L43" s="103"/>
      <c r="M43" s="640"/>
      <c r="N43" s="234"/>
      <c r="O43" s="234"/>
      <c r="P43" s="114"/>
      <c r="Q43" s="790">
        <v>41</v>
      </c>
      <c r="R43" s="791" t="str">
        <f t="shared" ref="R43" si="78">IF(Q43="","",VLOOKUP(Q43,$B$56:$D$100,2))</f>
        <v>明石</v>
      </c>
      <c r="S43" s="799" t="str">
        <f t="shared" ref="S43" si="79">IF(Q43="","",VLOOKUP(Q43,$B$56:$D$100,3))</f>
        <v>市立銚子</v>
      </c>
      <c r="T43" s="791">
        <v>44</v>
      </c>
    </row>
    <row r="44" spans="1:23" ht="15.75" customHeight="1" thickBot="1" x14ac:dyDescent="0.25">
      <c r="A44" s="797"/>
      <c r="B44" s="791"/>
      <c r="C44" s="791"/>
      <c r="D44" s="799"/>
      <c r="E44" s="443"/>
      <c r="F44" s="311">
        <v>0</v>
      </c>
      <c r="G44" s="312"/>
      <c r="H44" s="234"/>
      <c r="I44" s="800" t="s">
        <v>261</v>
      </c>
      <c r="J44" s="800"/>
      <c r="K44" s="800"/>
      <c r="L44" s="800"/>
      <c r="M44" s="640"/>
      <c r="N44" s="312">
        <v>0</v>
      </c>
      <c r="O44" s="402"/>
      <c r="P44" s="116"/>
      <c r="Q44" s="790"/>
      <c r="R44" s="791"/>
      <c r="S44" s="799"/>
      <c r="T44" s="791"/>
    </row>
    <row r="45" spans="1:23" ht="15.75" customHeight="1" thickTop="1" thickBot="1" x14ac:dyDescent="0.25">
      <c r="A45" s="797">
        <v>22</v>
      </c>
      <c r="B45" s="791">
        <v>20</v>
      </c>
      <c r="C45" s="791" t="str">
        <f t="shared" ref="C45" si="80">IF(B45="","",VLOOKUP(B45,$B$56:$D$100,2))</f>
        <v>冨塚</v>
      </c>
      <c r="D45" s="799" t="str">
        <f t="shared" ref="D45" si="81">IF(B45="","",VLOOKUP(B45,$B$56:$D$100,3))</f>
        <v>習志野</v>
      </c>
      <c r="E45" s="612"/>
      <c r="F45" s="611">
        <v>8</v>
      </c>
      <c r="G45" s="312"/>
      <c r="H45" s="234"/>
      <c r="I45" s="800"/>
      <c r="J45" s="800"/>
      <c r="K45" s="800"/>
      <c r="L45" s="800"/>
      <c r="M45" s="234"/>
      <c r="N45" s="615">
        <v>8</v>
      </c>
      <c r="O45" s="623"/>
      <c r="P45" s="647"/>
      <c r="Q45" s="790">
        <v>4</v>
      </c>
      <c r="R45" s="791" t="str">
        <f t="shared" ref="R45" si="82">IF(Q45="","",VLOOKUP(Q45,$B$56:$D$100,2))</f>
        <v>山口</v>
      </c>
      <c r="S45" s="799" t="str">
        <f t="shared" ref="S45" si="83">IF(Q45="","",VLOOKUP(Q45,$B$56:$D$100,3))</f>
        <v>拓大紅陵</v>
      </c>
      <c r="T45" s="791">
        <v>45</v>
      </c>
    </row>
    <row r="46" spans="1:23" ht="15.75" customHeight="1" thickTop="1" thickBot="1" x14ac:dyDescent="0.25">
      <c r="A46" s="797"/>
      <c r="B46" s="791"/>
      <c r="C46" s="791"/>
      <c r="D46" s="799"/>
      <c r="E46" s="594"/>
      <c r="F46" s="312"/>
      <c r="G46" s="312">
        <v>0</v>
      </c>
      <c r="H46" s="234"/>
      <c r="I46" s="102"/>
      <c r="J46" s="103"/>
      <c r="K46" s="682" t="s">
        <v>659</v>
      </c>
      <c r="L46" s="103"/>
      <c r="M46" s="234"/>
      <c r="N46" s="234"/>
      <c r="O46" s="615"/>
      <c r="P46" s="118"/>
      <c r="Q46" s="790"/>
      <c r="R46" s="791"/>
      <c r="S46" s="799"/>
      <c r="T46" s="791"/>
    </row>
    <row r="47" spans="1:23" ht="15.75" customHeight="1" thickTop="1" thickBot="1" x14ac:dyDescent="0.25">
      <c r="A47" s="797">
        <v>23</v>
      </c>
      <c r="B47" s="791">
        <v>36</v>
      </c>
      <c r="C47" s="791" t="str">
        <f t="shared" ref="C47" si="84">IF(B47="","",VLOOKUP(B47,$B$56:$D$100,2))</f>
        <v>山本</v>
      </c>
      <c r="D47" s="799" t="str">
        <f t="shared" ref="D47" si="85">IF(B47="","",VLOOKUP(B47,$B$56:$D$100,3))</f>
        <v>麗澤</v>
      </c>
      <c r="E47" s="643"/>
      <c r="F47" s="644"/>
      <c r="G47" s="605">
        <v>4</v>
      </c>
      <c r="H47" s="234"/>
      <c r="I47" s="102"/>
      <c r="J47" s="310"/>
      <c r="K47" s="407"/>
      <c r="M47" s="234"/>
      <c r="N47" s="234"/>
      <c r="O47" s="234"/>
      <c r="P47" s="118"/>
      <c r="Q47" s="790"/>
      <c r="R47" s="790"/>
      <c r="S47" s="794"/>
      <c r="T47" s="796"/>
    </row>
    <row r="48" spans="1:23" ht="15.75" customHeight="1" thickTop="1" x14ac:dyDescent="0.2">
      <c r="A48" s="797"/>
      <c r="B48" s="791"/>
      <c r="C48" s="791"/>
      <c r="D48" s="799"/>
      <c r="G48" s="234"/>
      <c r="J48" s="400"/>
      <c r="K48" s="106"/>
      <c r="O48" s="234"/>
      <c r="Q48" s="790"/>
      <c r="R48" s="790"/>
      <c r="S48" s="794"/>
      <c r="T48" s="796"/>
      <c r="W48" s="304"/>
    </row>
    <row r="49" spans="1:30" ht="15.75" customHeight="1" x14ac:dyDescent="0.2">
      <c r="A49" s="80"/>
      <c r="B49" s="80"/>
      <c r="C49" s="36"/>
      <c r="D49" s="85"/>
      <c r="J49" s="111"/>
      <c r="K49" s="624"/>
      <c r="Q49" s="790"/>
      <c r="R49" s="790"/>
      <c r="S49" s="794"/>
      <c r="T49" s="796"/>
    </row>
    <row r="50" spans="1:30" ht="30.75" customHeight="1" x14ac:dyDescent="0.2">
      <c r="A50" s="80"/>
      <c r="B50" s="80"/>
      <c r="C50" s="36"/>
      <c r="D50" s="85"/>
      <c r="I50" s="798"/>
      <c r="J50" s="798"/>
      <c r="K50" s="798"/>
      <c r="L50" s="798"/>
      <c r="Q50" s="790"/>
      <c r="R50" s="790"/>
      <c r="S50" s="794"/>
      <c r="T50" s="796"/>
    </row>
    <row r="51" spans="1:30" ht="23.25" customHeight="1" x14ac:dyDescent="0.2">
      <c r="A51" s="80"/>
      <c r="B51" s="80"/>
      <c r="C51" s="82"/>
      <c r="D51" s="85"/>
      <c r="I51" s="798"/>
      <c r="J51" s="798"/>
      <c r="K51" s="798"/>
      <c r="L51" s="798"/>
      <c r="Q51" s="176"/>
      <c r="R51" s="176"/>
      <c r="S51" s="177"/>
      <c r="T51" s="178"/>
      <c r="X51" s="172"/>
    </row>
    <row r="52" spans="1:30" ht="14.25" customHeight="1" x14ac:dyDescent="0.2">
      <c r="A52" s="80"/>
      <c r="B52" s="80"/>
      <c r="C52" s="82"/>
      <c r="D52" s="85"/>
      <c r="I52" s="625"/>
      <c r="J52" s="625"/>
      <c r="K52" s="625"/>
      <c r="L52" s="625"/>
      <c r="Q52" s="176"/>
      <c r="R52" s="176"/>
      <c r="S52" s="177"/>
      <c r="T52" s="178"/>
      <c r="X52" s="172"/>
    </row>
    <row r="53" spans="1:30" ht="9" customHeight="1" x14ac:dyDescent="0.2">
      <c r="A53" s="56"/>
      <c r="B53" s="60"/>
      <c r="C53" s="60"/>
      <c r="D53" s="60"/>
      <c r="E53" s="234"/>
      <c r="F53" s="234"/>
      <c r="G53" s="234"/>
      <c r="H53" s="234"/>
      <c r="I53" s="626"/>
      <c r="J53" s="626"/>
      <c r="K53" s="626"/>
      <c r="L53" s="626"/>
      <c r="M53" s="234"/>
      <c r="N53" s="234"/>
      <c r="O53" s="234"/>
      <c r="P53" s="234"/>
      <c r="Q53" s="21" t="s">
        <v>96</v>
      </c>
      <c r="R53" s="22"/>
      <c r="S53" s="21"/>
      <c r="T53" s="7"/>
    </row>
    <row r="54" spans="1:30" ht="23.1" customHeight="1" x14ac:dyDescent="0.2">
      <c r="A54" s="80"/>
      <c r="B54" s="80"/>
      <c r="D54" s="36" t="s">
        <v>103</v>
      </c>
      <c r="E54" s="234"/>
      <c r="F54" s="234"/>
      <c r="G54" s="234"/>
      <c r="H54" s="234"/>
      <c r="I54" s="102"/>
      <c r="J54" s="234"/>
      <c r="K54" s="103"/>
      <c r="L54" s="103"/>
      <c r="M54" s="234"/>
      <c r="N54" s="234"/>
      <c r="O54" s="234"/>
      <c r="P54" s="234"/>
      <c r="Q54" s="21"/>
      <c r="R54" s="22"/>
      <c r="S54" s="21"/>
      <c r="T54" s="7"/>
      <c r="X54" s="18"/>
      <c r="Y54" s="14"/>
      <c r="Z54" s="14"/>
      <c r="AA54" s="14"/>
      <c r="AB54" s="14"/>
      <c r="AC54" s="14"/>
      <c r="AD54" s="14"/>
    </row>
    <row r="55" spans="1:30" ht="23.1" customHeight="1" x14ac:dyDescent="0.2">
      <c r="A55" s="93"/>
      <c r="B55" s="442"/>
      <c r="C55" s="447" t="s">
        <v>0</v>
      </c>
      <c r="D55" s="447" t="s">
        <v>1</v>
      </c>
      <c r="E55" s="795"/>
      <c r="F55" s="795"/>
      <c r="G55" s="795"/>
      <c r="H55" s="234"/>
      <c r="I55" s="102"/>
    </row>
    <row r="56" spans="1:30" ht="17.25" customHeight="1" x14ac:dyDescent="0.2">
      <c r="A56" s="93"/>
      <c r="B56" s="442">
        <v>1</v>
      </c>
      <c r="C56" s="432" t="s">
        <v>216</v>
      </c>
      <c r="D56" s="429" t="s">
        <v>373</v>
      </c>
      <c r="E56" s="627"/>
      <c r="F56" s="628"/>
      <c r="G56" s="633"/>
      <c r="H56" s="234"/>
      <c r="I56" s="102"/>
      <c r="AD56" s="434"/>
    </row>
    <row r="57" spans="1:30" x14ac:dyDescent="0.2">
      <c r="A57" s="80"/>
      <c r="B57" s="442">
        <v>2</v>
      </c>
      <c r="C57" s="428" t="s">
        <v>378</v>
      </c>
      <c r="D57" s="429" t="s">
        <v>373</v>
      </c>
      <c r="E57" s="627"/>
      <c r="F57" s="628"/>
      <c r="G57" s="633"/>
      <c r="H57" s="234"/>
      <c r="I57" s="114"/>
      <c r="AD57" s="434"/>
    </row>
    <row r="58" spans="1:30" x14ac:dyDescent="0.2">
      <c r="A58" s="80"/>
      <c r="B58" s="442">
        <v>3</v>
      </c>
      <c r="C58" s="428" t="s">
        <v>379</v>
      </c>
      <c r="D58" s="429" t="s">
        <v>373</v>
      </c>
      <c r="E58" s="627">
        <v>1</v>
      </c>
      <c r="F58" s="628"/>
      <c r="G58" s="633"/>
      <c r="H58" s="234"/>
      <c r="I58" s="114"/>
      <c r="K58" s="113"/>
      <c r="L58" s="113"/>
      <c r="M58" s="629"/>
      <c r="N58" s="234"/>
      <c r="O58" s="234"/>
      <c r="Q58" s="14"/>
      <c r="AD58" s="434"/>
    </row>
    <row r="59" spans="1:30" x14ac:dyDescent="0.2">
      <c r="A59" s="80"/>
      <c r="B59" s="442">
        <v>4</v>
      </c>
      <c r="C59" s="428" t="s">
        <v>144</v>
      </c>
      <c r="D59" s="429" t="s">
        <v>373</v>
      </c>
      <c r="E59" s="627">
        <v>2</v>
      </c>
      <c r="F59" s="628"/>
      <c r="G59" s="633"/>
      <c r="H59" s="234"/>
      <c r="I59" s="114"/>
      <c r="K59" s="629"/>
      <c r="L59" s="629"/>
      <c r="M59" s="629"/>
      <c r="N59" s="629"/>
      <c r="O59" s="629"/>
      <c r="P59" s="629"/>
      <c r="Q59" s="434"/>
      <c r="AD59" s="434"/>
    </row>
    <row r="60" spans="1:30" x14ac:dyDescent="0.2">
      <c r="A60" s="80"/>
      <c r="B60" s="442">
        <v>5</v>
      </c>
      <c r="C60" s="428" t="s">
        <v>173</v>
      </c>
      <c r="D60" s="429" t="s">
        <v>373</v>
      </c>
      <c r="E60" s="627">
        <v>5</v>
      </c>
      <c r="F60" s="628"/>
      <c r="G60" s="633"/>
      <c r="H60" s="234"/>
      <c r="I60" s="114"/>
      <c r="K60" s="629"/>
      <c r="L60" s="629"/>
      <c r="M60" s="629"/>
      <c r="N60" s="629"/>
      <c r="O60" s="629"/>
      <c r="P60" s="629"/>
      <c r="Q60" s="434"/>
      <c r="AD60" s="434"/>
    </row>
    <row r="61" spans="1:30" x14ac:dyDescent="0.2">
      <c r="A61" s="80"/>
      <c r="B61" s="442">
        <v>6</v>
      </c>
      <c r="C61" s="428" t="s">
        <v>380</v>
      </c>
      <c r="D61" s="429" t="s">
        <v>373</v>
      </c>
      <c r="E61" s="627">
        <v>5</v>
      </c>
      <c r="F61" s="628"/>
      <c r="G61" s="633"/>
      <c r="H61" s="234"/>
      <c r="I61" s="114"/>
      <c r="K61" s="629"/>
      <c r="L61" s="629"/>
      <c r="M61" s="629"/>
      <c r="N61" s="629"/>
      <c r="O61" s="629"/>
      <c r="P61" s="629"/>
      <c r="Q61" s="434"/>
      <c r="R61" s="434"/>
      <c r="S61" s="434"/>
      <c r="T61" s="434"/>
      <c r="U61" s="434"/>
      <c r="V61" s="434"/>
      <c r="W61" s="14"/>
      <c r="X61" s="14"/>
      <c r="Y61" s="14"/>
      <c r="Z61" s="434"/>
      <c r="AA61" s="434"/>
      <c r="AB61" s="434"/>
      <c r="AC61" s="434"/>
      <c r="AD61" s="434"/>
    </row>
    <row r="62" spans="1:30" x14ac:dyDescent="0.2">
      <c r="A62" s="80"/>
      <c r="B62" s="442">
        <v>7</v>
      </c>
      <c r="C62" s="428" t="s">
        <v>385</v>
      </c>
      <c r="D62" s="429" t="s">
        <v>276</v>
      </c>
      <c r="E62" s="627">
        <v>5</v>
      </c>
      <c r="F62" s="628"/>
      <c r="G62" s="633"/>
      <c r="H62" s="234"/>
      <c r="I62" s="114"/>
      <c r="K62" s="629"/>
      <c r="L62" s="629"/>
      <c r="M62" s="629"/>
      <c r="N62" s="629"/>
      <c r="O62" s="629"/>
      <c r="P62" s="629"/>
      <c r="Q62" s="434"/>
      <c r="R62" s="434"/>
      <c r="S62" s="434"/>
      <c r="T62" s="434"/>
      <c r="U62" s="434"/>
      <c r="V62" s="434"/>
      <c r="W62" s="14"/>
      <c r="X62" s="14"/>
      <c r="Y62" s="14"/>
      <c r="Z62" s="434"/>
      <c r="AA62" s="434"/>
      <c r="AB62" s="434"/>
      <c r="AC62" s="434"/>
      <c r="AD62" s="434"/>
    </row>
    <row r="63" spans="1:30" x14ac:dyDescent="0.2">
      <c r="A63" s="80"/>
      <c r="B63" s="442">
        <v>8</v>
      </c>
      <c r="C63" s="428" t="s">
        <v>197</v>
      </c>
      <c r="D63" s="429" t="s">
        <v>276</v>
      </c>
      <c r="E63" s="627"/>
      <c r="F63" s="628"/>
      <c r="G63" s="633"/>
      <c r="H63" s="234"/>
      <c r="I63" s="114"/>
      <c r="J63" s="104"/>
      <c r="K63" s="104"/>
      <c r="L63" s="104"/>
      <c r="M63" s="234"/>
      <c r="N63" s="234"/>
      <c r="O63" s="234"/>
      <c r="P63" s="104"/>
      <c r="Q63" s="14"/>
      <c r="R63" s="15"/>
      <c r="S63" s="15"/>
      <c r="V63" s="15"/>
      <c r="W63" s="15"/>
      <c r="X63" s="433"/>
      <c r="Y63" s="434"/>
      <c r="Z63" s="434"/>
      <c r="AA63" s="434"/>
      <c r="AB63" s="434"/>
      <c r="AC63" s="434"/>
      <c r="AD63" s="434"/>
    </row>
    <row r="64" spans="1:30" x14ac:dyDescent="0.2">
      <c r="A64" s="80"/>
      <c r="B64" s="442">
        <v>9</v>
      </c>
      <c r="C64" s="428" t="s">
        <v>387</v>
      </c>
      <c r="D64" s="429" t="s">
        <v>388</v>
      </c>
      <c r="E64" s="627"/>
      <c r="F64" s="628"/>
      <c r="G64" s="633"/>
      <c r="H64" s="234"/>
      <c r="I64" s="114"/>
      <c r="J64" s="234"/>
      <c r="K64" s="113"/>
      <c r="L64" s="113"/>
      <c r="M64" s="234"/>
      <c r="N64" s="634"/>
      <c r="O64" s="234"/>
      <c r="P64" s="104"/>
      <c r="Q64" s="18"/>
      <c r="R64" s="15"/>
      <c r="S64" s="15"/>
      <c r="X64" s="433"/>
      <c r="Y64" s="434"/>
      <c r="Z64" s="434"/>
      <c r="AA64" s="434"/>
      <c r="AB64" s="434"/>
      <c r="AC64" s="434"/>
      <c r="AD64" s="434"/>
    </row>
    <row r="65" spans="1:30" x14ac:dyDescent="0.2">
      <c r="A65" s="80"/>
      <c r="B65" s="442">
        <v>10</v>
      </c>
      <c r="C65" s="428" t="s">
        <v>391</v>
      </c>
      <c r="D65" s="429" t="s">
        <v>388</v>
      </c>
      <c r="E65" s="627"/>
      <c r="F65" s="628"/>
      <c r="G65" s="633"/>
      <c r="H65" s="234"/>
      <c r="I65" s="114"/>
      <c r="J65" s="234"/>
      <c r="K65" s="113"/>
      <c r="L65" s="113"/>
      <c r="M65" s="234"/>
      <c r="N65" s="634"/>
      <c r="O65" s="234"/>
      <c r="P65" s="104"/>
      <c r="Q65" s="18"/>
      <c r="R65" s="14"/>
      <c r="S65" s="14"/>
      <c r="T65" s="14"/>
      <c r="U65" s="14"/>
      <c r="X65" s="433"/>
      <c r="Y65" s="434"/>
      <c r="Z65" s="434"/>
      <c r="AA65" s="434"/>
      <c r="AB65" s="434"/>
      <c r="AC65" s="434"/>
      <c r="AD65" s="434"/>
    </row>
    <row r="66" spans="1:30" x14ac:dyDescent="0.2">
      <c r="A66" s="80"/>
      <c r="B66" s="442">
        <v>11</v>
      </c>
      <c r="C66" s="428" t="s">
        <v>394</v>
      </c>
      <c r="D66" s="429" t="s">
        <v>392</v>
      </c>
      <c r="F66" s="628"/>
      <c r="G66" s="633"/>
      <c r="H66" s="234"/>
      <c r="I66" s="114"/>
      <c r="J66" s="104"/>
      <c r="W66" s="91"/>
      <c r="X66" s="433"/>
      <c r="Y66" s="434"/>
      <c r="Z66" s="434"/>
      <c r="AA66" s="434"/>
      <c r="AB66" s="434"/>
      <c r="AC66" s="434"/>
      <c r="AD66" s="434"/>
    </row>
    <row r="67" spans="1:30" x14ac:dyDescent="0.2">
      <c r="A67" s="80"/>
      <c r="B67" s="442">
        <v>12</v>
      </c>
      <c r="C67" s="428" t="s">
        <v>400</v>
      </c>
      <c r="D67" s="429" t="s">
        <v>280</v>
      </c>
      <c r="E67" s="627"/>
      <c r="F67" s="628"/>
      <c r="G67" s="633"/>
      <c r="H67" s="234"/>
      <c r="I67" s="114"/>
      <c r="J67" s="104"/>
      <c r="X67" s="433"/>
      <c r="Y67" s="434"/>
      <c r="Z67" s="434"/>
      <c r="AA67" s="434"/>
      <c r="AB67" s="434"/>
      <c r="AC67" s="434"/>
      <c r="AD67" s="434"/>
    </row>
    <row r="68" spans="1:30" x14ac:dyDescent="0.2">
      <c r="A68" s="80"/>
      <c r="B68" s="442">
        <v>13</v>
      </c>
      <c r="C68" s="428" t="s">
        <v>146</v>
      </c>
      <c r="D68" s="429" t="s">
        <v>280</v>
      </c>
      <c r="E68" s="627"/>
      <c r="F68" s="628"/>
      <c r="G68" s="633"/>
      <c r="H68" s="234"/>
      <c r="I68" s="114"/>
      <c r="J68" s="104"/>
      <c r="X68" s="433"/>
      <c r="Y68" s="434"/>
      <c r="Z68" s="434"/>
      <c r="AA68" s="434"/>
      <c r="AB68" s="434"/>
      <c r="AC68" s="434"/>
      <c r="AD68" s="434"/>
    </row>
    <row r="69" spans="1:30" x14ac:dyDescent="0.2">
      <c r="A69" s="80"/>
      <c r="B69" s="442">
        <v>14</v>
      </c>
      <c r="C69" s="428" t="s">
        <v>404</v>
      </c>
      <c r="D69" s="429" t="s">
        <v>281</v>
      </c>
      <c r="E69" s="627"/>
      <c r="F69" s="628"/>
      <c r="G69" s="633"/>
      <c r="H69" s="234"/>
      <c r="I69" s="114"/>
      <c r="J69" s="104"/>
      <c r="X69" s="433"/>
      <c r="Y69" s="434"/>
      <c r="Z69" s="434"/>
      <c r="AA69" s="434"/>
      <c r="AB69" s="434"/>
      <c r="AC69" s="14"/>
      <c r="AD69" s="14"/>
    </row>
    <row r="70" spans="1:30" x14ac:dyDescent="0.2">
      <c r="A70" s="80"/>
      <c r="B70" s="442">
        <v>15</v>
      </c>
      <c r="C70" s="428" t="s">
        <v>405</v>
      </c>
      <c r="D70" s="429" t="s">
        <v>281</v>
      </c>
      <c r="E70" s="627"/>
      <c r="F70" s="628"/>
      <c r="G70" s="633"/>
      <c r="H70" s="234"/>
      <c r="I70" s="114"/>
      <c r="J70" s="104"/>
      <c r="W70" s="91"/>
      <c r="X70" s="433"/>
      <c r="Y70" s="434"/>
      <c r="Z70" s="434"/>
      <c r="AA70" s="434"/>
      <c r="AB70" s="434"/>
      <c r="AC70" s="14"/>
      <c r="AD70" s="14"/>
    </row>
    <row r="71" spans="1:30" x14ac:dyDescent="0.2">
      <c r="A71" s="80"/>
      <c r="B71" s="442">
        <v>16</v>
      </c>
      <c r="C71" s="428" t="s">
        <v>113</v>
      </c>
      <c r="D71" s="429" t="s">
        <v>279</v>
      </c>
      <c r="E71" s="627"/>
      <c r="F71" s="628"/>
      <c r="G71" s="633"/>
      <c r="H71" s="234"/>
      <c r="I71" s="114"/>
      <c r="J71" s="104"/>
      <c r="K71" s="113"/>
      <c r="L71" s="113"/>
      <c r="M71" s="234"/>
      <c r="N71" s="634"/>
      <c r="O71" s="234"/>
      <c r="P71" s="104"/>
      <c r="Q71" s="18"/>
      <c r="R71" s="14"/>
      <c r="S71" s="14"/>
      <c r="T71" s="14"/>
      <c r="U71" s="14"/>
      <c r="X71" s="433"/>
      <c r="Y71" s="434"/>
      <c r="Z71" s="434"/>
      <c r="AA71" s="434"/>
      <c r="AB71" s="434"/>
      <c r="AC71" s="14"/>
      <c r="AD71" s="14"/>
    </row>
    <row r="72" spans="1:30" x14ac:dyDescent="0.2">
      <c r="A72" s="80"/>
      <c r="B72" s="442">
        <v>17</v>
      </c>
      <c r="C72" s="428" t="s">
        <v>200</v>
      </c>
      <c r="D72" s="429" t="s">
        <v>279</v>
      </c>
      <c r="E72" s="627"/>
      <c r="F72" s="628"/>
      <c r="G72" s="633"/>
      <c r="H72" s="234"/>
      <c r="I72" s="114"/>
      <c r="J72" s="104"/>
      <c r="K72" s="113"/>
      <c r="L72" s="113"/>
      <c r="M72" s="234"/>
      <c r="N72" s="634"/>
      <c r="O72" s="234"/>
      <c r="P72" s="104"/>
      <c r="Q72" s="18"/>
      <c r="R72" s="14"/>
      <c r="S72" s="14"/>
      <c r="T72" s="14"/>
      <c r="U72" s="14"/>
      <c r="X72" s="433"/>
      <c r="Y72" s="446"/>
      <c r="Z72" s="434"/>
      <c r="AA72" s="434"/>
      <c r="AB72" s="434"/>
      <c r="AC72" s="434"/>
      <c r="AD72" s="434"/>
    </row>
    <row r="73" spans="1:30" x14ac:dyDescent="0.2">
      <c r="A73" s="80"/>
      <c r="B73" s="442">
        <v>18</v>
      </c>
      <c r="C73" s="428" t="s">
        <v>224</v>
      </c>
      <c r="D73" s="429" t="s">
        <v>367</v>
      </c>
      <c r="E73" s="627"/>
      <c r="F73" s="628"/>
      <c r="G73" s="633"/>
      <c r="H73" s="234"/>
      <c r="I73" s="114"/>
      <c r="J73" s="234"/>
      <c r="K73" s="113"/>
      <c r="L73" s="113"/>
      <c r="M73" s="234"/>
      <c r="N73" s="634"/>
      <c r="O73" s="234"/>
      <c r="P73" s="104"/>
      <c r="Q73" s="18"/>
      <c r="R73" s="14"/>
      <c r="S73" s="14"/>
      <c r="T73" s="14"/>
      <c r="U73" s="14"/>
      <c r="X73" s="433"/>
      <c r="Y73" s="434"/>
      <c r="Z73" s="434"/>
      <c r="AA73" s="434"/>
      <c r="AB73" s="434"/>
      <c r="AC73" s="434"/>
      <c r="AD73" s="434"/>
    </row>
    <row r="74" spans="1:30" ht="18" customHeight="1" x14ac:dyDescent="0.2">
      <c r="A74" s="80"/>
      <c r="B74" s="442">
        <v>19</v>
      </c>
      <c r="C74" s="428" t="s">
        <v>412</v>
      </c>
      <c r="D74" s="429" t="s">
        <v>367</v>
      </c>
      <c r="E74" s="627"/>
      <c r="F74" s="628"/>
      <c r="G74" s="633"/>
      <c r="H74" s="234"/>
      <c r="I74" s="114"/>
      <c r="J74" s="104"/>
      <c r="K74" s="113"/>
      <c r="L74" s="113"/>
      <c r="M74" s="234"/>
      <c r="N74" s="234"/>
      <c r="O74" s="234"/>
      <c r="Q74" s="14"/>
      <c r="R74" s="18"/>
      <c r="S74" s="262"/>
      <c r="T74" s="14"/>
      <c r="U74" s="14"/>
      <c r="X74" s="433"/>
      <c r="Y74" s="434"/>
      <c r="Z74" s="434"/>
      <c r="AA74" s="14"/>
      <c r="AB74" s="14"/>
      <c r="AC74" s="434"/>
      <c r="AD74" s="434"/>
    </row>
    <row r="75" spans="1:30" x14ac:dyDescent="0.2">
      <c r="A75" s="80"/>
      <c r="B75" s="442">
        <v>20</v>
      </c>
      <c r="C75" s="428" t="s">
        <v>527</v>
      </c>
      <c r="D75" s="429" t="s">
        <v>278</v>
      </c>
      <c r="E75" s="627"/>
      <c r="F75" s="628"/>
      <c r="G75" s="633"/>
      <c r="H75" s="234"/>
      <c r="I75" s="114"/>
      <c r="J75" s="104"/>
      <c r="K75" s="113"/>
      <c r="L75" s="113"/>
      <c r="M75" s="234"/>
      <c r="N75" s="234"/>
      <c r="O75" s="234"/>
      <c r="Q75" s="14"/>
      <c r="R75" s="18"/>
      <c r="S75" s="262"/>
      <c r="T75" s="14"/>
      <c r="U75" s="14"/>
      <c r="X75" s="433"/>
      <c r="Y75" s="434"/>
      <c r="Z75" s="434"/>
      <c r="AA75" s="14"/>
      <c r="AB75" s="14"/>
      <c r="AC75" s="434"/>
      <c r="AD75" s="434"/>
    </row>
    <row r="76" spans="1:30" x14ac:dyDescent="0.2">
      <c r="A76" s="80"/>
      <c r="B76" s="442">
        <v>21</v>
      </c>
      <c r="C76" s="428" t="s">
        <v>414</v>
      </c>
      <c r="D76" s="429" t="s">
        <v>278</v>
      </c>
      <c r="E76" s="627"/>
      <c r="F76" s="628"/>
      <c r="G76" s="633"/>
      <c r="H76" s="234"/>
      <c r="I76" s="114"/>
      <c r="J76" s="104"/>
      <c r="K76" s="234"/>
      <c r="L76" s="113"/>
      <c r="M76" s="234"/>
      <c r="N76" s="234"/>
      <c r="O76" s="234"/>
      <c r="Q76" s="14"/>
      <c r="R76" s="18"/>
      <c r="S76" s="262"/>
      <c r="T76" s="14"/>
      <c r="U76" s="14"/>
      <c r="AC76" s="434"/>
      <c r="AD76" s="434"/>
    </row>
    <row r="77" spans="1:30" x14ac:dyDescent="0.2">
      <c r="A77" s="80"/>
      <c r="B77" s="442">
        <v>22</v>
      </c>
      <c r="C77" s="428" t="s">
        <v>226</v>
      </c>
      <c r="D77" s="429" t="s">
        <v>277</v>
      </c>
      <c r="E77" s="627"/>
      <c r="F77" s="628"/>
      <c r="G77" s="633"/>
      <c r="H77" s="234"/>
      <c r="I77" s="114"/>
      <c r="J77" s="234"/>
      <c r="K77" s="234"/>
    </row>
    <row r="78" spans="1:30" x14ac:dyDescent="0.2">
      <c r="A78" s="80"/>
      <c r="B78" s="442">
        <v>23</v>
      </c>
      <c r="C78" s="428" t="s">
        <v>416</v>
      </c>
      <c r="D78" s="429" t="s">
        <v>368</v>
      </c>
      <c r="E78" s="627"/>
      <c r="F78" s="628"/>
      <c r="G78" s="633"/>
      <c r="H78" s="234"/>
      <c r="I78" s="114"/>
      <c r="J78" s="234"/>
      <c r="K78" s="234"/>
    </row>
    <row r="79" spans="1:30" x14ac:dyDescent="0.2">
      <c r="A79" s="80"/>
      <c r="B79" s="442">
        <v>24</v>
      </c>
      <c r="C79" s="428" t="s">
        <v>418</v>
      </c>
      <c r="D79" s="429" t="s">
        <v>368</v>
      </c>
      <c r="E79" s="627"/>
      <c r="F79" s="628"/>
      <c r="G79" s="633"/>
      <c r="H79" s="234"/>
      <c r="I79" s="114"/>
      <c r="J79" s="234"/>
      <c r="K79" s="234"/>
    </row>
    <row r="80" spans="1:30" x14ac:dyDescent="0.2">
      <c r="A80" s="80"/>
      <c r="B80" s="442">
        <v>25</v>
      </c>
      <c r="C80" s="428" t="s">
        <v>227</v>
      </c>
      <c r="D80" s="429" t="s">
        <v>369</v>
      </c>
      <c r="E80" s="627"/>
      <c r="F80" s="628"/>
      <c r="G80" s="633"/>
      <c r="H80" s="234"/>
      <c r="I80" s="114"/>
      <c r="J80" s="234"/>
      <c r="K80" s="234"/>
    </row>
    <row r="81" spans="1:30" x14ac:dyDescent="0.2">
      <c r="A81" s="80"/>
      <c r="B81" s="442">
        <v>26</v>
      </c>
      <c r="C81" s="428" t="s">
        <v>420</v>
      </c>
      <c r="D81" s="429" t="s">
        <v>369</v>
      </c>
      <c r="E81" s="627"/>
      <c r="F81" s="628"/>
      <c r="G81" s="633"/>
      <c r="H81" s="234"/>
      <c r="I81" s="114"/>
      <c r="J81" s="104"/>
    </row>
    <row r="82" spans="1:30" x14ac:dyDescent="0.2">
      <c r="A82" s="80"/>
      <c r="B82" s="442">
        <v>27</v>
      </c>
      <c r="C82" s="428" t="s">
        <v>423</v>
      </c>
      <c r="D82" s="429" t="s">
        <v>371</v>
      </c>
      <c r="E82" s="627"/>
      <c r="F82" s="628"/>
      <c r="G82" s="633"/>
      <c r="H82" s="234"/>
      <c r="I82" s="114"/>
      <c r="J82" s="104"/>
      <c r="K82" s="113"/>
      <c r="L82" s="113"/>
      <c r="M82" s="234"/>
      <c r="N82" s="234"/>
      <c r="O82" s="234"/>
      <c r="Q82" s="14"/>
      <c r="R82" s="18"/>
      <c r="S82" s="262"/>
      <c r="T82" s="14"/>
      <c r="U82" s="14"/>
    </row>
    <row r="83" spans="1:30" x14ac:dyDescent="0.2">
      <c r="A83" s="80"/>
      <c r="B83" s="442">
        <v>28</v>
      </c>
      <c r="C83" s="428" t="s">
        <v>471</v>
      </c>
      <c r="D83" s="429" t="s">
        <v>178</v>
      </c>
      <c r="E83" s="627"/>
      <c r="F83" s="628"/>
      <c r="G83" s="633"/>
      <c r="H83" s="234"/>
      <c r="I83" s="114"/>
      <c r="J83" s="104"/>
      <c r="K83" s="113"/>
      <c r="L83" s="629"/>
      <c r="M83" s="234"/>
      <c r="N83" s="234"/>
      <c r="O83" s="629"/>
      <c r="Q83" s="14"/>
      <c r="R83" s="18"/>
      <c r="S83" s="262"/>
      <c r="T83" s="14"/>
      <c r="U83" s="14"/>
    </row>
    <row r="84" spans="1:30" x14ac:dyDescent="0.2">
      <c r="A84" s="80"/>
      <c r="B84" s="442">
        <v>29</v>
      </c>
      <c r="C84" s="428" t="s">
        <v>428</v>
      </c>
      <c r="D84" s="429" t="s">
        <v>178</v>
      </c>
      <c r="E84" s="627"/>
      <c r="F84" s="628"/>
      <c r="G84" s="633"/>
      <c r="H84" s="234"/>
      <c r="I84" s="114"/>
      <c r="J84" s="104"/>
      <c r="K84" s="629"/>
      <c r="L84" s="629"/>
      <c r="M84" s="629"/>
      <c r="N84" s="629"/>
      <c r="O84" s="629"/>
      <c r="Q84" s="434"/>
      <c r="R84" s="18"/>
      <c r="S84" s="434"/>
      <c r="T84" s="434"/>
      <c r="U84" s="14"/>
      <c r="V84" s="15"/>
      <c r="W84" s="91"/>
      <c r="X84" s="141"/>
      <c r="Y84" s="141"/>
      <c r="Z84" s="141"/>
      <c r="AA84" s="141"/>
      <c r="AB84" s="141"/>
      <c r="AC84" s="141"/>
      <c r="AD84" s="14"/>
    </row>
    <row r="85" spans="1:30" ht="18" customHeight="1" x14ac:dyDescent="0.2">
      <c r="A85" s="80"/>
      <c r="B85" s="442">
        <v>30</v>
      </c>
      <c r="C85" s="428" t="s">
        <v>429</v>
      </c>
      <c r="D85" s="429" t="s">
        <v>178</v>
      </c>
      <c r="E85" s="627">
        <v>3</v>
      </c>
      <c r="F85" s="628"/>
      <c r="G85" s="633"/>
      <c r="H85" s="234"/>
      <c r="I85" s="114"/>
      <c r="J85" s="104"/>
      <c r="K85" s="629"/>
      <c r="L85" s="629"/>
      <c r="M85" s="629"/>
      <c r="N85" s="629"/>
      <c r="O85" s="629"/>
      <c r="Q85" s="434"/>
      <c r="R85" s="434"/>
      <c r="S85" s="434"/>
      <c r="T85" s="434"/>
      <c r="U85" s="14"/>
      <c r="V85" s="15"/>
      <c r="W85" s="91"/>
      <c r="X85" s="141"/>
      <c r="Y85" s="141"/>
      <c r="Z85" s="141"/>
      <c r="AA85" s="141"/>
      <c r="AB85" s="141"/>
      <c r="AC85" s="141"/>
      <c r="AD85" s="14"/>
    </row>
    <row r="86" spans="1:30" x14ac:dyDescent="0.2">
      <c r="A86" s="80"/>
      <c r="B86" s="442">
        <v>31</v>
      </c>
      <c r="C86" s="428" t="s">
        <v>430</v>
      </c>
      <c r="D86" s="429" t="s">
        <v>178</v>
      </c>
      <c r="E86" s="627">
        <v>5</v>
      </c>
      <c r="F86" s="628"/>
      <c r="G86" s="633"/>
      <c r="H86" s="234"/>
      <c r="I86" s="114"/>
      <c r="J86" s="104"/>
      <c r="K86" s="113"/>
      <c r="L86" s="113"/>
      <c r="M86" s="234"/>
      <c r="N86" s="234"/>
      <c r="O86" s="234"/>
      <c r="Q86" s="14"/>
      <c r="R86" s="14"/>
      <c r="S86" s="14"/>
      <c r="T86" s="14"/>
      <c r="U86" s="14"/>
      <c r="W86" s="91"/>
      <c r="X86" s="141"/>
      <c r="Y86" s="141"/>
      <c r="Z86" s="141"/>
      <c r="AA86" s="141"/>
      <c r="AB86" s="141"/>
      <c r="AC86" s="141"/>
      <c r="AD86" s="14"/>
    </row>
    <row r="87" spans="1:30" x14ac:dyDescent="0.2">
      <c r="A87" s="80"/>
      <c r="B87" s="442">
        <v>32</v>
      </c>
      <c r="C87" s="428" t="s">
        <v>228</v>
      </c>
      <c r="D87" s="429" t="s">
        <v>194</v>
      </c>
      <c r="E87" s="627"/>
      <c r="F87" s="628"/>
      <c r="G87" s="633"/>
      <c r="H87" s="234"/>
      <c r="I87" s="114"/>
      <c r="J87" s="104"/>
      <c r="K87" s="113"/>
      <c r="L87" s="234"/>
      <c r="M87" s="234"/>
      <c r="N87" s="234"/>
      <c r="O87" s="234"/>
      <c r="P87" s="234"/>
      <c r="Q87" s="30"/>
      <c r="R87" s="14"/>
      <c r="S87" s="14"/>
      <c r="T87" s="14"/>
      <c r="U87" s="14"/>
      <c r="X87" s="18"/>
      <c r="Y87" s="14"/>
      <c r="Z87" s="14"/>
      <c r="AA87" s="141"/>
      <c r="AB87" s="141"/>
      <c r="AC87" s="141"/>
      <c r="AD87" s="14"/>
    </row>
    <row r="88" spans="1:30" x14ac:dyDescent="0.2">
      <c r="A88" s="80"/>
      <c r="B88" s="442">
        <v>33</v>
      </c>
      <c r="C88" s="428" t="s">
        <v>432</v>
      </c>
      <c r="D88" s="429" t="s">
        <v>194</v>
      </c>
      <c r="E88" s="627"/>
      <c r="F88" s="628"/>
      <c r="G88" s="633"/>
      <c r="H88" s="234"/>
      <c r="I88" s="114"/>
      <c r="J88" s="234"/>
      <c r="K88" s="113"/>
      <c r="L88" s="234"/>
      <c r="M88" s="234"/>
      <c r="N88" s="234"/>
      <c r="O88" s="234"/>
      <c r="P88" s="234"/>
      <c r="Q88" s="30"/>
      <c r="R88" s="14"/>
      <c r="S88" s="14"/>
      <c r="T88" s="14"/>
      <c r="U88" s="14"/>
      <c r="X88" s="18"/>
      <c r="Y88" s="14"/>
      <c r="Z88" s="141"/>
      <c r="AA88" s="141"/>
      <c r="AB88" s="141"/>
      <c r="AC88" s="141"/>
      <c r="AD88" s="14"/>
    </row>
    <row r="89" spans="1:30" x14ac:dyDescent="0.2">
      <c r="A89" s="80"/>
      <c r="B89" s="442">
        <v>34</v>
      </c>
      <c r="C89" s="428" t="s">
        <v>437</v>
      </c>
      <c r="D89" s="429" t="s">
        <v>230</v>
      </c>
      <c r="E89" s="627"/>
      <c r="F89" s="628"/>
      <c r="G89" s="633"/>
      <c r="H89" s="234"/>
      <c r="I89" s="234"/>
      <c r="J89" s="234"/>
      <c r="K89" s="234"/>
      <c r="L89" s="234"/>
      <c r="M89" s="234"/>
      <c r="N89" s="234"/>
      <c r="O89" s="234"/>
      <c r="P89" s="234"/>
      <c r="Q89" s="30"/>
      <c r="R89" s="14"/>
      <c r="S89" s="14"/>
      <c r="T89" s="14"/>
      <c r="U89" s="14"/>
      <c r="X89" s="18"/>
      <c r="Y89" s="14"/>
      <c r="Z89" s="141"/>
      <c r="AA89" s="141"/>
      <c r="AB89" s="141"/>
      <c r="AC89" s="141"/>
      <c r="AD89" s="14"/>
    </row>
    <row r="90" spans="1:30" x14ac:dyDescent="0.2">
      <c r="A90" s="80"/>
      <c r="B90" s="442">
        <v>35</v>
      </c>
      <c r="C90" s="428" t="s">
        <v>232</v>
      </c>
      <c r="D90" s="429" t="s">
        <v>230</v>
      </c>
      <c r="E90" s="627"/>
      <c r="F90" s="628"/>
      <c r="G90" s="633"/>
      <c r="H90" s="234"/>
      <c r="I90" s="234"/>
      <c r="J90" s="234"/>
      <c r="K90" s="234"/>
      <c r="L90" s="234"/>
      <c r="M90" s="234"/>
      <c r="N90" s="234"/>
      <c r="O90" s="234"/>
      <c r="P90" s="234"/>
      <c r="Q90" s="30"/>
      <c r="R90" s="14"/>
      <c r="S90" s="14"/>
      <c r="T90" s="14"/>
      <c r="U90" s="14"/>
      <c r="X90" s="18"/>
      <c r="Y90" s="141"/>
      <c r="Z90" s="14"/>
      <c r="AA90" s="141"/>
      <c r="AB90" s="141"/>
      <c r="AC90" s="141"/>
      <c r="AD90" s="14"/>
    </row>
    <row r="91" spans="1:30" x14ac:dyDescent="0.2">
      <c r="A91" s="80"/>
      <c r="B91" s="442">
        <v>36</v>
      </c>
      <c r="C91" s="428" t="s">
        <v>148</v>
      </c>
      <c r="D91" s="429" t="s">
        <v>230</v>
      </c>
      <c r="E91" s="627">
        <v>4</v>
      </c>
      <c r="F91" s="628"/>
      <c r="G91" s="633"/>
      <c r="H91" s="234"/>
      <c r="I91" s="234"/>
      <c r="J91" s="234"/>
      <c r="K91" s="234"/>
      <c r="L91" s="234"/>
      <c r="M91" s="234"/>
      <c r="N91" s="234"/>
      <c r="O91" s="234"/>
      <c r="P91" s="234"/>
      <c r="Q91" s="30"/>
      <c r="R91" s="14"/>
      <c r="S91" s="14"/>
      <c r="T91" s="14"/>
      <c r="U91" s="14"/>
      <c r="W91" s="147"/>
      <c r="X91" s="149"/>
      <c r="Y91" s="278"/>
      <c r="Z91" s="278"/>
      <c r="AA91" s="145"/>
      <c r="AB91" s="145"/>
      <c r="AC91" s="145"/>
      <c r="AD91" s="14"/>
    </row>
    <row r="92" spans="1:30" x14ac:dyDescent="0.2">
      <c r="A92" s="80"/>
      <c r="B92" s="442">
        <v>37</v>
      </c>
      <c r="C92" s="432" t="s">
        <v>234</v>
      </c>
      <c r="D92" s="429" t="s">
        <v>154</v>
      </c>
      <c r="E92" s="627"/>
      <c r="F92" s="628"/>
      <c r="G92" s="633"/>
      <c r="H92" s="234"/>
      <c r="I92" s="114"/>
      <c r="J92" s="104"/>
      <c r="K92" s="113"/>
      <c r="L92" s="113"/>
      <c r="M92" s="234"/>
      <c r="N92" s="634"/>
      <c r="O92" s="234"/>
      <c r="P92" s="104"/>
      <c r="Q92" s="18"/>
      <c r="R92" s="14"/>
      <c r="S92" s="14"/>
      <c r="T92" s="14"/>
      <c r="U92" s="14"/>
      <c r="X92" s="18"/>
      <c r="Y92" s="278"/>
      <c r="Z92" s="278"/>
      <c r="AA92" s="145"/>
      <c r="AB92" s="145"/>
      <c r="AC92" s="145"/>
      <c r="AD92" s="14"/>
    </row>
    <row r="93" spans="1:30" x14ac:dyDescent="0.2">
      <c r="A93" s="80"/>
      <c r="B93" s="442">
        <v>38</v>
      </c>
      <c r="C93" s="428" t="s">
        <v>233</v>
      </c>
      <c r="D93" s="429" t="s">
        <v>154</v>
      </c>
      <c r="E93" s="627"/>
      <c r="F93" s="628"/>
      <c r="G93" s="633"/>
      <c r="H93" s="234"/>
      <c r="I93" s="114"/>
      <c r="J93" s="104"/>
      <c r="K93" s="113"/>
      <c r="L93" s="113"/>
      <c r="M93" s="234"/>
      <c r="N93" s="634"/>
      <c r="O93" s="234"/>
      <c r="P93" s="104"/>
      <c r="Q93" s="18"/>
      <c r="R93" s="14"/>
      <c r="S93" s="14"/>
      <c r="T93" s="14"/>
      <c r="U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">
      <c r="A94" s="80"/>
      <c r="B94" s="442">
        <v>39</v>
      </c>
      <c r="C94" s="428" t="s">
        <v>149</v>
      </c>
      <c r="D94" s="429" t="s">
        <v>143</v>
      </c>
      <c r="E94" s="627"/>
      <c r="F94" s="628"/>
      <c r="G94" s="633"/>
      <c r="H94" s="234"/>
      <c r="I94" s="114"/>
      <c r="J94" s="104"/>
      <c r="K94" s="113"/>
      <c r="L94" s="113"/>
      <c r="M94" s="234"/>
      <c r="N94" s="634"/>
      <c r="O94" s="234"/>
      <c r="P94" s="104"/>
      <c r="Q94" s="8"/>
      <c r="R94" s="15"/>
      <c r="S94" s="15"/>
      <c r="W94" s="14"/>
      <c r="X94" s="14"/>
      <c r="Y94" s="14"/>
      <c r="Z94" s="14"/>
      <c r="AA94" s="14"/>
      <c r="AB94" s="14"/>
      <c r="AC94" s="14"/>
      <c r="AD94" s="14"/>
    </row>
    <row r="95" spans="1:30" x14ac:dyDescent="0.2">
      <c r="A95" s="80"/>
      <c r="B95" s="442">
        <v>40</v>
      </c>
      <c r="C95" s="428" t="s">
        <v>444</v>
      </c>
      <c r="D95" s="429" t="s">
        <v>143</v>
      </c>
      <c r="E95" s="627"/>
      <c r="F95" s="628"/>
      <c r="G95" s="633"/>
      <c r="H95" s="234"/>
      <c r="I95" s="114"/>
      <c r="J95" s="234"/>
      <c r="K95" s="113"/>
      <c r="L95" s="113"/>
      <c r="M95" s="234"/>
      <c r="N95" s="634"/>
      <c r="O95" s="234"/>
      <c r="P95" s="104"/>
      <c r="Q95" s="8"/>
      <c r="R95" s="15"/>
      <c r="S95" s="15"/>
      <c r="W95" s="14"/>
      <c r="X95" s="14"/>
      <c r="Y95" s="14"/>
      <c r="Z95" s="14"/>
      <c r="AA95" s="14"/>
      <c r="AB95" s="14"/>
      <c r="AC95" s="14"/>
      <c r="AD95" s="14"/>
    </row>
    <row r="96" spans="1:30" x14ac:dyDescent="0.2">
      <c r="A96" s="80"/>
      <c r="B96" s="442">
        <v>41</v>
      </c>
      <c r="C96" s="428" t="s">
        <v>235</v>
      </c>
      <c r="D96" s="429" t="s">
        <v>153</v>
      </c>
      <c r="E96" s="627"/>
      <c r="F96" s="628"/>
      <c r="G96" s="633"/>
      <c r="H96" s="234"/>
      <c r="I96" s="114"/>
      <c r="J96" s="104"/>
      <c r="K96" s="113"/>
      <c r="L96" s="113"/>
      <c r="M96" s="234"/>
      <c r="N96" s="634"/>
      <c r="O96" s="234"/>
      <c r="P96" s="104"/>
      <c r="Q96" s="8"/>
      <c r="R96" s="15"/>
      <c r="S96" s="15"/>
      <c r="W96" s="14"/>
      <c r="X96" s="14"/>
      <c r="Y96" s="14"/>
      <c r="Z96" s="14"/>
      <c r="AA96" s="14"/>
      <c r="AB96" s="14"/>
      <c r="AC96" s="14"/>
      <c r="AD96" s="14"/>
    </row>
    <row r="97" spans="1:24" x14ac:dyDescent="0.2">
      <c r="A97" s="80"/>
      <c r="B97" s="442">
        <v>42</v>
      </c>
      <c r="C97" s="428" t="s">
        <v>448</v>
      </c>
      <c r="D97" s="429" t="s">
        <v>153</v>
      </c>
      <c r="E97" s="627"/>
      <c r="F97" s="628"/>
      <c r="G97" s="633"/>
      <c r="H97" s="234"/>
      <c r="I97" s="114"/>
      <c r="J97" s="104"/>
      <c r="K97" s="113"/>
      <c r="L97" s="113"/>
      <c r="M97" s="234"/>
      <c r="N97" s="634"/>
      <c r="O97" s="234"/>
      <c r="P97" s="104"/>
      <c r="Q97" s="8"/>
      <c r="R97" s="15"/>
      <c r="S97" s="15"/>
      <c r="V97" s="15"/>
      <c r="W97" s="15"/>
      <c r="X97" s="15"/>
    </row>
    <row r="98" spans="1:24" x14ac:dyDescent="0.2">
      <c r="A98" s="56"/>
      <c r="B98" s="442">
        <v>43</v>
      </c>
      <c r="C98" s="428" t="s">
        <v>180</v>
      </c>
      <c r="D98" s="429" t="s">
        <v>181</v>
      </c>
      <c r="E98" s="630"/>
      <c r="F98" s="631"/>
      <c r="G98" s="592"/>
      <c r="H98" s="234"/>
      <c r="I98" s="114"/>
      <c r="J98" s="104"/>
      <c r="K98" s="113"/>
      <c r="L98" s="113"/>
      <c r="M98" s="234"/>
      <c r="N98" s="634"/>
      <c r="O98" s="234"/>
      <c r="P98" s="104"/>
      <c r="Q98" s="8"/>
      <c r="R98" s="15"/>
      <c r="S98" s="15"/>
      <c r="V98" s="15"/>
      <c r="W98" s="15"/>
      <c r="X98" s="15"/>
    </row>
    <row r="99" spans="1:24" x14ac:dyDescent="0.2">
      <c r="A99" s="56"/>
      <c r="B99" s="442">
        <v>44</v>
      </c>
      <c r="C99" s="428" t="s">
        <v>200</v>
      </c>
      <c r="D99" s="429" t="s">
        <v>181</v>
      </c>
      <c r="E99" s="630"/>
      <c r="F99" s="631"/>
      <c r="G99" s="592"/>
      <c r="I99" s="114"/>
      <c r="J99" s="104"/>
      <c r="K99" s="113"/>
      <c r="N99" s="635"/>
      <c r="P99" s="109"/>
      <c r="Q99" s="8"/>
      <c r="R99" s="15"/>
      <c r="S99" s="15"/>
      <c r="V99" s="15"/>
      <c r="W99" s="15"/>
      <c r="X99" s="15"/>
    </row>
    <row r="100" spans="1:24" x14ac:dyDescent="0.2">
      <c r="A100" s="56"/>
      <c r="B100" s="442">
        <v>45</v>
      </c>
      <c r="C100" s="463" t="s">
        <v>470</v>
      </c>
      <c r="D100" s="429" t="s">
        <v>276</v>
      </c>
      <c r="E100" s="630"/>
      <c r="F100" s="631"/>
      <c r="G100" s="592"/>
      <c r="N100" s="635"/>
      <c r="P100" s="109"/>
      <c r="Q100" s="8"/>
      <c r="R100" s="15"/>
      <c r="S100" s="15"/>
    </row>
    <row r="101" spans="1:24" x14ac:dyDescent="0.2">
      <c r="N101" s="635"/>
      <c r="P101" s="109"/>
      <c r="Q101" s="8"/>
      <c r="R101" s="15"/>
      <c r="S101" s="15"/>
    </row>
  </sheetData>
  <mergeCells count="195">
    <mergeCell ref="E1:P1"/>
    <mergeCell ref="B25:B26"/>
    <mergeCell ref="C23:C24"/>
    <mergeCell ref="B13:B14"/>
    <mergeCell ref="D19:D20"/>
    <mergeCell ref="B19:B20"/>
    <mergeCell ref="D17:D18"/>
    <mergeCell ref="D25:D26"/>
    <mergeCell ref="D23:D24"/>
    <mergeCell ref="D3:D4"/>
    <mergeCell ref="C25:C26"/>
    <mergeCell ref="B11:B12"/>
    <mergeCell ref="C13:C14"/>
    <mergeCell ref="D5:D6"/>
    <mergeCell ref="D7:D8"/>
    <mergeCell ref="D9:D10"/>
    <mergeCell ref="B7:B8"/>
    <mergeCell ref="C3:C4"/>
    <mergeCell ref="B3:B4"/>
    <mergeCell ref="B5:B6"/>
    <mergeCell ref="B9:B10"/>
    <mergeCell ref="C5:C6"/>
    <mergeCell ref="C7:C8"/>
    <mergeCell ref="C9:C10"/>
    <mergeCell ref="R29:R30"/>
    <mergeCell ref="Q29:Q30"/>
    <mergeCell ref="A29:A30"/>
    <mergeCell ref="C29:C30"/>
    <mergeCell ref="D29:D30"/>
    <mergeCell ref="B29:B30"/>
    <mergeCell ref="A23:A24"/>
    <mergeCell ref="D27:D28"/>
    <mergeCell ref="B23:B24"/>
    <mergeCell ref="A27:A28"/>
    <mergeCell ref="C27:C28"/>
    <mergeCell ref="B27:B28"/>
    <mergeCell ref="R27:R28"/>
    <mergeCell ref="Q27:Q28"/>
    <mergeCell ref="A19:A20"/>
    <mergeCell ref="A25:A26"/>
    <mergeCell ref="A17:A18"/>
    <mergeCell ref="B17:B18"/>
    <mergeCell ref="C19:C20"/>
    <mergeCell ref="C15:C16"/>
    <mergeCell ref="B15:B16"/>
    <mergeCell ref="Q17:Q18"/>
    <mergeCell ref="A13:A14"/>
    <mergeCell ref="D15:D16"/>
    <mergeCell ref="Q19:Q20"/>
    <mergeCell ref="D13:D14"/>
    <mergeCell ref="A15:A16"/>
    <mergeCell ref="C17:C18"/>
    <mergeCell ref="A21:A22"/>
    <mergeCell ref="B21:B22"/>
    <mergeCell ref="C21:C22"/>
    <mergeCell ref="R19:R20"/>
    <mergeCell ref="Q25:Q26"/>
    <mergeCell ref="R25:R26"/>
    <mergeCell ref="Q13:Q14"/>
    <mergeCell ref="R15:R16"/>
    <mergeCell ref="Q23:Q24"/>
    <mergeCell ref="Q15:Q16"/>
    <mergeCell ref="Q11:Q12"/>
    <mergeCell ref="D11:D12"/>
    <mergeCell ref="R23:R24"/>
    <mergeCell ref="R11:R12"/>
    <mergeCell ref="R17:R18"/>
    <mergeCell ref="R13:R14"/>
    <mergeCell ref="D21:D22"/>
    <mergeCell ref="R21:R22"/>
    <mergeCell ref="Q21:Q22"/>
    <mergeCell ref="T3:T4"/>
    <mergeCell ref="T5:T6"/>
    <mergeCell ref="T7:T8"/>
    <mergeCell ref="Q7:Q8"/>
    <mergeCell ref="A5:A6"/>
    <mergeCell ref="T9:T10"/>
    <mergeCell ref="S9:S10"/>
    <mergeCell ref="R9:R10"/>
    <mergeCell ref="T11:T12"/>
    <mergeCell ref="Q5:Q6"/>
    <mergeCell ref="Q9:Q10"/>
    <mergeCell ref="S11:S12"/>
    <mergeCell ref="A7:A8"/>
    <mergeCell ref="A9:A10"/>
    <mergeCell ref="A3:A4"/>
    <mergeCell ref="S3:S4"/>
    <mergeCell ref="S7:S8"/>
    <mergeCell ref="S5:S6"/>
    <mergeCell ref="Q3:Q4"/>
    <mergeCell ref="R3:R4"/>
    <mergeCell ref="R5:R6"/>
    <mergeCell ref="R7:R8"/>
    <mergeCell ref="C11:C12"/>
    <mergeCell ref="A11:A12"/>
    <mergeCell ref="T29:T30"/>
    <mergeCell ref="S13:S14"/>
    <mergeCell ref="S25:S26"/>
    <mergeCell ref="S15:S16"/>
    <mergeCell ref="T19:T20"/>
    <mergeCell ref="T15:T16"/>
    <mergeCell ref="T17:T18"/>
    <mergeCell ref="S27:S28"/>
    <mergeCell ref="T23:T24"/>
    <mergeCell ref="T25:T26"/>
    <mergeCell ref="T13:T14"/>
    <mergeCell ref="S17:S18"/>
    <mergeCell ref="T27:T28"/>
    <mergeCell ref="S23:S24"/>
    <mergeCell ref="S29:S30"/>
    <mergeCell ref="S19:S20"/>
    <mergeCell ref="S21:S22"/>
    <mergeCell ref="T21:T22"/>
    <mergeCell ref="A33:A34"/>
    <mergeCell ref="B33:B34"/>
    <mergeCell ref="C33:C34"/>
    <mergeCell ref="D33:D34"/>
    <mergeCell ref="Q31:Q32"/>
    <mergeCell ref="R31:R32"/>
    <mergeCell ref="S31:S32"/>
    <mergeCell ref="T31:T32"/>
    <mergeCell ref="A31:A32"/>
    <mergeCell ref="B31:B32"/>
    <mergeCell ref="C31:C32"/>
    <mergeCell ref="D31:D32"/>
    <mergeCell ref="Q33:Q34"/>
    <mergeCell ref="R33:R34"/>
    <mergeCell ref="S33:S34"/>
    <mergeCell ref="T33:T34"/>
    <mergeCell ref="Q37:Q38"/>
    <mergeCell ref="R37:R38"/>
    <mergeCell ref="S37:S38"/>
    <mergeCell ref="T37:T38"/>
    <mergeCell ref="A37:A38"/>
    <mergeCell ref="B37:B38"/>
    <mergeCell ref="C37:C38"/>
    <mergeCell ref="D37:D38"/>
    <mergeCell ref="Q35:Q36"/>
    <mergeCell ref="R35:R36"/>
    <mergeCell ref="S35:S36"/>
    <mergeCell ref="T35:T36"/>
    <mergeCell ref="A35:A36"/>
    <mergeCell ref="B35:B36"/>
    <mergeCell ref="C35:C36"/>
    <mergeCell ref="D35:D36"/>
    <mergeCell ref="Q41:Q42"/>
    <mergeCell ref="R41:R42"/>
    <mergeCell ref="S41:S42"/>
    <mergeCell ref="T41:T42"/>
    <mergeCell ref="A41:A42"/>
    <mergeCell ref="B41:B42"/>
    <mergeCell ref="C41:C42"/>
    <mergeCell ref="D41:D42"/>
    <mergeCell ref="Q39:Q40"/>
    <mergeCell ref="R39:R40"/>
    <mergeCell ref="S39:S40"/>
    <mergeCell ref="T39:T40"/>
    <mergeCell ref="A39:A40"/>
    <mergeCell ref="B39:B40"/>
    <mergeCell ref="C39:C40"/>
    <mergeCell ref="D39:D40"/>
    <mergeCell ref="R45:R46"/>
    <mergeCell ref="S45:S46"/>
    <mergeCell ref="T45:T46"/>
    <mergeCell ref="A45:A46"/>
    <mergeCell ref="B45:B46"/>
    <mergeCell ref="C45:C46"/>
    <mergeCell ref="D45:D46"/>
    <mergeCell ref="I44:L45"/>
    <mergeCell ref="Q43:Q44"/>
    <mergeCell ref="R43:R44"/>
    <mergeCell ref="S43:S44"/>
    <mergeCell ref="T43:T44"/>
    <mergeCell ref="A43:A44"/>
    <mergeCell ref="B43:B44"/>
    <mergeCell ref="C43:C44"/>
    <mergeCell ref="D43:D44"/>
    <mergeCell ref="Q45:Q46"/>
    <mergeCell ref="S47:S48"/>
    <mergeCell ref="E55:G55"/>
    <mergeCell ref="T47:T48"/>
    <mergeCell ref="T49:T50"/>
    <mergeCell ref="A47:A48"/>
    <mergeCell ref="B47:B48"/>
    <mergeCell ref="C47:C48"/>
    <mergeCell ref="Q47:Q48"/>
    <mergeCell ref="Q49:Q50"/>
    <mergeCell ref="R47:R48"/>
    <mergeCell ref="R49:R50"/>
    <mergeCell ref="S49:S50"/>
    <mergeCell ref="I50:J50"/>
    <mergeCell ref="K50:L50"/>
    <mergeCell ref="I51:J51"/>
    <mergeCell ref="K51:L51"/>
    <mergeCell ref="D47:D48"/>
  </mergeCells>
  <phoneticPr fontId="3"/>
  <printOptions horizontalCentered="1" verticalCentered="1"/>
  <pageMargins left="0.39370078740157483" right="0.59055118110236227" top="0.39370078740157483" bottom="0.2" header="0.35" footer="0.2"/>
  <pageSetup paperSize="9" orientation="portrait" horizontalDpi="4294967293" verticalDpi="4294967293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J177"/>
  <sheetViews>
    <sheetView view="pageBreakPreview" zoomScale="120" zoomScaleNormal="100" zoomScaleSheetLayoutView="120" workbookViewId="0">
      <selection activeCell="A74" sqref="A74"/>
    </sheetView>
  </sheetViews>
  <sheetFormatPr defaultRowHeight="17.25" x14ac:dyDescent="0.2"/>
  <cols>
    <col min="1" max="1" width="3.5" style="22" customWidth="1"/>
    <col min="2" max="2" width="3.5" style="31" hidden="1" customWidth="1"/>
    <col min="3" max="3" width="8.25" style="7" customWidth="1"/>
    <col min="4" max="4" width="9" style="21"/>
    <col min="5" max="6" width="2.625" style="15" customWidth="1"/>
    <col min="7" max="7" width="3.625" style="41" customWidth="1"/>
    <col min="8" max="8" width="2.625" style="41" customWidth="1"/>
    <col min="9" max="9" width="2.625" style="309" customWidth="1"/>
    <col min="10" max="10" width="2.625" style="33" customWidth="1"/>
    <col min="11" max="13" width="2.625" style="15" customWidth="1"/>
    <col min="14" max="14" width="2.625" style="37" customWidth="1"/>
    <col min="15" max="15" width="2.625" style="30" customWidth="1"/>
    <col min="16" max="16" width="3.625" style="41" customWidth="1"/>
    <col min="17" max="18" width="2.625" style="15" customWidth="1"/>
    <col min="19" max="19" width="3.5" style="15" hidden="1" customWidth="1"/>
    <col min="20" max="20" width="8.25" style="7" customWidth="1"/>
    <col min="21" max="21" width="9" style="7"/>
    <col min="22" max="22" width="3.5" style="7" customWidth="1"/>
    <col min="23" max="23" width="3.5" style="15" customWidth="1"/>
    <col min="24" max="24" width="2.875" style="46" customWidth="1"/>
    <col min="25" max="25" width="11" style="46" bestFit="1" customWidth="1"/>
    <col min="26" max="26" width="11" style="1" bestFit="1" customWidth="1"/>
    <col min="27" max="27" width="9.125" style="15" bestFit="1" customWidth="1"/>
    <col min="28" max="28" width="10.25" style="15" bestFit="1" customWidth="1"/>
    <col min="29" max="16384" width="9" style="15"/>
  </cols>
  <sheetData>
    <row r="1" spans="1:26" ht="15.75" customHeight="1" thickBot="1" x14ac:dyDescent="0.25">
      <c r="E1" s="808" t="s">
        <v>30</v>
      </c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7"/>
    </row>
    <row r="2" spans="1:26" s="20" customFormat="1" ht="15.75" customHeight="1" thickBot="1" x14ac:dyDescent="0.2">
      <c r="A2" s="22"/>
      <c r="B2" s="31" t="s">
        <v>97</v>
      </c>
      <c r="C2" s="185" t="s">
        <v>0</v>
      </c>
      <c r="D2" s="185" t="s">
        <v>1</v>
      </c>
      <c r="E2" s="124"/>
      <c r="F2" s="297" t="s">
        <v>253</v>
      </c>
      <c r="G2" s="473"/>
      <c r="H2" s="473"/>
      <c r="I2" s="309"/>
      <c r="J2" s="124"/>
      <c r="K2" s="124"/>
      <c r="L2" s="124"/>
      <c r="M2" s="124"/>
      <c r="N2" s="471"/>
      <c r="O2" s="473"/>
      <c r="P2" s="473"/>
      <c r="Q2" s="297" t="s">
        <v>254</v>
      </c>
      <c r="R2" s="124"/>
      <c r="S2" s="22" t="s">
        <v>98</v>
      </c>
      <c r="T2" s="96" t="s">
        <v>0</v>
      </c>
      <c r="U2" s="185" t="s">
        <v>1</v>
      </c>
      <c r="V2" s="7"/>
      <c r="X2" s="46"/>
      <c r="Y2" s="46"/>
      <c r="Z2" s="1"/>
    </row>
    <row r="3" spans="1:26" s="20" customFormat="1" ht="11.1" customHeight="1" thickBot="1" x14ac:dyDescent="0.2">
      <c r="A3" s="791">
        <v>1</v>
      </c>
      <c r="B3" s="791">
        <v>26</v>
      </c>
      <c r="C3" s="791" t="str">
        <f>IF(B3="","",VLOOKUP(B3,$B$77:$D$143,2))</f>
        <v>岡本</v>
      </c>
      <c r="D3" s="799" t="str">
        <f>IF(B3="","",VLOOKUP(B3,$B$77:$D$143,3))</f>
        <v>秀明八千代</v>
      </c>
      <c r="E3" s="643"/>
      <c r="F3" s="648"/>
      <c r="G3" s="649"/>
      <c r="H3" s="98"/>
      <c r="I3" s="98"/>
      <c r="J3" s="154"/>
      <c r="K3" s="475"/>
      <c r="L3" s="475"/>
      <c r="M3" s="471"/>
      <c r="N3" s="42"/>
      <c r="O3" s="234"/>
      <c r="P3" s="637"/>
      <c r="Q3" s="673"/>
      <c r="R3" s="648"/>
      <c r="S3" s="790">
        <v>4</v>
      </c>
      <c r="T3" s="791" t="str">
        <f>IF(S3="","",VLOOKUP(S3,$B$77:$D$143,2))</f>
        <v>寺岡</v>
      </c>
      <c r="U3" s="799" t="str">
        <f>IF(S3="","",VLOOKUP(S3,$B$77:$D$143,3))</f>
        <v>拓大紅陵</v>
      </c>
      <c r="V3" s="791">
        <v>31</v>
      </c>
      <c r="X3" s="30"/>
      <c r="Y3" s="30"/>
      <c r="Z3" s="30"/>
    </row>
    <row r="4" spans="1:26" s="20" customFormat="1" ht="11.1" customHeight="1" thickTop="1" x14ac:dyDescent="0.15">
      <c r="A4" s="791"/>
      <c r="B4" s="791"/>
      <c r="C4" s="791"/>
      <c r="D4" s="799"/>
      <c r="E4" s="594"/>
      <c r="F4" s="97"/>
      <c r="G4" s="650"/>
      <c r="H4" s="98"/>
      <c r="I4" s="98"/>
      <c r="J4" s="154"/>
      <c r="K4" s="98"/>
      <c r="L4" s="98"/>
      <c r="M4" s="43"/>
      <c r="N4" s="43"/>
      <c r="O4" s="640"/>
      <c r="P4" s="234"/>
      <c r="Q4" s="114"/>
      <c r="R4" s="97"/>
      <c r="S4" s="790"/>
      <c r="T4" s="791"/>
      <c r="U4" s="799"/>
      <c r="V4" s="791"/>
      <c r="X4" s="30"/>
      <c r="Y4" s="30"/>
      <c r="Z4" s="30"/>
    </row>
    <row r="5" spans="1:26" s="20" customFormat="1" ht="11.1" customHeight="1" thickBot="1" x14ac:dyDescent="0.2">
      <c r="A5" s="791">
        <v>2</v>
      </c>
      <c r="B5" s="791">
        <v>39</v>
      </c>
      <c r="C5" s="791" t="str">
        <f t="shared" ref="C5" si="0">IF(B5="","",VLOOKUP(B5,$B$77:$D$143,2))</f>
        <v>岡本</v>
      </c>
      <c r="D5" s="799" t="str">
        <f t="shared" ref="D5" si="1">IF(B5="","",VLOOKUP(B5,$B$77:$D$143,3))</f>
        <v>千葉明徳</v>
      </c>
      <c r="E5" s="104"/>
      <c r="F5" s="98"/>
      <c r="G5" s="651"/>
      <c r="H5" s="98">
        <v>5</v>
      </c>
      <c r="I5" s="98"/>
      <c r="J5" s="154"/>
      <c r="K5" s="99"/>
      <c r="L5" s="100"/>
      <c r="M5" s="45"/>
      <c r="N5" s="98"/>
      <c r="O5" s="651">
        <v>6</v>
      </c>
      <c r="P5" s="98"/>
      <c r="Q5" s="645"/>
      <c r="R5" s="648"/>
      <c r="S5" s="790">
        <v>32</v>
      </c>
      <c r="T5" s="802" t="str">
        <f t="shared" ref="T5" si="2">IF(S5="","",VLOOKUP(S5,$B$77:$D$143,2))</f>
        <v>山本</v>
      </c>
      <c r="U5" s="813" t="str">
        <f t="shared" ref="U5" si="3">IF(S5="","",VLOOKUP(S5,$B$77:$D$143,3))</f>
        <v>幕張</v>
      </c>
      <c r="V5" s="791">
        <v>32</v>
      </c>
      <c r="X5" s="30"/>
      <c r="Y5" s="30"/>
      <c r="Z5" s="30"/>
    </row>
    <row r="6" spans="1:26" s="20" customFormat="1" ht="11.1" customHeight="1" thickTop="1" thickBot="1" x14ac:dyDescent="0.2">
      <c r="A6" s="791"/>
      <c r="B6" s="791"/>
      <c r="C6" s="791"/>
      <c r="D6" s="799"/>
      <c r="E6" s="595"/>
      <c r="F6" s="601"/>
      <c r="G6" s="655">
        <v>0</v>
      </c>
      <c r="H6" s="661">
        <v>0</v>
      </c>
      <c r="I6" s="98"/>
      <c r="J6" s="154"/>
      <c r="K6" s="100"/>
      <c r="L6" s="100"/>
      <c r="M6" s="45"/>
      <c r="N6" s="651"/>
      <c r="O6" s="677">
        <v>0</v>
      </c>
      <c r="P6" s="663">
        <v>2</v>
      </c>
      <c r="Q6" s="43"/>
      <c r="R6" s="97"/>
      <c r="S6" s="790"/>
      <c r="T6" s="803"/>
      <c r="U6" s="814"/>
      <c r="V6" s="791"/>
      <c r="X6" s="30"/>
      <c r="Y6" s="30"/>
      <c r="Z6" s="30"/>
    </row>
    <row r="7" spans="1:26" s="20" customFormat="1" ht="11.1" customHeight="1" thickTop="1" thickBot="1" x14ac:dyDescent="0.2">
      <c r="A7" s="791">
        <v>3</v>
      </c>
      <c r="B7" s="791">
        <v>31</v>
      </c>
      <c r="C7" s="791" t="str">
        <f t="shared" ref="C7" si="4">IF(B7="","",VLOOKUP(B7,$B$77:$D$143,2))</f>
        <v>岡本</v>
      </c>
      <c r="D7" s="799" t="str">
        <f t="shared" ref="D7" si="5">IF(B7="","",VLOOKUP(B7,$B$77:$D$143,3))</f>
        <v>幕張</v>
      </c>
      <c r="E7" s="643"/>
      <c r="F7" s="653"/>
      <c r="G7" s="654">
        <v>3</v>
      </c>
      <c r="H7" s="651"/>
      <c r="I7" s="98"/>
      <c r="J7" s="154"/>
      <c r="K7" s="100"/>
      <c r="L7" s="100"/>
      <c r="M7" s="45"/>
      <c r="N7" s="651"/>
      <c r="O7" s="98"/>
      <c r="P7" s="282">
        <v>0</v>
      </c>
      <c r="Q7" s="449"/>
      <c r="R7" s="101"/>
      <c r="S7" s="790">
        <v>23</v>
      </c>
      <c r="T7" s="802" t="str">
        <f t="shared" ref="T7" si="6">IF(S7="","",VLOOKUP(S7,$B$77:$D$143,2))</f>
        <v>梅村</v>
      </c>
      <c r="U7" s="813" t="str">
        <f t="shared" ref="U7" si="7">IF(S7="","",VLOOKUP(S7,$B$77:$D$143,3))</f>
        <v>船橋東</v>
      </c>
      <c r="V7" s="791">
        <v>33</v>
      </c>
      <c r="X7" s="30"/>
      <c r="Y7" s="30"/>
      <c r="Z7" s="30"/>
    </row>
    <row r="8" spans="1:26" s="20" customFormat="1" ht="11.1" customHeight="1" thickTop="1" thickBot="1" x14ac:dyDescent="0.2">
      <c r="A8" s="791"/>
      <c r="B8" s="791"/>
      <c r="C8" s="791"/>
      <c r="D8" s="799"/>
      <c r="E8" s="104"/>
      <c r="F8" s="98"/>
      <c r="G8" s="98"/>
      <c r="H8" s="651"/>
      <c r="I8" s="98">
        <v>1</v>
      </c>
      <c r="J8" s="154"/>
      <c r="K8" s="100"/>
      <c r="L8" s="100"/>
      <c r="M8" s="45"/>
      <c r="N8" s="651">
        <v>8</v>
      </c>
      <c r="O8" s="98"/>
      <c r="P8" s="98"/>
      <c r="Q8" s="114"/>
      <c r="R8" s="97"/>
      <c r="S8" s="790"/>
      <c r="T8" s="803"/>
      <c r="U8" s="814"/>
      <c r="V8" s="791"/>
      <c r="X8" s="30"/>
      <c r="Y8" s="30"/>
      <c r="Z8" s="30"/>
    </row>
    <row r="9" spans="1:26" s="20" customFormat="1" ht="11.1" customHeight="1" thickTop="1" x14ac:dyDescent="0.15">
      <c r="A9" s="791">
        <v>4</v>
      </c>
      <c r="B9" s="791">
        <v>29</v>
      </c>
      <c r="C9" s="791" t="str">
        <f t="shared" ref="C9" si="8">IF(B9="","",VLOOKUP(B9,$B$77:$D$143,2))</f>
        <v>高橋</v>
      </c>
      <c r="D9" s="799" t="str">
        <f t="shared" ref="D9" si="9">IF(B9="","",VLOOKUP(B9,$B$77:$D$143,3))</f>
        <v>習志野</v>
      </c>
      <c r="E9" s="109"/>
      <c r="F9" s="98"/>
      <c r="G9" s="98"/>
      <c r="H9" s="282"/>
      <c r="I9" s="652">
        <v>0</v>
      </c>
      <c r="J9" s="154"/>
      <c r="K9" s="100"/>
      <c r="L9" s="100"/>
      <c r="M9" s="680"/>
      <c r="N9" s="677">
        <v>0</v>
      </c>
      <c r="O9" s="98"/>
      <c r="P9" s="98"/>
      <c r="Q9" s="143"/>
      <c r="R9" s="101"/>
      <c r="S9" s="790">
        <v>47</v>
      </c>
      <c r="T9" s="802" t="str">
        <f t="shared" ref="T9" si="10">IF(S9="","",VLOOKUP(S9,$B$77:$D$143,2))</f>
        <v>森</v>
      </c>
      <c r="U9" s="813" t="str">
        <f t="shared" ref="U9" si="11">IF(S9="","",VLOOKUP(S9,$B$77:$D$143,3))</f>
        <v>清水</v>
      </c>
      <c r="V9" s="791">
        <v>34</v>
      </c>
      <c r="X9" s="30"/>
      <c r="Y9" s="30"/>
      <c r="Z9" s="30"/>
    </row>
    <row r="10" spans="1:26" s="20" customFormat="1" ht="11.1" customHeight="1" thickBot="1" x14ac:dyDescent="0.2">
      <c r="A10" s="791"/>
      <c r="B10" s="791"/>
      <c r="C10" s="791"/>
      <c r="D10" s="799"/>
      <c r="E10" s="186"/>
      <c r="F10" s="601"/>
      <c r="G10" s="313">
        <v>0</v>
      </c>
      <c r="H10" s="282"/>
      <c r="I10" s="600"/>
      <c r="J10" s="154"/>
      <c r="K10" s="100"/>
      <c r="L10" s="100"/>
      <c r="M10" s="681"/>
      <c r="N10" s="282"/>
      <c r="O10" s="98"/>
      <c r="P10" s="282">
        <v>0</v>
      </c>
      <c r="Q10" s="43"/>
      <c r="R10" s="97"/>
      <c r="S10" s="790"/>
      <c r="T10" s="803"/>
      <c r="U10" s="814"/>
      <c r="V10" s="791"/>
      <c r="X10" s="30"/>
      <c r="Y10" s="30"/>
      <c r="Z10" s="30"/>
    </row>
    <row r="11" spans="1:26" s="20" customFormat="1" ht="11.1" customHeight="1" thickTop="1" thickBot="1" x14ac:dyDescent="0.2">
      <c r="A11" s="791">
        <v>5</v>
      </c>
      <c r="B11" s="791">
        <v>8</v>
      </c>
      <c r="C11" s="791" t="str">
        <f t="shared" ref="C11" si="12">IF(B11="","",VLOOKUP(B11,$B$77:$D$143,2))</f>
        <v>松田</v>
      </c>
      <c r="D11" s="799" t="str">
        <f t="shared" ref="D11" si="13">IF(B11="","",VLOOKUP(B11,$B$77:$D$143,3))</f>
        <v>木更津総合</v>
      </c>
      <c r="E11" s="643"/>
      <c r="F11" s="656"/>
      <c r="G11" s="658">
        <v>8</v>
      </c>
      <c r="H11" s="282"/>
      <c r="I11" s="282"/>
      <c r="J11" s="154"/>
      <c r="K11" s="100"/>
      <c r="L11" s="100"/>
      <c r="M11" s="680"/>
      <c r="N11" s="282"/>
      <c r="O11" s="282"/>
      <c r="P11" s="661">
        <v>1</v>
      </c>
      <c r="Q11" s="674"/>
      <c r="R11" s="648"/>
      <c r="S11" s="790">
        <v>52</v>
      </c>
      <c r="T11" s="802" t="str">
        <f t="shared" ref="T11" si="14">IF(S11="","",VLOOKUP(S11,$B$77:$D$143,2))</f>
        <v>中堤</v>
      </c>
      <c r="U11" s="813" t="str">
        <f t="shared" ref="U11" si="15">IF(S11="","",VLOOKUP(S11,$B$77:$D$143,3))</f>
        <v>千葉黎明</v>
      </c>
      <c r="V11" s="791">
        <v>35</v>
      </c>
      <c r="X11" s="1"/>
      <c r="Y11" s="1"/>
      <c r="Z11" s="1"/>
    </row>
    <row r="12" spans="1:26" s="20" customFormat="1" ht="11.1" customHeight="1" thickTop="1" thickBot="1" x14ac:dyDescent="0.2">
      <c r="A12" s="791"/>
      <c r="B12" s="791"/>
      <c r="C12" s="791"/>
      <c r="D12" s="799"/>
      <c r="E12" s="104"/>
      <c r="F12" s="98"/>
      <c r="G12" s="651"/>
      <c r="H12" s="282">
        <v>2</v>
      </c>
      <c r="I12" s="282"/>
      <c r="J12" s="154"/>
      <c r="K12" s="100"/>
      <c r="L12" s="100"/>
      <c r="M12" s="680"/>
      <c r="N12" s="282"/>
      <c r="O12" s="619">
        <v>0</v>
      </c>
      <c r="P12" s="234"/>
      <c r="Q12" s="114"/>
      <c r="R12" s="97"/>
      <c r="S12" s="790"/>
      <c r="T12" s="803"/>
      <c r="U12" s="814"/>
      <c r="V12" s="791"/>
      <c r="X12" s="30"/>
      <c r="Y12" s="30"/>
      <c r="Z12" s="30"/>
    </row>
    <row r="13" spans="1:26" s="20" customFormat="1" ht="11.1" customHeight="1" thickTop="1" thickBot="1" x14ac:dyDescent="0.2">
      <c r="A13" s="791">
        <v>6</v>
      </c>
      <c r="B13" s="791">
        <v>37</v>
      </c>
      <c r="C13" s="791" t="str">
        <f t="shared" ref="C13" si="16">IF(B13="","",VLOOKUP(B13,$B$77:$D$143,2))</f>
        <v>木島</v>
      </c>
      <c r="D13" s="799" t="str">
        <f t="shared" ref="D13" si="17">IF(B13="","",VLOOKUP(B13,$B$77:$D$143,3))</f>
        <v>千葉南</v>
      </c>
      <c r="E13" s="643"/>
      <c r="F13" s="649"/>
      <c r="G13" s="282"/>
      <c r="H13" s="659">
        <v>0</v>
      </c>
      <c r="I13" s="282"/>
      <c r="J13" s="154"/>
      <c r="K13" s="100"/>
      <c r="L13" s="100"/>
      <c r="M13" s="680"/>
      <c r="N13" s="98"/>
      <c r="O13" s="650">
        <v>1</v>
      </c>
      <c r="P13" s="98"/>
      <c r="Q13" s="114"/>
      <c r="R13" s="97"/>
      <c r="S13" s="790">
        <v>38</v>
      </c>
      <c r="T13" s="802" t="str">
        <f t="shared" ref="T13" si="18">IF(S13="","",VLOOKUP(S13,$B$77:$D$143,2))</f>
        <v>遠藤</v>
      </c>
      <c r="U13" s="813" t="str">
        <f t="shared" ref="U13" si="19">IF(S13="","",VLOOKUP(S13,$B$77:$D$143,3))</f>
        <v>千葉南</v>
      </c>
      <c r="V13" s="791">
        <v>36</v>
      </c>
      <c r="X13" s="1"/>
      <c r="Y13" s="1"/>
      <c r="Z13" s="1"/>
    </row>
    <row r="14" spans="1:26" s="20" customFormat="1" ht="11.1" customHeight="1" thickTop="1" thickBot="1" x14ac:dyDescent="0.2">
      <c r="A14" s="791"/>
      <c r="B14" s="791"/>
      <c r="C14" s="791"/>
      <c r="D14" s="799"/>
      <c r="E14" s="594"/>
      <c r="F14" s="660"/>
      <c r="G14" s="282" t="s">
        <v>634</v>
      </c>
      <c r="H14" s="98"/>
      <c r="I14" s="282"/>
      <c r="J14" s="154"/>
      <c r="K14" s="100"/>
      <c r="L14" s="100"/>
      <c r="M14" s="680"/>
      <c r="N14" s="98"/>
      <c r="O14" s="651"/>
      <c r="P14" s="669">
        <v>2</v>
      </c>
      <c r="Q14" s="676"/>
      <c r="R14" s="675"/>
      <c r="S14" s="790"/>
      <c r="T14" s="803"/>
      <c r="U14" s="814"/>
      <c r="V14" s="791"/>
      <c r="X14" s="30"/>
      <c r="Y14" s="30"/>
      <c r="Z14" s="30"/>
    </row>
    <row r="15" spans="1:26" s="20" customFormat="1" ht="11.1" customHeight="1" thickTop="1" x14ac:dyDescent="0.15">
      <c r="A15" s="791">
        <v>7</v>
      </c>
      <c r="B15" s="791">
        <v>21</v>
      </c>
      <c r="C15" s="791" t="str">
        <f t="shared" ref="C15" si="20">IF(B15="","",VLOOKUP(B15,$B$77:$D$143,2))</f>
        <v>中澤</v>
      </c>
      <c r="D15" s="799" t="str">
        <f t="shared" ref="D15" si="21">IF(B15="","",VLOOKUP(B15,$B$77:$D$143,3))</f>
        <v>学館浦安</v>
      </c>
      <c r="E15" s="109"/>
      <c r="F15" s="152"/>
      <c r="G15" s="608" t="s">
        <v>635</v>
      </c>
      <c r="H15" s="98"/>
      <c r="I15" s="282"/>
      <c r="J15" s="154"/>
      <c r="K15" s="100"/>
      <c r="L15" s="100"/>
      <c r="M15" s="680"/>
      <c r="N15" s="98"/>
      <c r="O15" s="98"/>
      <c r="P15" s="282">
        <v>0</v>
      </c>
      <c r="Q15" s="449"/>
      <c r="R15" s="416"/>
      <c r="S15" s="790">
        <v>60</v>
      </c>
      <c r="T15" s="802" t="str">
        <f t="shared" ref="T15" si="22">IF(S15="","",VLOOKUP(S15,$B$77:$D$143,2))</f>
        <v>八木</v>
      </c>
      <c r="U15" s="813" t="str">
        <f t="shared" ref="U15" si="23">IF(S15="","",VLOOKUP(S15,$B$77:$D$143,3))</f>
        <v>下総</v>
      </c>
      <c r="V15" s="791">
        <v>37</v>
      </c>
      <c r="X15" s="1"/>
      <c r="Y15" s="1"/>
      <c r="Z15" s="1"/>
    </row>
    <row r="16" spans="1:26" s="20" customFormat="1" ht="11.1" customHeight="1" thickBot="1" x14ac:dyDescent="0.2">
      <c r="A16" s="791"/>
      <c r="B16" s="791"/>
      <c r="C16" s="791"/>
      <c r="D16" s="799"/>
      <c r="E16" s="186"/>
      <c r="F16" s="307"/>
      <c r="G16" s="98"/>
      <c r="H16" s="98"/>
      <c r="I16" s="282"/>
      <c r="J16" s="413">
        <v>1</v>
      </c>
      <c r="K16" s="102"/>
      <c r="L16" s="100"/>
      <c r="M16" s="651">
        <v>4</v>
      </c>
      <c r="N16" s="98"/>
      <c r="O16" s="98"/>
      <c r="P16" s="98"/>
      <c r="Q16" s="114"/>
      <c r="R16" s="97"/>
      <c r="S16" s="790"/>
      <c r="T16" s="803"/>
      <c r="U16" s="814"/>
      <c r="V16" s="791"/>
      <c r="X16" s="30"/>
      <c r="Y16" s="30"/>
      <c r="Z16" s="30"/>
    </row>
    <row r="17" spans="1:26" s="20" customFormat="1" ht="11.1" customHeight="1" thickTop="1" thickBot="1" x14ac:dyDescent="0.2">
      <c r="A17" s="791">
        <v>8</v>
      </c>
      <c r="B17" s="791">
        <v>44</v>
      </c>
      <c r="C17" s="791" t="str">
        <f t="shared" ref="C17" si="24">IF(B17="","",VLOOKUP(B17,$B$77:$D$143,2))</f>
        <v>渡辺</v>
      </c>
      <c r="D17" s="799" t="str">
        <f t="shared" ref="D17" si="25">IF(B17="","",VLOOKUP(B17,$B$77:$D$143,3))</f>
        <v>麗澤</v>
      </c>
      <c r="E17" s="643"/>
      <c r="F17" s="649"/>
      <c r="G17" s="98"/>
      <c r="H17" s="98"/>
      <c r="I17" s="651"/>
      <c r="J17" s="692">
        <v>2</v>
      </c>
      <c r="K17" s="234"/>
      <c r="L17" s="640"/>
      <c r="M17" s="677">
        <v>1</v>
      </c>
      <c r="N17" s="98"/>
      <c r="O17" s="98"/>
      <c r="P17" s="98"/>
      <c r="Q17" s="143"/>
      <c r="R17" s="101"/>
      <c r="S17" s="790">
        <v>28</v>
      </c>
      <c r="T17" s="802" t="str">
        <f t="shared" ref="T17" si="26">IF(S17="","",VLOOKUP(S17,$B$77:$D$143,2))</f>
        <v>木村</v>
      </c>
      <c r="U17" s="813" t="str">
        <f t="shared" ref="U17" si="27">IF(S17="","",VLOOKUP(S17,$B$77:$D$143,3))</f>
        <v>習志野</v>
      </c>
      <c r="V17" s="791">
        <v>38</v>
      </c>
      <c r="X17" s="1"/>
      <c r="Y17" s="1"/>
      <c r="Z17" s="1"/>
    </row>
    <row r="18" spans="1:26" s="20" customFormat="1" ht="11.1" customHeight="1" thickTop="1" thickBot="1" x14ac:dyDescent="0.2">
      <c r="A18" s="791"/>
      <c r="B18" s="791"/>
      <c r="C18" s="791"/>
      <c r="D18" s="799"/>
      <c r="E18" s="594"/>
      <c r="F18" s="298"/>
      <c r="G18" s="654" t="s">
        <v>636</v>
      </c>
      <c r="H18" s="98"/>
      <c r="I18" s="651"/>
      <c r="J18" s="693"/>
      <c r="K18" s="234">
        <v>1</v>
      </c>
      <c r="L18" s="640">
        <v>1</v>
      </c>
      <c r="M18" s="282"/>
      <c r="N18" s="598"/>
      <c r="O18" s="98"/>
      <c r="P18" s="282">
        <v>0</v>
      </c>
      <c r="Q18" s="43"/>
      <c r="R18" s="97"/>
      <c r="S18" s="790"/>
      <c r="T18" s="803"/>
      <c r="U18" s="814"/>
      <c r="V18" s="791"/>
      <c r="X18" s="30"/>
      <c r="Y18" s="30"/>
      <c r="Z18" s="30"/>
    </row>
    <row r="19" spans="1:26" s="20" customFormat="1" ht="11.1" customHeight="1" thickTop="1" thickBot="1" x14ac:dyDescent="0.2">
      <c r="A19" s="791">
        <v>9</v>
      </c>
      <c r="B19" s="791">
        <v>19</v>
      </c>
      <c r="C19" s="791" t="str">
        <f t="shared" ref="C19" si="28">IF(B19="","",VLOOKUP(B19,$B$77:$D$143,2))</f>
        <v>山田</v>
      </c>
      <c r="D19" s="799" t="str">
        <f t="shared" ref="D19" si="29">IF(B19="","",VLOOKUP(B19,$B$77:$D$143,3))</f>
        <v>長生</v>
      </c>
      <c r="E19" s="109"/>
      <c r="F19" s="299"/>
      <c r="G19" s="661" t="s">
        <v>637</v>
      </c>
      <c r="H19" s="98"/>
      <c r="I19" s="651"/>
      <c r="J19" s="693"/>
      <c r="K19" s="234"/>
      <c r="L19" s="640"/>
      <c r="M19" s="94"/>
      <c r="N19" s="98"/>
      <c r="O19" s="640"/>
      <c r="P19" s="638">
        <v>7</v>
      </c>
      <c r="Q19" s="674"/>
      <c r="R19" s="648"/>
      <c r="S19" s="790">
        <v>2</v>
      </c>
      <c r="T19" s="802" t="str">
        <f t="shared" ref="T19" si="30">IF(S19="","",VLOOKUP(S19,$B$77:$D$143,2))</f>
        <v>三沢</v>
      </c>
      <c r="U19" s="813" t="str">
        <f t="shared" ref="U19" si="31">IF(S19="","",VLOOKUP(S19,$B$77:$D$143,3))</f>
        <v>拓大紅陵</v>
      </c>
      <c r="V19" s="791">
        <v>39</v>
      </c>
      <c r="X19" s="46"/>
      <c r="Y19" s="46"/>
      <c r="Z19" s="1"/>
    </row>
    <row r="20" spans="1:26" s="20" customFormat="1" ht="11.1" customHeight="1" thickTop="1" thickBot="1" x14ac:dyDescent="0.2">
      <c r="A20" s="791"/>
      <c r="B20" s="791"/>
      <c r="C20" s="791"/>
      <c r="D20" s="799"/>
      <c r="E20" s="186"/>
      <c r="F20" s="307"/>
      <c r="G20" s="651"/>
      <c r="H20" s="234">
        <v>4</v>
      </c>
      <c r="I20" s="651"/>
      <c r="J20" s="693"/>
      <c r="K20" s="98"/>
      <c r="L20" s="651"/>
      <c r="M20" s="94"/>
      <c r="N20" s="98"/>
      <c r="O20" s="644">
        <v>5</v>
      </c>
      <c r="P20" s="234"/>
      <c r="Q20" s="114"/>
      <c r="R20" s="97"/>
      <c r="S20" s="790"/>
      <c r="T20" s="803"/>
      <c r="U20" s="814"/>
      <c r="V20" s="791"/>
      <c r="X20" s="46"/>
      <c r="Y20" s="46"/>
      <c r="Z20" s="1"/>
    </row>
    <row r="21" spans="1:26" s="20" customFormat="1" ht="11.1" customHeight="1" thickTop="1" x14ac:dyDescent="0.15">
      <c r="A21" s="791">
        <v>10</v>
      </c>
      <c r="B21" s="791">
        <v>58</v>
      </c>
      <c r="C21" s="791" t="str">
        <f t="shared" ref="C21" si="32">IF(B21="","",VLOOKUP(B21,$B$77:$D$143,2))</f>
        <v>鈴木</v>
      </c>
      <c r="D21" s="799" t="str">
        <f t="shared" ref="D21" si="33">IF(B21="","",VLOOKUP(B21,$B$77:$D$143,3))</f>
        <v>佐原</v>
      </c>
      <c r="E21" s="109"/>
      <c r="F21" s="98"/>
      <c r="G21" s="282"/>
      <c r="H21" s="602">
        <v>1</v>
      </c>
      <c r="I21" s="651"/>
      <c r="J21" s="693"/>
      <c r="K21" s="43"/>
      <c r="L21" s="688"/>
      <c r="M21" s="94"/>
      <c r="N21" s="282"/>
      <c r="O21" s="282">
        <v>0</v>
      </c>
      <c r="P21" s="98"/>
      <c r="Q21" s="143"/>
      <c r="R21" s="101"/>
      <c r="S21" s="790">
        <v>7</v>
      </c>
      <c r="T21" s="802" t="str">
        <f t="shared" ref="T21" si="34">IF(S21="","",VLOOKUP(S21,$B$77:$D$143,2))</f>
        <v>小倉</v>
      </c>
      <c r="U21" s="813" t="str">
        <f t="shared" ref="U21" si="35">IF(S21="","",VLOOKUP(S21,$B$77:$D$143,3))</f>
        <v>木更津総合</v>
      </c>
      <c r="V21" s="791">
        <v>40</v>
      </c>
      <c r="X21" s="46"/>
      <c r="Y21" s="46"/>
      <c r="Z21" s="1"/>
    </row>
    <row r="22" spans="1:26" s="20" customFormat="1" ht="11.1" customHeight="1" thickBot="1" x14ac:dyDescent="0.2">
      <c r="A22" s="791"/>
      <c r="B22" s="791"/>
      <c r="C22" s="791"/>
      <c r="D22" s="799"/>
      <c r="E22" s="186"/>
      <c r="F22" s="601"/>
      <c r="G22" s="600" t="s">
        <v>638</v>
      </c>
      <c r="H22" s="282"/>
      <c r="I22" s="651"/>
      <c r="J22" s="693"/>
      <c r="K22" s="43"/>
      <c r="L22" s="688"/>
      <c r="M22" s="94"/>
      <c r="N22" s="282"/>
      <c r="O22" s="282"/>
      <c r="P22" s="655">
        <v>0</v>
      </c>
      <c r="Q22" s="43"/>
      <c r="R22" s="97"/>
      <c r="S22" s="790"/>
      <c r="T22" s="803"/>
      <c r="U22" s="814"/>
      <c r="V22" s="791"/>
      <c r="X22" s="46"/>
      <c r="Y22" s="46"/>
      <c r="Z22" s="1"/>
    </row>
    <row r="23" spans="1:26" s="20" customFormat="1" ht="11.1" customHeight="1" thickTop="1" thickBot="1" x14ac:dyDescent="0.2">
      <c r="A23" s="791">
        <v>11</v>
      </c>
      <c r="B23" s="791">
        <v>42</v>
      </c>
      <c r="C23" s="791" t="str">
        <f t="shared" ref="C23" si="36">IF(B23="","",VLOOKUP(B23,$B$77:$D$143,2))</f>
        <v>上野</v>
      </c>
      <c r="D23" s="799" t="str">
        <f t="shared" ref="D23" si="37">IF(B23="","",VLOOKUP(B23,$B$77:$D$143,3))</f>
        <v>西武台</v>
      </c>
      <c r="E23" s="643"/>
      <c r="F23" s="662"/>
      <c r="G23" s="605" t="s">
        <v>639</v>
      </c>
      <c r="H23" s="282"/>
      <c r="I23" s="651"/>
      <c r="J23" s="693"/>
      <c r="K23" s="43"/>
      <c r="L23" s="688"/>
      <c r="M23" s="94"/>
      <c r="N23" s="282"/>
      <c r="O23" s="98"/>
      <c r="P23" s="651">
        <v>2</v>
      </c>
      <c r="Q23" s="674"/>
      <c r="R23" s="662"/>
      <c r="S23" s="790">
        <v>40</v>
      </c>
      <c r="T23" s="802" t="str">
        <f t="shared" ref="T23" si="38">IF(S23="","",VLOOKUP(S23,$B$77:$D$143,2))</f>
        <v>寺島</v>
      </c>
      <c r="U23" s="813" t="str">
        <f t="shared" ref="U23" si="39">IF(S23="","",VLOOKUP(S23,$B$77:$D$143,3))</f>
        <v>柏日体</v>
      </c>
      <c r="V23" s="791">
        <v>41</v>
      </c>
      <c r="X23" s="46"/>
      <c r="Y23" s="46"/>
      <c r="Z23" s="1"/>
    </row>
    <row r="24" spans="1:26" s="20" customFormat="1" ht="11.1" customHeight="1" thickTop="1" thickBot="1" x14ac:dyDescent="0.2">
      <c r="A24" s="791"/>
      <c r="B24" s="791"/>
      <c r="C24" s="791"/>
      <c r="D24" s="799"/>
      <c r="E24" s="104"/>
      <c r="F24" s="98"/>
      <c r="G24" s="98"/>
      <c r="H24" s="282"/>
      <c r="I24" s="614">
        <v>1</v>
      </c>
      <c r="J24" s="501"/>
      <c r="K24" s="43"/>
      <c r="L24" s="688"/>
      <c r="M24" s="94"/>
      <c r="N24" s="655">
        <v>2</v>
      </c>
      <c r="O24" s="98"/>
      <c r="P24" s="98"/>
      <c r="Q24" s="114"/>
      <c r="R24" s="97"/>
      <c r="S24" s="790"/>
      <c r="T24" s="803"/>
      <c r="U24" s="814"/>
      <c r="V24" s="791"/>
      <c r="X24" s="46"/>
      <c r="Y24" s="46"/>
      <c r="Z24" s="1"/>
    </row>
    <row r="25" spans="1:26" s="20" customFormat="1" ht="11.1" customHeight="1" thickTop="1" thickBot="1" x14ac:dyDescent="0.2">
      <c r="A25" s="791">
        <v>12</v>
      </c>
      <c r="B25" s="791">
        <v>36</v>
      </c>
      <c r="C25" s="791" t="str">
        <f t="shared" ref="C25" si="40">IF(B25="","",VLOOKUP(B25,$B$77:$D$143,2))</f>
        <v>岩田凌</v>
      </c>
      <c r="D25" s="799" t="str">
        <f t="shared" ref="D25" si="41">IF(B25="","",VLOOKUP(B25,$B$77:$D$143,3))</f>
        <v>千葉経済</v>
      </c>
      <c r="E25" s="596"/>
      <c r="F25" s="300"/>
      <c r="G25" s="98"/>
      <c r="H25" s="651"/>
      <c r="I25" s="605">
        <v>3</v>
      </c>
      <c r="J25" s="501"/>
      <c r="K25" s="43"/>
      <c r="L25" s="688"/>
      <c r="M25" s="45"/>
      <c r="N25" s="651">
        <v>4</v>
      </c>
      <c r="O25" s="98"/>
      <c r="P25" s="98"/>
      <c r="Q25" s="645"/>
      <c r="R25" s="648"/>
      <c r="S25" s="790">
        <v>45</v>
      </c>
      <c r="T25" s="802" t="str">
        <f t="shared" ref="T25" si="42">IF(S25="","",VLOOKUP(S25,$B$77:$D$143,2))</f>
        <v>倉持</v>
      </c>
      <c r="U25" s="813" t="str">
        <f t="shared" ref="U25" si="43">IF(S25="","",VLOOKUP(S25,$B$77:$D$143,3))</f>
        <v>麗澤</v>
      </c>
      <c r="V25" s="791">
        <v>42</v>
      </c>
      <c r="X25" s="46"/>
      <c r="Y25" s="46"/>
      <c r="Z25" s="1"/>
    </row>
    <row r="26" spans="1:26" s="20" customFormat="1" ht="11.1" customHeight="1" thickTop="1" thickBot="1" x14ac:dyDescent="0.2">
      <c r="A26" s="791"/>
      <c r="B26" s="791"/>
      <c r="C26" s="791"/>
      <c r="D26" s="799"/>
      <c r="E26" s="104"/>
      <c r="F26" s="412"/>
      <c r="G26" s="313">
        <v>2</v>
      </c>
      <c r="H26" s="651"/>
      <c r="I26" s="98"/>
      <c r="J26" s="693"/>
      <c r="K26" s="43"/>
      <c r="L26" s="688"/>
      <c r="M26" s="102"/>
      <c r="N26" s="640"/>
      <c r="O26" s="98"/>
      <c r="P26" s="669"/>
      <c r="Q26" s="43"/>
      <c r="R26" s="97"/>
      <c r="S26" s="790"/>
      <c r="T26" s="803"/>
      <c r="U26" s="814"/>
      <c r="V26" s="791"/>
      <c r="X26" s="46"/>
      <c r="Y26" s="46"/>
      <c r="Z26" s="1"/>
    </row>
    <row r="27" spans="1:26" s="20" customFormat="1" ht="11.1" customHeight="1" thickTop="1" thickBot="1" x14ac:dyDescent="0.2">
      <c r="A27" s="791">
        <v>13</v>
      </c>
      <c r="B27" s="791">
        <v>34</v>
      </c>
      <c r="C27" s="791" t="str">
        <f t="shared" ref="C27" si="44">IF(B27="","",VLOOKUP(B27,$B$77:$D$143,2))</f>
        <v>田口</v>
      </c>
      <c r="D27" s="799" t="str">
        <f t="shared" ref="D27" si="45">IF(B27="","",VLOOKUP(B27,$B$77:$D$143,3))</f>
        <v>敬愛学園</v>
      </c>
      <c r="E27" s="643"/>
      <c r="F27" s="656"/>
      <c r="G27" s="657">
        <v>4</v>
      </c>
      <c r="H27" s="651"/>
      <c r="I27" s="98"/>
      <c r="J27" s="693"/>
      <c r="K27" s="43"/>
      <c r="L27" s="688"/>
      <c r="M27" s="103"/>
      <c r="N27" s="640"/>
      <c r="O27" s="282"/>
      <c r="P27" s="98" t="s">
        <v>533</v>
      </c>
      <c r="Q27" s="449"/>
      <c r="R27" s="101"/>
      <c r="S27" s="790">
        <v>57</v>
      </c>
      <c r="T27" s="802" t="str">
        <f t="shared" ref="T27" si="46">IF(S27="","",VLOOKUP(S27,$B$77:$D$143,2))</f>
        <v>寺村</v>
      </c>
      <c r="U27" s="813" t="str">
        <f t="shared" ref="U27" si="47">IF(S27="","",VLOOKUP(S27,$B$77:$D$143,3))</f>
        <v>銚子商業</v>
      </c>
      <c r="V27" s="791">
        <v>43</v>
      </c>
      <c r="X27" s="46"/>
      <c r="Y27" s="46"/>
      <c r="Z27" s="1"/>
    </row>
    <row r="28" spans="1:26" s="20" customFormat="1" ht="11.1" customHeight="1" thickTop="1" thickBot="1" x14ac:dyDescent="0.2">
      <c r="A28" s="791"/>
      <c r="B28" s="791"/>
      <c r="C28" s="791"/>
      <c r="D28" s="799"/>
      <c r="E28" s="594"/>
      <c r="F28" s="298"/>
      <c r="G28" s="282"/>
      <c r="H28" s="663">
        <v>0</v>
      </c>
      <c r="I28" s="98"/>
      <c r="J28" s="693"/>
      <c r="K28" s="43"/>
      <c r="L28" s="688"/>
      <c r="M28" s="45"/>
      <c r="N28" s="651"/>
      <c r="O28" s="312">
        <v>0</v>
      </c>
      <c r="P28" s="234"/>
      <c r="Q28" s="114"/>
      <c r="R28" s="97"/>
      <c r="S28" s="790"/>
      <c r="T28" s="803"/>
      <c r="U28" s="814"/>
      <c r="V28" s="791"/>
      <c r="X28" s="46"/>
      <c r="Y28" s="46"/>
      <c r="Z28" s="1"/>
    </row>
    <row r="29" spans="1:26" s="20" customFormat="1" ht="11.1" customHeight="1" thickTop="1" x14ac:dyDescent="0.15">
      <c r="A29" s="791">
        <v>14</v>
      </c>
      <c r="B29" s="791">
        <v>13</v>
      </c>
      <c r="C29" s="791" t="str">
        <f t="shared" ref="C29" si="48">IF(B29="","",VLOOKUP(B29,$B$77:$D$143,2))</f>
        <v>清水</v>
      </c>
      <c r="D29" s="799" t="str">
        <f t="shared" ref="D29" si="49">IF(B29="","",VLOOKUP(B29,$B$77:$D$143,3))</f>
        <v>茂原樟陽</v>
      </c>
      <c r="E29" s="109"/>
      <c r="F29" s="98"/>
      <c r="G29" s="651"/>
      <c r="H29" s="670">
        <v>4</v>
      </c>
      <c r="I29" s="98"/>
      <c r="J29" s="693"/>
      <c r="K29" s="43"/>
      <c r="L29" s="688"/>
      <c r="M29" s="45"/>
      <c r="N29" s="98"/>
      <c r="O29" s="650">
        <v>2</v>
      </c>
      <c r="P29" s="98"/>
      <c r="Q29" s="143"/>
      <c r="R29" s="101"/>
      <c r="S29" s="790">
        <v>35</v>
      </c>
      <c r="T29" s="802" t="str">
        <f t="shared" ref="T29" si="50">IF(S29="","",VLOOKUP(S29,$B$77:$D$143,2))</f>
        <v>岩田竜</v>
      </c>
      <c r="U29" s="813" t="str">
        <f t="shared" ref="U29" si="51">IF(S29="","",VLOOKUP(S29,$B$77:$D$143,3))</f>
        <v>千葉経済</v>
      </c>
      <c r="V29" s="791">
        <v>44</v>
      </c>
      <c r="X29" s="46"/>
      <c r="Y29" s="46"/>
      <c r="Z29" s="1"/>
    </row>
    <row r="30" spans="1:26" s="20" customFormat="1" ht="11.1" customHeight="1" thickBot="1" x14ac:dyDescent="0.2">
      <c r="A30" s="791"/>
      <c r="B30" s="791"/>
      <c r="C30" s="791"/>
      <c r="D30" s="799"/>
      <c r="E30" s="186"/>
      <c r="F30" s="601"/>
      <c r="G30" s="663">
        <v>0</v>
      </c>
      <c r="H30" s="98"/>
      <c r="I30" s="98"/>
      <c r="J30" s="693"/>
      <c r="K30" s="701">
        <v>0</v>
      </c>
      <c r="L30" s="688">
        <v>0</v>
      </c>
      <c r="M30" s="45"/>
      <c r="N30" s="98"/>
      <c r="O30" s="651"/>
      <c r="P30" s="678">
        <v>0</v>
      </c>
      <c r="Q30" s="43"/>
      <c r="R30" s="97"/>
      <c r="S30" s="790"/>
      <c r="T30" s="803"/>
      <c r="U30" s="814"/>
      <c r="V30" s="791"/>
      <c r="X30" s="46"/>
      <c r="Y30" s="46"/>
      <c r="Z30" s="1"/>
    </row>
    <row r="31" spans="1:26" s="20" customFormat="1" ht="11.1" customHeight="1" thickTop="1" thickBot="1" x14ac:dyDescent="0.2">
      <c r="A31" s="791">
        <v>15</v>
      </c>
      <c r="B31" s="791">
        <v>5</v>
      </c>
      <c r="C31" s="791" t="str">
        <f t="shared" ref="C31" si="52">IF(B31="","",VLOOKUP(B31,$B$77:$D$143,2))</f>
        <v>知久</v>
      </c>
      <c r="D31" s="799" t="str">
        <f t="shared" ref="D31" si="53">IF(B31="","",VLOOKUP(B31,$B$77:$D$143,3))</f>
        <v>拓大紅陵</v>
      </c>
      <c r="E31" s="643"/>
      <c r="F31" s="664"/>
      <c r="G31" s="234">
        <v>6</v>
      </c>
      <c r="H31" s="98"/>
      <c r="I31" s="98"/>
      <c r="J31" s="693"/>
      <c r="K31" s="702" t="s">
        <v>662</v>
      </c>
      <c r="L31" s="700" t="s">
        <v>663</v>
      </c>
      <c r="M31" s="45"/>
      <c r="N31" s="98"/>
      <c r="O31" s="98"/>
      <c r="P31" s="650">
        <v>3</v>
      </c>
      <c r="Q31" s="674"/>
      <c r="R31" s="662"/>
      <c r="S31" s="790">
        <v>27</v>
      </c>
      <c r="T31" s="802" t="str">
        <f t="shared" ref="T31" si="54">IF(S31="","",VLOOKUP(S31,$B$77:$D$143,2))</f>
        <v>兼古</v>
      </c>
      <c r="U31" s="813" t="str">
        <f t="shared" ref="U31" si="55">IF(S31="","",VLOOKUP(S31,$B$77:$D$143,3))</f>
        <v>秀明八千代</v>
      </c>
      <c r="V31" s="791">
        <v>45</v>
      </c>
      <c r="X31" s="46"/>
      <c r="Y31" s="46"/>
      <c r="Z31" s="1"/>
    </row>
    <row r="32" spans="1:26" s="20" customFormat="1" ht="11.1" customHeight="1" thickTop="1" thickBot="1" x14ac:dyDescent="0.2">
      <c r="A32" s="791"/>
      <c r="B32" s="791"/>
      <c r="C32" s="791"/>
      <c r="D32" s="799"/>
      <c r="E32" s="104"/>
      <c r="F32" s="98"/>
      <c r="G32" s="98"/>
      <c r="H32" s="98"/>
      <c r="I32" s="98"/>
      <c r="J32" s="693"/>
      <c r="K32" s="703"/>
      <c r="L32" s="699"/>
      <c r="M32" s="45"/>
      <c r="N32" s="98"/>
      <c r="O32" s="98"/>
      <c r="P32" s="98"/>
      <c r="Q32" s="114"/>
      <c r="R32" s="97"/>
      <c r="S32" s="790"/>
      <c r="T32" s="803"/>
      <c r="U32" s="814"/>
      <c r="V32" s="791"/>
      <c r="X32" s="46"/>
      <c r="Y32" s="46"/>
      <c r="Z32" s="1"/>
    </row>
    <row r="33" spans="1:26" s="20" customFormat="1" ht="11.1" customHeight="1" thickTop="1" thickBot="1" x14ac:dyDescent="0.2">
      <c r="A33" s="791">
        <v>16</v>
      </c>
      <c r="B33" s="791">
        <v>6</v>
      </c>
      <c r="C33" s="791" t="str">
        <f t="shared" ref="C33" si="56">IF(B33="","",VLOOKUP(B33,$B$77:$D$143,2))</f>
        <v>中村</v>
      </c>
      <c r="D33" s="799" t="str">
        <f t="shared" ref="D33" si="57">IF(B33="","",VLOOKUP(B33,$B$77:$D$143,3))</f>
        <v>拓大紅陵</v>
      </c>
      <c r="E33" s="643"/>
      <c r="F33" s="649"/>
      <c r="G33" s="98"/>
      <c r="H33" s="98"/>
      <c r="I33" s="98"/>
      <c r="J33" s="182"/>
      <c r="K33" s="696"/>
      <c r="L33" s="632"/>
      <c r="M33" s="45"/>
      <c r="N33" s="98"/>
      <c r="O33" s="98"/>
      <c r="P33" s="98"/>
      <c r="Q33" s="114"/>
      <c r="R33" s="97"/>
      <c r="S33" s="790">
        <v>46</v>
      </c>
      <c r="T33" s="802" t="str">
        <f t="shared" ref="T33" si="58">IF(S33="","",VLOOKUP(S33,$B$77:$D$143,2))</f>
        <v>八重田</v>
      </c>
      <c r="U33" s="813" t="str">
        <f t="shared" ref="U33" si="59">IF(S33="","",VLOOKUP(S33,$B$77:$D$143,3))</f>
        <v>麗澤</v>
      </c>
      <c r="V33" s="791">
        <v>46</v>
      </c>
      <c r="X33" s="46"/>
      <c r="Y33" s="46"/>
      <c r="Z33" s="1"/>
    </row>
    <row r="34" spans="1:26" s="20" customFormat="1" ht="11.1" customHeight="1" thickTop="1" thickBot="1" x14ac:dyDescent="0.2">
      <c r="A34" s="791"/>
      <c r="B34" s="791"/>
      <c r="C34" s="791"/>
      <c r="D34" s="799"/>
      <c r="E34" s="594"/>
      <c r="F34" s="660"/>
      <c r="G34" s="98">
        <v>8</v>
      </c>
      <c r="H34" s="98"/>
      <c r="I34" s="98"/>
      <c r="J34" s="181"/>
      <c r="K34" s="311"/>
      <c r="L34" s="312"/>
      <c r="M34" s="45"/>
      <c r="N34" s="98"/>
      <c r="O34" s="98"/>
      <c r="P34" s="669">
        <v>8</v>
      </c>
      <c r="Q34" s="704"/>
      <c r="R34" s="675"/>
      <c r="S34" s="790"/>
      <c r="T34" s="803"/>
      <c r="U34" s="814"/>
      <c r="V34" s="791"/>
      <c r="X34" s="46"/>
      <c r="Y34" s="46"/>
      <c r="Z34" s="1"/>
    </row>
    <row r="35" spans="1:26" s="20" customFormat="1" ht="11.1" customHeight="1" thickTop="1" x14ac:dyDescent="0.15">
      <c r="A35" s="791">
        <v>17</v>
      </c>
      <c r="B35" s="791">
        <v>18</v>
      </c>
      <c r="C35" s="791" t="str">
        <f t="shared" ref="C35" si="60">IF(B35="","",VLOOKUP(B35,$B$77:$D$143,2))</f>
        <v>大屋</v>
      </c>
      <c r="D35" s="799" t="str">
        <f t="shared" ref="D35" si="61">IF(B35="","",VLOOKUP(B35,$B$77:$D$143,3))</f>
        <v>千葉学芸</v>
      </c>
      <c r="E35" s="109"/>
      <c r="F35" s="299"/>
      <c r="G35" s="661">
        <v>0</v>
      </c>
      <c r="H35" s="98"/>
      <c r="I35" s="98"/>
      <c r="J35" s="182"/>
      <c r="K35" s="43"/>
      <c r="L35" s="632"/>
      <c r="M35" s="45"/>
      <c r="N35" s="98"/>
      <c r="O35" s="640"/>
      <c r="P35" s="611">
        <v>0</v>
      </c>
      <c r="Q35" s="449"/>
      <c r="R35" s="101"/>
      <c r="S35" s="790">
        <v>59</v>
      </c>
      <c r="T35" s="802" t="str">
        <f t="shared" ref="T35" si="62">IF(S35="","",VLOOKUP(S35,$B$77:$D$143,2))</f>
        <v>飯田</v>
      </c>
      <c r="U35" s="813" t="str">
        <f t="shared" ref="U35" si="63">IF(S35="","",VLOOKUP(S35,$B$77:$D$143,3))</f>
        <v>佐原</v>
      </c>
      <c r="V35" s="791">
        <v>47</v>
      </c>
      <c r="X35" s="46"/>
      <c r="Y35" s="46"/>
      <c r="Z35" s="1"/>
    </row>
    <row r="36" spans="1:26" s="20" customFormat="1" ht="11.1" customHeight="1" thickBot="1" x14ac:dyDescent="0.2">
      <c r="A36" s="791"/>
      <c r="B36" s="791"/>
      <c r="C36" s="791"/>
      <c r="D36" s="799"/>
      <c r="E36" s="186"/>
      <c r="F36" s="307"/>
      <c r="G36" s="651"/>
      <c r="H36" s="639">
        <v>1</v>
      </c>
      <c r="I36" s="98"/>
      <c r="J36" s="182"/>
      <c r="K36" s="43"/>
      <c r="L36" s="632"/>
      <c r="M36" s="45"/>
      <c r="N36" s="98"/>
      <c r="O36" s="644">
        <v>4</v>
      </c>
      <c r="P36" s="234"/>
      <c r="Q36" s="114"/>
      <c r="R36" s="97"/>
      <c r="S36" s="790"/>
      <c r="T36" s="803"/>
      <c r="U36" s="814"/>
      <c r="V36" s="791"/>
      <c r="X36" s="46"/>
      <c r="Y36" s="46"/>
      <c r="Z36" s="1"/>
    </row>
    <row r="37" spans="1:26" s="20" customFormat="1" ht="11.1" customHeight="1" thickTop="1" thickBot="1" x14ac:dyDescent="0.2">
      <c r="A37" s="791">
        <v>18</v>
      </c>
      <c r="B37" s="791">
        <v>15</v>
      </c>
      <c r="C37" s="791" t="str">
        <f t="shared" ref="C37" si="64">IF(B37="","",VLOOKUP(B37,$B$77:$D$143,2))</f>
        <v>菅澤</v>
      </c>
      <c r="D37" s="799" t="str">
        <f t="shared" ref="D37" si="65">IF(B37="","",VLOOKUP(B37,$B$77:$D$143,3))</f>
        <v>東金</v>
      </c>
      <c r="E37" s="109"/>
      <c r="F37" s="98"/>
      <c r="G37" s="282"/>
      <c r="H37" s="618">
        <v>0</v>
      </c>
      <c r="I37" s="98"/>
      <c r="J37" s="182"/>
      <c r="K37" s="43"/>
      <c r="L37" s="632"/>
      <c r="M37" s="45"/>
      <c r="N37" s="282"/>
      <c r="O37" s="652">
        <v>0</v>
      </c>
      <c r="P37" s="98"/>
      <c r="Q37" s="645"/>
      <c r="R37" s="648"/>
      <c r="S37" s="790">
        <v>10</v>
      </c>
      <c r="T37" s="802" t="str">
        <f t="shared" ref="T37" si="66">IF(S37="","",VLOOKUP(S37,$B$77:$D$143,2))</f>
        <v>高山</v>
      </c>
      <c r="U37" s="813" t="str">
        <f t="shared" ref="U37" si="67">IF(S37="","",VLOOKUP(S37,$B$77:$D$143,3))</f>
        <v>袖ヶ浦</v>
      </c>
      <c r="V37" s="791">
        <v>48</v>
      </c>
      <c r="X37" s="46"/>
      <c r="Y37" s="46"/>
      <c r="Z37" s="1"/>
    </row>
    <row r="38" spans="1:26" s="20" customFormat="1" ht="11.1" customHeight="1" thickTop="1" thickBot="1" x14ac:dyDescent="0.2">
      <c r="A38" s="791"/>
      <c r="B38" s="791"/>
      <c r="C38" s="791"/>
      <c r="D38" s="799"/>
      <c r="E38" s="186"/>
      <c r="F38" s="601"/>
      <c r="G38" s="600">
        <v>2</v>
      </c>
      <c r="H38" s="651"/>
      <c r="I38" s="98"/>
      <c r="J38" s="182"/>
      <c r="K38" s="43"/>
      <c r="L38" s="632"/>
      <c r="M38" s="45"/>
      <c r="N38" s="282"/>
      <c r="O38" s="98"/>
      <c r="P38" s="663" t="s">
        <v>646</v>
      </c>
      <c r="Q38" s="43"/>
      <c r="R38" s="97"/>
      <c r="S38" s="790"/>
      <c r="T38" s="803"/>
      <c r="U38" s="814"/>
      <c r="V38" s="791"/>
      <c r="X38" s="46"/>
      <c r="Y38" s="46"/>
      <c r="Z38" s="1"/>
    </row>
    <row r="39" spans="1:26" s="20" customFormat="1" ht="11.1" customHeight="1" thickTop="1" thickBot="1" x14ac:dyDescent="0.2">
      <c r="A39" s="791">
        <v>19</v>
      </c>
      <c r="B39" s="791">
        <v>22</v>
      </c>
      <c r="C39" s="791" t="str">
        <f t="shared" ref="C39" si="68">IF(B39="","",VLOOKUP(B39,$B$77:$D$143,2))</f>
        <v>林</v>
      </c>
      <c r="D39" s="799" t="str">
        <f t="shared" ref="D39" si="69">IF(B39="","",VLOOKUP(B39,$B$77:$D$143,3))</f>
        <v>船橋東</v>
      </c>
      <c r="E39" s="594"/>
      <c r="F39" s="152"/>
      <c r="G39" s="605">
        <v>3</v>
      </c>
      <c r="H39" s="651"/>
      <c r="I39" s="98"/>
      <c r="J39" s="182"/>
      <c r="K39" s="43"/>
      <c r="L39" s="632"/>
      <c r="M39" s="45"/>
      <c r="N39" s="282"/>
      <c r="O39" s="98"/>
      <c r="P39" s="98" t="s">
        <v>647</v>
      </c>
      <c r="Q39" s="449"/>
      <c r="R39" s="416"/>
      <c r="S39" s="790">
        <v>14</v>
      </c>
      <c r="T39" s="802" t="str">
        <f t="shared" ref="T39" si="70">IF(S39="","",VLOOKUP(S39,$B$77:$D$143,2))</f>
        <v>伊丹</v>
      </c>
      <c r="U39" s="813" t="str">
        <f t="shared" ref="U39" si="71">IF(S39="","",VLOOKUP(S39,$B$77:$D$143,3))</f>
        <v>茂原樟陽</v>
      </c>
      <c r="V39" s="791">
        <v>49</v>
      </c>
      <c r="X39" s="46"/>
      <c r="Y39" s="46"/>
      <c r="Z39" s="1"/>
    </row>
    <row r="40" spans="1:26" s="20" customFormat="1" ht="11.1" customHeight="1" thickTop="1" thickBot="1" x14ac:dyDescent="0.2">
      <c r="A40" s="791"/>
      <c r="B40" s="791"/>
      <c r="C40" s="791"/>
      <c r="D40" s="799"/>
      <c r="E40" s="665"/>
      <c r="F40" s="666"/>
      <c r="G40" s="98"/>
      <c r="H40" s="651"/>
      <c r="I40" s="98">
        <v>2</v>
      </c>
      <c r="J40" s="182"/>
      <c r="K40" s="43"/>
      <c r="L40" s="632"/>
      <c r="M40" s="45"/>
      <c r="N40" s="282">
        <v>2</v>
      </c>
      <c r="O40" s="98"/>
      <c r="P40" s="98"/>
      <c r="Q40" s="114"/>
      <c r="R40" s="97"/>
      <c r="S40" s="790"/>
      <c r="T40" s="803"/>
      <c r="U40" s="814"/>
      <c r="V40" s="791"/>
      <c r="X40" s="46"/>
      <c r="Y40" s="46"/>
      <c r="Z40" s="1"/>
    </row>
    <row r="41" spans="1:26" s="20" customFormat="1" ht="11.1" customHeight="1" thickTop="1" thickBot="1" x14ac:dyDescent="0.2">
      <c r="A41" s="791">
        <v>20</v>
      </c>
      <c r="B41" s="791">
        <v>56</v>
      </c>
      <c r="C41" s="791" t="str">
        <f t="shared" ref="C41" si="72">IF(B41="","",VLOOKUP(B41,$B$77:$D$143,2))</f>
        <v>山口</v>
      </c>
      <c r="D41" s="799" t="str">
        <f t="shared" ref="D41" si="73">IF(B41="","",VLOOKUP(B41,$B$77:$D$143,3))</f>
        <v>銚子商業</v>
      </c>
      <c r="E41" s="596"/>
      <c r="F41" s="300"/>
      <c r="G41" s="98"/>
      <c r="H41" s="282"/>
      <c r="I41" s="652">
        <v>1</v>
      </c>
      <c r="J41" s="182"/>
      <c r="K41" s="43"/>
      <c r="L41" s="632"/>
      <c r="M41" s="94"/>
      <c r="N41" s="661">
        <v>5</v>
      </c>
      <c r="O41" s="98"/>
      <c r="P41" s="98"/>
      <c r="Q41" s="645"/>
      <c r="R41" s="648"/>
      <c r="S41" s="790">
        <v>33</v>
      </c>
      <c r="T41" s="802" t="str">
        <f t="shared" ref="T41" si="74">IF(S41="","",VLOOKUP(S41,$B$77:$D$143,2))</f>
        <v>長谷川</v>
      </c>
      <c r="U41" s="813" t="str">
        <f t="shared" ref="U41" si="75">IF(S41="","",VLOOKUP(S41,$B$77:$D$143,3))</f>
        <v>敬愛学園</v>
      </c>
      <c r="V41" s="791">
        <v>50</v>
      </c>
      <c r="X41" s="46"/>
      <c r="Y41" s="46"/>
      <c r="Z41" s="1"/>
    </row>
    <row r="42" spans="1:26" s="20" customFormat="1" ht="11.1" customHeight="1" thickTop="1" thickBot="1" x14ac:dyDescent="0.2">
      <c r="A42" s="791"/>
      <c r="B42" s="791"/>
      <c r="C42" s="791"/>
      <c r="D42" s="799"/>
      <c r="E42" s="104"/>
      <c r="F42" s="412"/>
      <c r="G42" s="313">
        <v>0</v>
      </c>
      <c r="H42" s="282"/>
      <c r="I42" s="282"/>
      <c r="J42" s="182"/>
      <c r="K42" s="43"/>
      <c r="L42" s="632"/>
      <c r="M42" s="415"/>
      <c r="N42" s="679"/>
      <c r="O42" s="98"/>
      <c r="P42" s="651">
        <v>4</v>
      </c>
      <c r="Q42" s="43"/>
      <c r="R42" s="97"/>
      <c r="S42" s="790"/>
      <c r="T42" s="803"/>
      <c r="U42" s="814"/>
      <c r="V42" s="791"/>
      <c r="X42" s="46"/>
      <c r="Y42" s="46"/>
      <c r="Z42" s="1"/>
    </row>
    <row r="43" spans="1:26" s="20" customFormat="1" ht="11.1" customHeight="1" thickTop="1" thickBot="1" x14ac:dyDescent="0.2">
      <c r="A43" s="791">
        <v>21</v>
      </c>
      <c r="B43" s="791">
        <v>41</v>
      </c>
      <c r="C43" s="791" t="str">
        <f t="shared" ref="C43" si="76">IF(B43="","",VLOOKUP(B43,$B$77:$D$143,2))</f>
        <v>神保</v>
      </c>
      <c r="D43" s="799" t="str">
        <f t="shared" ref="D43" si="77">IF(B43="","",VLOOKUP(B43,$B$77:$D$143,3))</f>
        <v>柏日体</v>
      </c>
      <c r="E43" s="643"/>
      <c r="F43" s="653"/>
      <c r="G43" s="658">
        <v>8</v>
      </c>
      <c r="H43" s="282"/>
      <c r="I43" s="282"/>
      <c r="J43" s="182"/>
      <c r="K43" s="43"/>
      <c r="L43" s="632"/>
      <c r="M43" s="415"/>
      <c r="N43" s="679"/>
      <c r="O43" s="651"/>
      <c r="P43" s="677">
        <v>1</v>
      </c>
      <c r="Q43" s="449"/>
      <c r="R43" s="101"/>
      <c r="S43" s="790">
        <v>20</v>
      </c>
      <c r="T43" s="802" t="str">
        <f t="shared" ref="T43" si="78">IF(S43="","",VLOOKUP(S43,$B$77:$D$143,2))</f>
        <v>青山</v>
      </c>
      <c r="U43" s="813" t="str">
        <f t="shared" ref="U43" si="79">IF(S43="","",VLOOKUP(S43,$B$77:$D$143,3))</f>
        <v>長生</v>
      </c>
      <c r="V43" s="791">
        <v>51</v>
      </c>
      <c r="X43" s="46"/>
      <c r="Y43" s="46"/>
      <c r="Z43" s="1"/>
    </row>
    <row r="44" spans="1:26" s="20" customFormat="1" ht="11.1" customHeight="1" thickTop="1" thickBot="1" x14ac:dyDescent="0.2">
      <c r="A44" s="791"/>
      <c r="B44" s="791"/>
      <c r="C44" s="791"/>
      <c r="D44" s="799"/>
      <c r="E44" s="594"/>
      <c r="F44" s="298"/>
      <c r="G44" s="651"/>
      <c r="H44" s="282">
        <v>4</v>
      </c>
      <c r="I44" s="282"/>
      <c r="J44" s="182"/>
      <c r="K44" s="43"/>
      <c r="L44" s="632"/>
      <c r="M44" s="415"/>
      <c r="N44" s="679"/>
      <c r="O44" s="640">
        <v>6</v>
      </c>
      <c r="P44" s="234"/>
      <c r="Q44" s="114"/>
      <c r="R44" s="97"/>
      <c r="S44" s="790"/>
      <c r="T44" s="803"/>
      <c r="U44" s="814"/>
      <c r="V44" s="791"/>
      <c r="X44" s="46"/>
      <c r="Y44" s="46"/>
      <c r="Z44" s="1"/>
    </row>
    <row r="45" spans="1:26" s="20" customFormat="1" ht="11.1" customHeight="1" thickTop="1" thickBot="1" x14ac:dyDescent="0.2">
      <c r="A45" s="791">
        <v>22</v>
      </c>
      <c r="B45" s="791">
        <v>11</v>
      </c>
      <c r="C45" s="791" t="str">
        <f t="shared" ref="C45" si="80">IF(B45="","",VLOOKUP(B45,$B$77:$D$143,2))</f>
        <v>金野</v>
      </c>
      <c r="D45" s="799" t="str">
        <f t="shared" ref="D45" si="81">IF(B45="","",VLOOKUP(B45,$B$77:$D$143,3))</f>
        <v>成東</v>
      </c>
      <c r="E45" s="109"/>
      <c r="F45" s="98"/>
      <c r="G45" s="282"/>
      <c r="H45" s="659">
        <v>1</v>
      </c>
      <c r="I45" s="282"/>
      <c r="J45" s="182"/>
      <c r="K45" s="43"/>
      <c r="L45" s="632"/>
      <c r="M45" s="415"/>
      <c r="N45" s="98"/>
      <c r="O45" s="677">
        <v>0</v>
      </c>
      <c r="P45" s="98"/>
      <c r="Q45" s="645"/>
      <c r="R45" s="648"/>
      <c r="S45" s="790">
        <v>50</v>
      </c>
      <c r="T45" s="802" t="str">
        <f t="shared" ref="T45" si="82">IF(S45="","",VLOOKUP(S45,$B$77:$D$143,2))</f>
        <v>小貫</v>
      </c>
      <c r="U45" s="813" t="str">
        <f t="shared" ref="U45" si="83">IF(S45="","",VLOOKUP(S45,$B$77:$D$143,3))</f>
        <v>成田北</v>
      </c>
      <c r="V45" s="791">
        <v>52</v>
      </c>
      <c r="X45" s="46"/>
      <c r="Y45" s="46"/>
      <c r="Z45" s="1"/>
    </row>
    <row r="46" spans="1:26" s="20" customFormat="1" ht="11.1" customHeight="1" thickTop="1" thickBot="1" x14ac:dyDescent="0.2">
      <c r="A46" s="791"/>
      <c r="B46" s="791"/>
      <c r="C46" s="791"/>
      <c r="D46" s="799"/>
      <c r="E46" s="186"/>
      <c r="F46" s="601"/>
      <c r="G46" s="655" t="s">
        <v>640</v>
      </c>
      <c r="H46" s="98"/>
      <c r="I46" s="282"/>
      <c r="J46" s="182"/>
      <c r="K46" s="43"/>
      <c r="L46" s="632"/>
      <c r="M46" s="415"/>
      <c r="N46" s="98"/>
      <c r="O46" s="282"/>
      <c r="P46" s="679" t="s">
        <v>632</v>
      </c>
      <c r="Q46" s="43"/>
      <c r="R46" s="97"/>
      <c r="S46" s="790"/>
      <c r="T46" s="803"/>
      <c r="U46" s="814"/>
      <c r="V46" s="791"/>
      <c r="X46" s="46"/>
      <c r="Y46" s="46"/>
      <c r="Z46" s="1"/>
    </row>
    <row r="47" spans="1:26" s="20" customFormat="1" ht="11.1" customHeight="1" thickTop="1" thickBot="1" x14ac:dyDescent="0.2">
      <c r="A47" s="791">
        <v>23</v>
      </c>
      <c r="B47" s="791">
        <v>55</v>
      </c>
      <c r="C47" s="791" t="str">
        <f t="shared" ref="C47" si="84">IF(B47="","",VLOOKUP(B47,$B$77:$D$143,2))</f>
        <v>久保</v>
      </c>
      <c r="D47" s="799" t="str">
        <f t="shared" ref="D47" si="85">IF(B47="","",VLOOKUP(B47,$B$77:$D$143,3))</f>
        <v>市立銚子</v>
      </c>
      <c r="E47" s="643"/>
      <c r="F47" s="664"/>
      <c r="G47" s="234" t="s">
        <v>641</v>
      </c>
      <c r="H47" s="98"/>
      <c r="I47" s="282"/>
      <c r="J47" s="694"/>
      <c r="K47" s="234">
        <v>0</v>
      </c>
      <c r="L47" s="688">
        <v>0</v>
      </c>
      <c r="M47" s="415"/>
      <c r="N47" s="98"/>
      <c r="O47" s="98"/>
      <c r="P47" s="677" t="s">
        <v>631</v>
      </c>
      <c r="Q47" s="449"/>
      <c r="R47" s="416"/>
      <c r="S47" s="790">
        <v>16</v>
      </c>
      <c r="T47" s="802" t="str">
        <f t="shared" ref="T47" si="86">IF(S47="","",VLOOKUP(S47,$B$77:$D$143,2))</f>
        <v>見須</v>
      </c>
      <c r="U47" s="813" t="str">
        <f t="shared" ref="U47" si="87">IF(S47="","",VLOOKUP(S47,$B$77:$D$143,3))</f>
        <v>東金</v>
      </c>
      <c r="V47" s="791">
        <v>53</v>
      </c>
      <c r="X47" s="46"/>
      <c r="Y47" s="46"/>
      <c r="Z47" s="1"/>
    </row>
    <row r="48" spans="1:26" s="20" customFormat="1" ht="11.1" customHeight="1" thickTop="1" thickBot="1" x14ac:dyDescent="0.2">
      <c r="A48" s="791"/>
      <c r="B48" s="791"/>
      <c r="C48" s="791"/>
      <c r="D48" s="799"/>
      <c r="E48" s="104"/>
      <c r="F48" s="98"/>
      <c r="G48" s="98"/>
      <c r="H48" s="98"/>
      <c r="I48" s="282"/>
      <c r="J48" s="695">
        <v>4</v>
      </c>
      <c r="K48" s="43"/>
      <c r="L48" s="688"/>
      <c r="M48" s="282">
        <v>1</v>
      </c>
      <c r="N48" s="98"/>
      <c r="O48" s="98"/>
      <c r="P48" s="98"/>
      <c r="Q48" s="114"/>
      <c r="R48" s="97"/>
      <c r="S48" s="790"/>
      <c r="T48" s="803"/>
      <c r="U48" s="814"/>
      <c r="V48" s="791"/>
      <c r="X48" s="46"/>
      <c r="Y48" s="46"/>
      <c r="Z48" s="1"/>
    </row>
    <row r="49" spans="1:26" s="20" customFormat="1" ht="11.1" customHeight="1" thickTop="1" x14ac:dyDescent="0.15">
      <c r="A49" s="791">
        <v>24</v>
      </c>
      <c r="B49" s="791">
        <v>51</v>
      </c>
      <c r="C49" s="791" t="str">
        <f t="shared" ref="C49" si="88">IF(B49="","",VLOOKUP(B49,$B$77:$D$143,2))</f>
        <v>松下</v>
      </c>
      <c r="D49" s="799" t="str">
        <f t="shared" ref="D49" si="89">IF(B49="","",VLOOKUP(B49,$B$77:$D$143,3))</f>
        <v>成田北</v>
      </c>
      <c r="E49" s="593"/>
      <c r="F49" s="308"/>
      <c r="G49" s="98"/>
      <c r="H49" s="98"/>
      <c r="I49" s="651"/>
      <c r="J49" s="672">
        <v>7</v>
      </c>
      <c r="K49" s="114"/>
      <c r="L49" s="107"/>
      <c r="M49" s="650">
        <v>9</v>
      </c>
      <c r="N49" s="98"/>
      <c r="O49" s="98"/>
      <c r="P49" s="98"/>
      <c r="Q49" s="143"/>
      <c r="R49" s="101"/>
      <c r="S49" s="790">
        <v>12</v>
      </c>
      <c r="T49" s="802" t="str">
        <f t="shared" ref="T49" si="90">IF(S49="","",VLOOKUP(S49,$B$77:$D$143,2))</f>
        <v>中村</v>
      </c>
      <c r="U49" s="813" t="str">
        <f t="shared" ref="U49" si="91">IF(S49="","",VLOOKUP(S49,$B$77:$D$143,3))</f>
        <v>成東</v>
      </c>
      <c r="V49" s="791">
        <v>54</v>
      </c>
      <c r="X49" s="46"/>
      <c r="Y49" s="46"/>
      <c r="Z49" s="1"/>
    </row>
    <row r="50" spans="1:26" s="20" customFormat="1" ht="11.1" customHeight="1" thickBot="1" x14ac:dyDescent="0.2">
      <c r="A50" s="791"/>
      <c r="B50" s="791"/>
      <c r="C50" s="791"/>
      <c r="D50" s="799"/>
      <c r="E50" s="594"/>
      <c r="F50" s="412"/>
      <c r="G50" s="668" t="s">
        <v>642</v>
      </c>
      <c r="H50" s="98"/>
      <c r="I50" s="651"/>
      <c r="J50" s="154"/>
      <c r="K50" s="107"/>
      <c r="L50" s="107"/>
      <c r="M50" s="651"/>
      <c r="N50" s="598"/>
      <c r="O50" s="98"/>
      <c r="P50" s="98">
        <v>0</v>
      </c>
      <c r="Q50" s="450"/>
      <c r="R50" s="97"/>
      <c r="S50" s="790"/>
      <c r="T50" s="803"/>
      <c r="U50" s="814"/>
      <c r="V50" s="791"/>
      <c r="X50" s="46"/>
      <c r="Y50" s="46"/>
      <c r="Z50" s="1"/>
    </row>
    <row r="51" spans="1:26" s="20" customFormat="1" ht="11.1" customHeight="1" thickTop="1" thickBot="1" x14ac:dyDescent="0.2">
      <c r="A51" s="791">
        <v>25</v>
      </c>
      <c r="B51" s="791">
        <v>49</v>
      </c>
      <c r="C51" s="791" t="str">
        <f t="shared" ref="C51" si="92">IF(B51="","",VLOOKUP(B51,$B$77:$D$143,2))</f>
        <v>中里</v>
      </c>
      <c r="D51" s="799" t="str">
        <f t="shared" ref="D51" si="93">IF(B51="","",VLOOKUP(B51,$B$77:$D$143,3))</f>
        <v>成田</v>
      </c>
      <c r="E51" s="109"/>
      <c r="F51" s="298"/>
      <c r="G51" s="667" t="s">
        <v>643</v>
      </c>
      <c r="H51" s="98"/>
      <c r="I51" s="651"/>
      <c r="J51" s="154"/>
      <c r="K51" s="107"/>
      <c r="L51" s="107"/>
      <c r="M51" s="651"/>
      <c r="N51" s="98"/>
      <c r="O51" s="282"/>
      <c r="P51" s="661">
        <v>1</v>
      </c>
      <c r="Q51" s="674"/>
      <c r="R51" s="648"/>
      <c r="S51" s="790">
        <v>48</v>
      </c>
      <c r="T51" s="802" t="str">
        <f t="shared" ref="T51" si="94">IF(S51="","",VLOOKUP(S51,$B$77:$D$143,2))</f>
        <v>宮内</v>
      </c>
      <c r="U51" s="813" t="str">
        <f t="shared" ref="U51" si="95">IF(S51="","",VLOOKUP(S51,$B$77:$D$143,3))</f>
        <v>成田</v>
      </c>
      <c r="V51" s="791">
        <v>55</v>
      </c>
      <c r="X51" s="46"/>
      <c r="Y51" s="46"/>
      <c r="Z51" s="1"/>
    </row>
    <row r="52" spans="1:26" s="20" customFormat="1" ht="11.1" customHeight="1" thickTop="1" thickBot="1" x14ac:dyDescent="0.2">
      <c r="A52" s="791"/>
      <c r="B52" s="791"/>
      <c r="C52" s="791"/>
      <c r="D52" s="799"/>
      <c r="E52" s="665"/>
      <c r="F52" s="666"/>
      <c r="G52" s="282"/>
      <c r="H52" s="311">
        <v>0</v>
      </c>
      <c r="I52" s="651"/>
      <c r="J52" s="154"/>
      <c r="K52" s="107"/>
      <c r="L52" s="107"/>
      <c r="M52" s="681"/>
      <c r="N52" s="98"/>
      <c r="O52" s="312">
        <v>0</v>
      </c>
      <c r="P52" s="234"/>
      <c r="Q52" s="114"/>
      <c r="R52" s="97"/>
      <c r="S52" s="790"/>
      <c r="T52" s="803"/>
      <c r="U52" s="814"/>
      <c r="V52" s="791"/>
      <c r="X52" s="46"/>
      <c r="Y52" s="46"/>
      <c r="Z52" s="1"/>
    </row>
    <row r="53" spans="1:26" s="20" customFormat="1" ht="11.1" customHeight="1" thickTop="1" thickBot="1" x14ac:dyDescent="0.2">
      <c r="A53" s="791">
        <v>26</v>
      </c>
      <c r="B53" s="791">
        <v>24</v>
      </c>
      <c r="C53" s="791" t="str">
        <f t="shared" ref="C53" si="96">IF(B53="","",VLOOKUP(B53,$B$77:$D$143,2))</f>
        <v>嶋田</v>
      </c>
      <c r="D53" s="799" t="str">
        <f t="shared" ref="D53" si="97">IF(B53="","",VLOOKUP(B53,$B$77:$D$143,3))</f>
        <v>秀明八千代</v>
      </c>
      <c r="E53" s="643"/>
      <c r="F53" s="649"/>
      <c r="G53" s="651"/>
      <c r="H53" s="611">
        <v>1</v>
      </c>
      <c r="I53" s="651"/>
      <c r="J53" s="154"/>
      <c r="K53" s="107"/>
      <c r="L53" s="107"/>
      <c r="M53" s="681"/>
      <c r="N53" s="282"/>
      <c r="O53" s="661">
        <v>8</v>
      </c>
      <c r="P53" s="98"/>
      <c r="Q53" s="645"/>
      <c r="R53" s="648"/>
      <c r="S53" s="790">
        <v>25</v>
      </c>
      <c r="T53" s="802" t="str">
        <f t="shared" ref="T53" si="98">IF(S53="","",VLOOKUP(S53,$B$77:$D$143,2))</f>
        <v>飯田</v>
      </c>
      <c r="U53" s="813" t="str">
        <f t="shared" ref="U53" si="99">IF(S53="","",VLOOKUP(S53,$B$77:$D$143,3))</f>
        <v>秀明八千代</v>
      </c>
      <c r="V53" s="791">
        <v>56</v>
      </c>
      <c r="X53" s="46"/>
      <c r="Y53" s="46"/>
      <c r="Z53" s="1"/>
    </row>
    <row r="54" spans="1:26" s="20" customFormat="1" ht="11.1" customHeight="1" thickTop="1" thickBot="1" x14ac:dyDescent="0.2">
      <c r="A54" s="791"/>
      <c r="B54" s="791"/>
      <c r="C54" s="791"/>
      <c r="D54" s="799"/>
      <c r="E54" s="104"/>
      <c r="F54" s="660"/>
      <c r="G54" s="669">
        <v>8</v>
      </c>
      <c r="H54" s="282"/>
      <c r="I54" s="651"/>
      <c r="J54" s="154"/>
      <c r="K54" s="107"/>
      <c r="L54" s="107"/>
      <c r="M54" s="681"/>
      <c r="N54" s="282"/>
      <c r="O54" s="679"/>
      <c r="P54" s="669">
        <v>8</v>
      </c>
      <c r="Q54" s="43"/>
      <c r="R54" s="97"/>
      <c r="S54" s="790"/>
      <c r="T54" s="803"/>
      <c r="U54" s="814"/>
      <c r="V54" s="791"/>
      <c r="X54" s="46"/>
      <c r="Y54" s="46"/>
      <c r="Z54" s="1"/>
    </row>
    <row r="55" spans="1:26" s="20" customFormat="1" ht="11.1" customHeight="1" thickTop="1" x14ac:dyDescent="0.15">
      <c r="A55" s="791">
        <v>27</v>
      </c>
      <c r="B55" s="791">
        <v>9</v>
      </c>
      <c r="C55" s="791" t="str">
        <f t="shared" ref="C55" si="100">IF(B55="","",VLOOKUP(B55,$B$77:$D$143,2))</f>
        <v>大坪</v>
      </c>
      <c r="D55" s="799" t="str">
        <f t="shared" ref="D55" si="101">IF(B55="","",VLOOKUP(B55,$B$77:$D$143,3))</f>
        <v>袖ヶ浦</v>
      </c>
      <c r="E55" s="593"/>
      <c r="F55" s="283"/>
      <c r="G55" s="608">
        <v>0</v>
      </c>
      <c r="H55" s="282"/>
      <c r="I55" s="651"/>
      <c r="J55" s="154"/>
      <c r="K55" s="107"/>
      <c r="L55" s="107"/>
      <c r="M55" s="681"/>
      <c r="N55" s="282"/>
      <c r="O55" s="98"/>
      <c r="P55" s="282">
        <v>0</v>
      </c>
      <c r="Q55" s="449"/>
      <c r="R55" s="416"/>
      <c r="S55" s="790">
        <v>43</v>
      </c>
      <c r="T55" s="802" t="str">
        <f t="shared" ref="T55" si="102">IF(S55="","",VLOOKUP(S55,$B$77:$D$143,2))</f>
        <v>打方</v>
      </c>
      <c r="U55" s="813" t="str">
        <f t="shared" ref="U55" si="103">IF(S55="","",VLOOKUP(S55,$B$77:$D$143,3))</f>
        <v>西武台</v>
      </c>
      <c r="V55" s="791">
        <v>57</v>
      </c>
      <c r="X55" s="46"/>
      <c r="Y55" s="46"/>
      <c r="Z55" s="1"/>
    </row>
    <row r="56" spans="1:26" s="20" customFormat="1" ht="11.1" customHeight="1" thickBot="1" x14ac:dyDescent="0.2">
      <c r="A56" s="791"/>
      <c r="B56" s="791"/>
      <c r="C56" s="791"/>
      <c r="D56" s="799"/>
      <c r="E56" s="104"/>
      <c r="F56" s="98"/>
      <c r="G56" s="98"/>
      <c r="H56" s="282"/>
      <c r="I56" s="663">
        <v>1</v>
      </c>
      <c r="J56" s="154"/>
      <c r="K56" s="107"/>
      <c r="L56" s="107"/>
      <c r="M56" s="681"/>
      <c r="N56" s="282">
        <v>3</v>
      </c>
      <c r="O56" s="98"/>
      <c r="P56" s="98"/>
      <c r="Q56" s="114"/>
      <c r="R56" s="97"/>
      <c r="S56" s="790"/>
      <c r="T56" s="803"/>
      <c r="U56" s="814"/>
      <c r="V56" s="791"/>
      <c r="X56" s="46"/>
      <c r="Y56" s="46"/>
      <c r="Z56" s="1"/>
    </row>
    <row r="57" spans="1:26" s="20" customFormat="1" ht="11.1" customHeight="1" thickTop="1" thickBot="1" x14ac:dyDescent="0.2">
      <c r="A57" s="791">
        <v>28</v>
      </c>
      <c r="B57" s="791">
        <v>1</v>
      </c>
      <c r="C57" s="791" t="str">
        <f t="shared" ref="C57" si="104">IF(B57="","",VLOOKUP(B57,$B$77:$D$143,2))</f>
        <v>林</v>
      </c>
      <c r="D57" s="799" t="str">
        <f t="shared" ref="D57" si="105">IF(B57="","",VLOOKUP(B57,$B$77:$D$143,3))</f>
        <v>拓大紅陵</v>
      </c>
      <c r="E57" s="643"/>
      <c r="F57" s="656"/>
      <c r="G57" s="98"/>
      <c r="H57" s="651"/>
      <c r="I57" s="98">
        <v>4</v>
      </c>
      <c r="J57" s="154"/>
      <c r="K57" s="107"/>
      <c r="L57" s="107"/>
      <c r="M57" s="97"/>
      <c r="N57" s="650">
        <v>8</v>
      </c>
      <c r="O57" s="98"/>
      <c r="P57" s="98"/>
      <c r="Q57" s="645"/>
      <c r="R57" s="648"/>
      <c r="S57" s="790">
        <v>54</v>
      </c>
      <c r="T57" s="802" t="str">
        <f t="shared" ref="T57" si="106">IF(S57="","",VLOOKUP(S57,$B$77:$D$143,2))</f>
        <v>山口</v>
      </c>
      <c r="U57" s="813" t="str">
        <f t="shared" ref="U57" si="107">IF(S57="","",VLOOKUP(S57,$B$77:$D$143,3))</f>
        <v>市立銚子</v>
      </c>
      <c r="V57" s="791">
        <v>58</v>
      </c>
      <c r="X57" s="46"/>
      <c r="Y57" s="46"/>
      <c r="Z57" s="1"/>
    </row>
    <row r="58" spans="1:26" s="20" customFormat="1" ht="11.1" customHeight="1" thickTop="1" thickBot="1" x14ac:dyDescent="0.2">
      <c r="A58" s="791"/>
      <c r="B58" s="791"/>
      <c r="C58" s="791"/>
      <c r="D58" s="799"/>
      <c r="E58" s="104"/>
      <c r="F58" s="660"/>
      <c r="G58" s="671">
        <v>8</v>
      </c>
      <c r="H58" s="651"/>
      <c r="I58" s="98"/>
      <c r="J58" s="154"/>
      <c r="K58" s="107"/>
      <c r="L58" s="107"/>
      <c r="M58" s="97"/>
      <c r="N58" s="651"/>
      <c r="O58" s="98"/>
      <c r="P58" s="669">
        <v>5</v>
      </c>
      <c r="Q58" s="43"/>
      <c r="R58" s="97"/>
      <c r="S58" s="790"/>
      <c r="T58" s="803"/>
      <c r="U58" s="814"/>
      <c r="V58" s="791"/>
      <c r="X58" s="46"/>
      <c r="Y58" s="46"/>
      <c r="Z58" s="1"/>
    </row>
    <row r="59" spans="1:26" s="20" customFormat="1" ht="11.1" customHeight="1" thickTop="1" x14ac:dyDescent="0.15">
      <c r="A59" s="791">
        <v>29</v>
      </c>
      <c r="B59" s="791">
        <v>53</v>
      </c>
      <c r="C59" s="791" t="str">
        <f t="shared" ref="C59" si="108">IF(B59="","",VLOOKUP(B59,$B$77:$D$143,2))</f>
        <v>林</v>
      </c>
      <c r="D59" s="799" t="str">
        <f t="shared" ref="D59" si="109">IF(B59="","",VLOOKUP(B59,$B$77:$D$143,3))</f>
        <v>千葉黎明</v>
      </c>
      <c r="E59" s="593"/>
      <c r="F59" s="300"/>
      <c r="G59" s="600">
        <v>0</v>
      </c>
      <c r="H59" s="651"/>
      <c r="I59" s="98"/>
      <c r="J59" s="154"/>
      <c r="K59" s="108"/>
      <c r="L59" s="108"/>
      <c r="M59" s="97"/>
      <c r="N59" s="651"/>
      <c r="O59" s="282"/>
      <c r="P59" s="652">
        <v>0</v>
      </c>
      <c r="Q59" s="449"/>
      <c r="R59" s="101"/>
      <c r="S59" s="790">
        <v>17</v>
      </c>
      <c r="T59" s="802" t="str">
        <f t="shared" ref="T59" si="110">IF(S59="","",VLOOKUP(S59,$B$77:$D$143,2))</f>
        <v>坂本</v>
      </c>
      <c r="U59" s="813" t="str">
        <f t="shared" ref="U59" si="111">IF(S59="","",VLOOKUP(S59,$B$77:$D$143,3))</f>
        <v>千葉学芸</v>
      </c>
      <c r="V59" s="791">
        <v>59</v>
      </c>
      <c r="X59" s="46"/>
      <c r="Y59" s="46"/>
      <c r="Z59" s="1"/>
    </row>
    <row r="60" spans="1:26" ht="11.1" customHeight="1" thickBot="1" x14ac:dyDescent="0.25">
      <c r="A60" s="791"/>
      <c r="B60" s="791"/>
      <c r="C60" s="791"/>
      <c r="D60" s="799"/>
      <c r="E60" s="594"/>
      <c r="F60" s="298"/>
      <c r="G60" s="282"/>
      <c r="H60" s="663" t="s">
        <v>644</v>
      </c>
      <c r="I60" s="234"/>
      <c r="J60" s="809" t="s">
        <v>261</v>
      </c>
      <c r="K60" s="809"/>
      <c r="L60" s="809"/>
      <c r="M60" s="809"/>
      <c r="N60" s="651"/>
      <c r="O60" s="282">
        <v>0</v>
      </c>
      <c r="P60" s="98"/>
      <c r="Q60" s="114"/>
      <c r="R60" s="97"/>
      <c r="S60" s="790"/>
      <c r="T60" s="803"/>
      <c r="U60" s="814"/>
      <c r="V60" s="791"/>
      <c r="X60" s="15"/>
      <c r="Y60" s="15"/>
      <c r="Z60" s="309"/>
    </row>
    <row r="61" spans="1:26" ht="11.1" customHeight="1" thickTop="1" thickBot="1" x14ac:dyDescent="0.25">
      <c r="A61" s="791">
        <v>30</v>
      </c>
      <c r="B61" s="791">
        <v>30</v>
      </c>
      <c r="C61" s="791" t="str">
        <f t="shared" ref="C61" si="112">IF(B61="","",VLOOKUP(B61,$B$77:$D$143,2))</f>
        <v>松本</v>
      </c>
      <c r="D61" s="799" t="str">
        <f t="shared" ref="D61" si="113">IF(B61="","",VLOOKUP(B61,$B$77:$D$143,3))</f>
        <v>習志野</v>
      </c>
      <c r="E61" s="643"/>
      <c r="F61" s="649"/>
      <c r="G61" s="669"/>
      <c r="H61" s="670" t="s">
        <v>645</v>
      </c>
      <c r="I61" s="98"/>
      <c r="J61" s="809"/>
      <c r="K61" s="809"/>
      <c r="L61" s="809"/>
      <c r="M61" s="809"/>
      <c r="N61" s="98"/>
      <c r="O61" s="666">
        <v>5</v>
      </c>
      <c r="P61" s="671"/>
      <c r="Q61" s="645"/>
      <c r="R61" s="648"/>
      <c r="S61" s="790">
        <v>3</v>
      </c>
      <c r="T61" s="802" t="str">
        <f t="shared" ref="T61" si="114">IF(S61="","",VLOOKUP(S61,$B$77:$D$143,2))</f>
        <v>鈴木</v>
      </c>
      <c r="U61" s="813" t="str">
        <f t="shared" ref="U61" si="115">IF(S61="","",VLOOKUP(S61,$B$77:$D$143,3))</f>
        <v>拓大紅陵</v>
      </c>
      <c r="V61" s="791">
        <v>60</v>
      </c>
      <c r="X61" s="15"/>
      <c r="Y61" s="15"/>
      <c r="Z61" s="15"/>
    </row>
    <row r="62" spans="1:26" ht="11.1" customHeight="1" thickTop="1" x14ac:dyDescent="0.2">
      <c r="A62" s="791"/>
      <c r="B62" s="791"/>
      <c r="C62" s="791"/>
      <c r="D62" s="799"/>
      <c r="E62" s="104"/>
      <c r="F62" s="298"/>
      <c r="G62" s="98"/>
      <c r="H62" s="98"/>
      <c r="I62" s="98"/>
      <c r="J62" s="474"/>
      <c r="K62" s="105"/>
      <c r="L62" s="102" t="s">
        <v>658</v>
      </c>
      <c r="M62" s="234"/>
      <c r="N62" s="43"/>
      <c r="O62" s="234"/>
      <c r="P62" s="98"/>
      <c r="Q62" s="234"/>
      <c r="R62" s="97"/>
      <c r="S62" s="790"/>
      <c r="T62" s="803"/>
      <c r="U62" s="814"/>
      <c r="V62" s="791"/>
      <c r="X62" s="15"/>
      <c r="Y62" s="15"/>
      <c r="Z62" s="15"/>
    </row>
    <row r="63" spans="1:26" ht="11.1" customHeight="1" x14ac:dyDescent="0.2">
      <c r="A63" s="790"/>
      <c r="B63" s="815"/>
      <c r="C63" s="815"/>
      <c r="D63" s="817"/>
      <c r="E63" s="485"/>
      <c r="F63" s="152"/>
      <c r="G63" s="234"/>
      <c r="H63" s="98"/>
      <c r="I63" s="98"/>
      <c r="J63" s="474"/>
      <c r="K63" s="414"/>
      <c r="L63" s="30"/>
      <c r="M63" s="234"/>
      <c r="N63" s="599"/>
      <c r="P63" s="98"/>
      <c r="Q63" s="485"/>
      <c r="R63" s="152"/>
      <c r="S63" s="790"/>
      <c r="T63" s="816" t="str">
        <f t="shared" ref="T63" si="116">IF(S63="","",VLOOKUP(S63,$B$77:$D$143,2))</f>
        <v/>
      </c>
      <c r="U63" s="818" t="str">
        <f t="shared" ref="U63" si="117">IF(S63="","",VLOOKUP(S63,$B$77:$D$143,3))</f>
        <v/>
      </c>
      <c r="V63" s="815"/>
      <c r="X63" s="15"/>
      <c r="Y63" s="15"/>
      <c r="Z63" s="15"/>
    </row>
    <row r="64" spans="1:26" ht="11.1" customHeight="1" x14ac:dyDescent="0.2">
      <c r="A64" s="790"/>
      <c r="B64" s="816"/>
      <c r="C64" s="816"/>
      <c r="D64" s="818"/>
      <c r="E64" s="485"/>
      <c r="F64" s="98"/>
      <c r="G64" s="98"/>
      <c r="H64" s="98"/>
      <c r="I64" s="98"/>
      <c r="J64" s="183"/>
      <c r="K64" s="115"/>
      <c r="L64" s="110"/>
      <c r="M64" s="234"/>
      <c r="N64" s="599"/>
      <c r="P64" s="98"/>
      <c r="Q64" s="485"/>
      <c r="R64" s="97"/>
      <c r="S64" s="790"/>
      <c r="T64" s="790"/>
      <c r="U64" s="794"/>
      <c r="V64" s="816"/>
      <c r="W64" s="14"/>
      <c r="X64" s="15"/>
      <c r="Y64" s="15"/>
      <c r="Z64" s="15"/>
    </row>
    <row r="65" spans="1:36" ht="11.1" customHeight="1" x14ac:dyDescent="0.2">
      <c r="A65" s="790"/>
      <c r="B65" s="790"/>
      <c r="C65" s="790"/>
      <c r="D65" s="794"/>
      <c r="E65" s="97"/>
      <c r="F65" s="97"/>
      <c r="G65" s="30"/>
      <c r="H65" s="156"/>
      <c r="I65" s="98"/>
      <c r="J65" s="417"/>
      <c r="K65" s="103"/>
      <c r="L65" s="112"/>
      <c r="M65" s="234"/>
      <c r="N65" s="599"/>
      <c r="P65" s="156"/>
      <c r="Q65" s="151"/>
      <c r="R65" s="114"/>
      <c r="S65" s="790"/>
      <c r="T65" s="790" t="str">
        <f t="shared" ref="T65" si="118">IF(S65="","",VLOOKUP(S65,$B$77:$D$143,2))</f>
        <v/>
      </c>
      <c r="U65" s="794" t="str">
        <f t="shared" ref="U65" si="119">IF(S65="","",VLOOKUP(S65,$B$77:$D$143,3))</f>
        <v/>
      </c>
      <c r="V65" s="790"/>
      <c r="X65" s="15"/>
      <c r="Y65" s="15"/>
      <c r="Z65" s="15"/>
    </row>
    <row r="66" spans="1:36" ht="11.1" customHeight="1" x14ac:dyDescent="0.2">
      <c r="A66" s="790"/>
      <c r="B66" s="790"/>
      <c r="C66" s="790"/>
      <c r="D66" s="794"/>
      <c r="E66" s="97"/>
      <c r="F66" s="97"/>
      <c r="G66" s="30"/>
      <c r="H66" s="156"/>
      <c r="I66" s="98"/>
      <c r="J66" s="791"/>
      <c r="K66" s="791"/>
      <c r="L66" s="791"/>
      <c r="M66" s="791"/>
      <c r="N66" s="599"/>
      <c r="P66" s="156"/>
      <c r="Q66" s="104"/>
      <c r="R66" s="104"/>
      <c r="S66" s="790"/>
      <c r="T66" s="790"/>
      <c r="U66" s="794"/>
      <c r="V66" s="790"/>
      <c r="X66" s="15"/>
      <c r="Y66" s="15"/>
      <c r="Z66" s="15"/>
    </row>
    <row r="67" spans="1:36" ht="11.1" customHeight="1" x14ac:dyDescent="0.2">
      <c r="A67" s="790"/>
      <c r="B67" s="790"/>
      <c r="C67" s="790"/>
      <c r="D67" s="794"/>
      <c r="E67" s="97"/>
      <c r="F67" s="97"/>
      <c r="G67" s="30"/>
      <c r="H67" s="156"/>
      <c r="I67" s="98"/>
      <c r="J67" s="791"/>
      <c r="K67" s="791"/>
      <c r="L67" s="791"/>
      <c r="M67" s="791"/>
      <c r="N67" s="599"/>
      <c r="P67" s="156"/>
      <c r="Q67" s="104"/>
      <c r="R67" s="104"/>
      <c r="S67" s="790"/>
      <c r="T67" s="790" t="str">
        <f>IF(S67="","",VLOOKUP(S67,$B$78:$D$143,2))</f>
        <v/>
      </c>
      <c r="U67" s="794" t="str">
        <f>IF(S67="","",VLOOKUP(S67,$B$78:$D$143,3))</f>
        <v/>
      </c>
      <c r="V67" s="796"/>
      <c r="X67" s="15"/>
      <c r="Y67" s="15"/>
      <c r="Z67" s="15"/>
    </row>
    <row r="68" spans="1:36" ht="27" customHeight="1" x14ac:dyDescent="0.2">
      <c r="A68" s="790"/>
      <c r="B68" s="790"/>
      <c r="C68" s="790"/>
      <c r="D68" s="794"/>
      <c r="E68" s="87"/>
      <c r="F68" s="87"/>
      <c r="G68" s="30"/>
      <c r="H68" s="156"/>
      <c r="I68" s="98"/>
      <c r="J68" s="810"/>
      <c r="K68" s="810"/>
      <c r="L68" s="811"/>
      <c r="M68" s="812"/>
      <c r="N68" s="599"/>
      <c r="P68" s="30"/>
      <c r="Q68" s="73"/>
      <c r="R68" s="73"/>
      <c r="S68" s="790"/>
      <c r="T68" s="790"/>
      <c r="U68" s="794"/>
      <c r="V68" s="796"/>
      <c r="X68" s="15"/>
      <c r="Y68" s="15"/>
      <c r="Z68" s="15"/>
    </row>
    <row r="69" spans="1:36" ht="11.1" customHeight="1" x14ac:dyDescent="0.2">
      <c r="A69" s="24"/>
      <c r="B69" s="86"/>
      <c r="C69" s="88"/>
      <c r="D69" s="88"/>
      <c r="E69" s="7"/>
      <c r="F69" s="819"/>
      <c r="G69" s="808"/>
      <c r="H69" s="808"/>
      <c r="I69" s="808"/>
      <c r="J69" s="808"/>
      <c r="K69" s="808"/>
      <c r="L69" s="808"/>
      <c r="M69" s="808"/>
      <c r="N69" s="808"/>
      <c r="T69" s="14"/>
      <c r="U69" s="15"/>
      <c r="V69" s="15"/>
      <c r="X69" s="15"/>
      <c r="Y69" s="15"/>
      <c r="Z69" s="15"/>
    </row>
    <row r="70" spans="1:36" ht="13.5" customHeight="1" x14ac:dyDescent="0.2">
      <c r="A70" s="24"/>
      <c r="B70" s="86"/>
      <c r="C70" s="88"/>
      <c r="D70" s="88"/>
      <c r="E70" s="471"/>
      <c r="F70" s="808"/>
      <c r="G70" s="808"/>
      <c r="H70" s="808"/>
      <c r="I70" s="808"/>
      <c r="J70" s="808"/>
      <c r="K70" s="808"/>
      <c r="L70" s="808"/>
      <c r="M70" s="808"/>
      <c r="N70" s="808"/>
      <c r="T70" s="14"/>
      <c r="U70" s="15"/>
      <c r="V70" s="15"/>
      <c r="X70" s="15"/>
      <c r="Y70" s="15"/>
      <c r="Z70" s="15"/>
      <c r="AB70" s="14"/>
    </row>
    <row r="71" spans="1:36" ht="11.25" customHeight="1" x14ac:dyDescent="0.2">
      <c r="A71" s="87"/>
      <c r="B71" s="88"/>
      <c r="C71" s="88"/>
      <c r="D71" s="88"/>
      <c r="E71" s="45"/>
      <c r="F71" s="45"/>
      <c r="G71" s="30"/>
      <c r="H71" s="156"/>
      <c r="I71" s="98"/>
      <c r="J71" s="474"/>
      <c r="K71" s="470"/>
      <c r="L71" s="472"/>
      <c r="M71" s="470"/>
      <c r="N71" s="599"/>
      <c r="T71" s="14"/>
      <c r="U71" s="15"/>
      <c r="V71" s="15"/>
      <c r="X71" s="15"/>
      <c r="Y71" s="15"/>
      <c r="Z71" s="15"/>
      <c r="AB71" s="14"/>
    </row>
    <row r="72" spans="1:36" ht="11.45" customHeight="1" x14ac:dyDescent="0.2">
      <c r="A72" s="87"/>
      <c r="B72" s="65"/>
      <c r="C72" s="65"/>
      <c r="D72" s="35"/>
      <c r="E72" s="45"/>
      <c r="F72" s="45"/>
      <c r="G72" s="30"/>
      <c r="H72" s="156"/>
      <c r="I72" s="98"/>
      <c r="J72" s="474"/>
      <c r="K72" s="470"/>
      <c r="L72" s="472"/>
      <c r="M72" s="470"/>
      <c r="N72" s="599"/>
      <c r="T72" s="14"/>
      <c r="U72" s="15"/>
      <c r="V72" s="15"/>
      <c r="X72" s="15"/>
      <c r="Y72" s="15"/>
      <c r="Z72" s="15"/>
      <c r="AB72" s="14"/>
    </row>
    <row r="73" spans="1:36" ht="11.45" customHeight="1" x14ac:dyDescent="0.2">
      <c r="A73" s="87"/>
      <c r="B73" s="65"/>
      <c r="C73" s="65"/>
      <c r="D73" s="35"/>
      <c r="E73" s="45"/>
      <c r="F73" s="45"/>
      <c r="H73" s="156"/>
      <c r="I73" s="98"/>
      <c r="J73" s="474"/>
      <c r="K73" s="470"/>
      <c r="L73" s="472"/>
      <c r="M73" s="470"/>
      <c r="N73" s="599"/>
      <c r="T73" s="14"/>
      <c r="U73" s="15"/>
      <c r="V73" s="15"/>
      <c r="X73" s="15"/>
      <c r="Y73" s="15"/>
      <c r="AB73" s="14"/>
    </row>
    <row r="74" spans="1:36" ht="11.45" customHeight="1" x14ac:dyDescent="0.2">
      <c r="A74" s="87"/>
      <c r="B74" s="65"/>
      <c r="C74" s="65"/>
      <c r="D74" s="35"/>
      <c r="E74" s="45"/>
      <c r="F74" s="45"/>
      <c r="H74" s="30"/>
      <c r="I74" s="234"/>
      <c r="J74" s="474"/>
      <c r="K74" s="470"/>
      <c r="L74" s="472"/>
      <c r="M74" s="470"/>
      <c r="N74" s="599"/>
      <c r="T74" s="14"/>
      <c r="U74" s="15"/>
      <c r="V74" s="15"/>
      <c r="X74" s="15"/>
      <c r="Y74" s="15"/>
      <c r="AB74" s="14"/>
    </row>
    <row r="75" spans="1:36" ht="12" customHeight="1" x14ac:dyDescent="0.2">
      <c r="A75" s="87"/>
      <c r="B75" s="65"/>
      <c r="C75" s="65"/>
      <c r="D75" s="35"/>
      <c r="E75" s="45"/>
      <c r="F75" s="45"/>
      <c r="H75" s="30"/>
      <c r="J75" s="474"/>
      <c r="K75" s="470"/>
      <c r="L75" s="472"/>
      <c r="M75" s="470"/>
      <c r="N75" s="599"/>
      <c r="T75" s="14"/>
      <c r="U75" s="15"/>
      <c r="V75" s="15"/>
      <c r="X75" s="15"/>
      <c r="Y75" s="15"/>
      <c r="AB75" s="14"/>
    </row>
    <row r="76" spans="1:36" ht="11.45" customHeight="1" x14ac:dyDescent="0.2">
      <c r="A76" s="87"/>
      <c r="B76" s="65"/>
      <c r="C76" s="65" t="s">
        <v>104</v>
      </c>
      <c r="D76" s="35"/>
      <c r="E76" s="87"/>
      <c r="F76" s="87"/>
      <c r="H76" s="30"/>
      <c r="J76" s="474"/>
      <c r="K76" s="470"/>
      <c r="L76" s="472"/>
      <c r="M76" s="470"/>
      <c r="N76" s="599"/>
      <c r="T76" s="14"/>
      <c r="U76" s="15"/>
      <c r="V76" s="15"/>
      <c r="X76" s="15"/>
      <c r="Y76" s="15"/>
      <c r="AB76" s="14"/>
    </row>
    <row r="77" spans="1:36" s="1" customFormat="1" ht="12.75" customHeight="1" x14ac:dyDescent="0.15">
      <c r="A77" s="154"/>
      <c r="B77" s="430">
        <v>1</v>
      </c>
      <c r="C77" s="454" t="s">
        <v>214</v>
      </c>
      <c r="D77" s="429" t="s">
        <v>373</v>
      </c>
      <c r="E77" s="806"/>
      <c r="F77" s="806"/>
      <c r="G77" s="41"/>
      <c r="H77" s="30"/>
      <c r="I77" s="309"/>
      <c r="N77" s="37"/>
      <c r="O77" s="41"/>
      <c r="P77" s="41"/>
    </row>
    <row r="78" spans="1:36" s="1" customFormat="1" ht="12.75" customHeight="1" x14ac:dyDescent="0.15">
      <c r="A78" s="156"/>
      <c r="B78" s="430">
        <v>2</v>
      </c>
      <c r="C78" s="215" t="s">
        <v>376</v>
      </c>
      <c r="D78" s="429" t="s">
        <v>373</v>
      </c>
      <c r="E78" s="806"/>
      <c r="F78" s="806"/>
      <c r="G78" s="41"/>
      <c r="H78" s="30"/>
      <c r="I78" s="234"/>
      <c r="J78" s="46"/>
      <c r="K78" s="46"/>
      <c r="L78" s="46"/>
      <c r="M78" s="46"/>
      <c r="N78" s="599"/>
      <c r="O78" s="30"/>
      <c r="P78" s="30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</row>
    <row r="79" spans="1:36" s="1" customFormat="1" ht="12.75" customHeight="1" x14ac:dyDescent="0.15">
      <c r="A79" s="156"/>
      <c r="B79" s="430">
        <v>3</v>
      </c>
      <c r="C79" s="215" t="s">
        <v>152</v>
      </c>
      <c r="D79" s="429" t="s">
        <v>373</v>
      </c>
      <c r="E79" s="806">
        <v>2</v>
      </c>
      <c r="F79" s="806"/>
      <c r="G79" s="41"/>
      <c r="H79" s="30"/>
      <c r="I79" s="234"/>
      <c r="J79" s="46"/>
      <c r="K79" s="46"/>
      <c r="L79" s="46"/>
      <c r="M79" s="46"/>
      <c r="N79" s="599"/>
      <c r="O79" s="30"/>
      <c r="P79" s="30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</row>
    <row r="80" spans="1:36" s="1" customFormat="1" ht="12.75" customHeight="1" x14ac:dyDescent="0.15">
      <c r="A80" s="156"/>
      <c r="B80" s="430">
        <v>4</v>
      </c>
      <c r="C80" s="215" t="s">
        <v>238</v>
      </c>
      <c r="D80" s="429" t="s">
        <v>373</v>
      </c>
      <c r="E80" s="806">
        <v>3</v>
      </c>
      <c r="F80" s="806"/>
      <c r="G80" s="41"/>
      <c r="H80" s="30"/>
      <c r="I80" s="234"/>
      <c r="J80" s="46"/>
      <c r="K80" s="46"/>
      <c r="L80" s="46"/>
      <c r="M80" s="46"/>
      <c r="N80" s="599"/>
      <c r="O80" s="30"/>
      <c r="P80" s="30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</row>
    <row r="81" spans="1:36" s="1" customFormat="1" ht="12.75" customHeight="1" x14ac:dyDescent="0.15">
      <c r="A81" s="156"/>
      <c r="B81" s="430">
        <v>5</v>
      </c>
      <c r="C81" s="215" t="s">
        <v>229</v>
      </c>
      <c r="D81" s="429" t="s">
        <v>373</v>
      </c>
      <c r="E81" s="806">
        <v>5</v>
      </c>
      <c r="F81" s="807"/>
      <c r="G81" s="41"/>
      <c r="H81" s="30"/>
      <c r="I81" s="234"/>
      <c r="J81" s="46"/>
      <c r="K81" s="46"/>
      <c r="L81" s="46"/>
      <c r="M81" s="46"/>
      <c r="N81" s="599"/>
      <c r="O81" s="30"/>
      <c r="P81" s="30"/>
      <c r="Q81" s="434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</row>
    <row r="82" spans="1:36" s="1" customFormat="1" ht="12.75" customHeight="1" x14ac:dyDescent="0.15">
      <c r="A82" s="156"/>
      <c r="B82" s="430">
        <v>6</v>
      </c>
      <c r="C82" s="215" t="s">
        <v>113</v>
      </c>
      <c r="D82" s="429" t="s">
        <v>373</v>
      </c>
      <c r="E82" s="806">
        <v>5</v>
      </c>
      <c r="F82" s="807"/>
      <c r="G82" s="41"/>
      <c r="H82" s="30"/>
      <c r="I82" s="234"/>
      <c r="J82" s="434"/>
      <c r="K82" s="434"/>
      <c r="L82" s="434"/>
      <c r="M82" s="434"/>
      <c r="N82" s="434"/>
      <c r="O82" s="434"/>
      <c r="P82" s="434"/>
      <c r="Q82" s="434"/>
      <c r="R82" s="434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</row>
    <row r="83" spans="1:36" s="1" customFormat="1" ht="12.75" customHeight="1" x14ac:dyDescent="0.15">
      <c r="A83" s="156"/>
      <c r="B83" s="430">
        <v>7</v>
      </c>
      <c r="C83" s="454" t="s">
        <v>384</v>
      </c>
      <c r="D83" s="429" t="s">
        <v>276</v>
      </c>
      <c r="E83" s="806"/>
      <c r="F83" s="807"/>
      <c r="G83" s="41"/>
      <c r="H83" s="30"/>
      <c r="I83" s="234"/>
      <c r="J83" s="434"/>
      <c r="K83" s="434"/>
      <c r="L83" s="434"/>
      <c r="M83" s="434"/>
      <c r="N83" s="434"/>
      <c r="O83" s="434"/>
      <c r="P83" s="434"/>
      <c r="Q83" s="434"/>
      <c r="R83" s="434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</row>
    <row r="84" spans="1:36" s="1" customFormat="1" ht="12.75" customHeight="1" x14ac:dyDescent="0.15">
      <c r="A84" s="156"/>
      <c r="B84" s="430">
        <v>8</v>
      </c>
      <c r="C84" s="215" t="s">
        <v>180</v>
      </c>
      <c r="D84" s="429" t="s">
        <v>276</v>
      </c>
      <c r="E84" s="806"/>
      <c r="F84" s="807"/>
      <c r="G84" s="41"/>
      <c r="H84" s="41"/>
      <c r="I84" s="234"/>
      <c r="J84" s="434"/>
      <c r="K84" s="434"/>
      <c r="L84" s="434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4"/>
      <c r="AJ84" s="434"/>
    </row>
    <row r="85" spans="1:36" s="1" customFormat="1" ht="12.75" customHeight="1" x14ac:dyDescent="0.15">
      <c r="A85" s="156"/>
      <c r="B85" s="430">
        <v>9</v>
      </c>
      <c r="C85" s="215" t="s">
        <v>189</v>
      </c>
      <c r="D85" s="429" t="s">
        <v>364</v>
      </c>
      <c r="E85" s="806"/>
      <c r="F85" s="807"/>
      <c r="G85" s="41"/>
      <c r="H85" s="41"/>
      <c r="I85" s="234"/>
      <c r="J85" s="434"/>
      <c r="K85" s="434"/>
      <c r="L85" s="434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</row>
    <row r="86" spans="1:36" s="1" customFormat="1" ht="12.75" customHeight="1" x14ac:dyDescent="0.15">
      <c r="A86" s="156"/>
      <c r="B86" s="430">
        <v>10</v>
      </c>
      <c r="C86" s="215" t="s">
        <v>387</v>
      </c>
      <c r="D86" s="429" t="s">
        <v>364</v>
      </c>
      <c r="E86" s="806"/>
      <c r="F86" s="807"/>
      <c r="G86" s="41"/>
      <c r="H86" s="41"/>
      <c r="I86" s="234"/>
      <c r="J86" s="184"/>
      <c r="K86" s="46"/>
      <c r="L86" s="46"/>
      <c r="M86" s="46"/>
      <c r="N86" s="434"/>
      <c r="O86" s="434"/>
      <c r="P86" s="434"/>
      <c r="Q86" s="434"/>
      <c r="R86" s="434"/>
      <c r="S86" s="434"/>
      <c r="T86" s="434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</row>
    <row r="87" spans="1:36" s="1" customFormat="1" ht="12.75" customHeight="1" x14ac:dyDescent="0.15">
      <c r="A87" s="156"/>
      <c r="B87" s="430">
        <v>11</v>
      </c>
      <c r="C87" s="215" t="s">
        <v>389</v>
      </c>
      <c r="D87" s="429" t="s">
        <v>388</v>
      </c>
      <c r="E87" s="806"/>
      <c r="F87" s="807"/>
      <c r="G87" s="41"/>
      <c r="H87" s="41"/>
      <c r="I87" s="234"/>
      <c r="J87" s="184"/>
      <c r="K87" s="46"/>
      <c r="L87" s="46"/>
      <c r="M87" s="46"/>
      <c r="N87" s="434"/>
      <c r="O87" s="446"/>
      <c r="P87" s="434"/>
      <c r="Q87" s="434"/>
      <c r="R87" s="434"/>
      <c r="S87" s="434"/>
      <c r="T87" s="434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</row>
    <row r="88" spans="1:36" s="1" customFormat="1" ht="12.75" customHeight="1" x14ac:dyDescent="0.15">
      <c r="A88" s="156"/>
      <c r="B88" s="430">
        <v>12</v>
      </c>
      <c r="C88" s="215" t="s">
        <v>113</v>
      </c>
      <c r="D88" s="429" t="s">
        <v>388</v>
      </c>
      <c r="E88" s="806"/>
      <c r="F88" s="807"/>
      <c r="G88" s="41"/>
      <c r="H88" s="41"/>
      <c r="I88" s="234"/>
      <c r="J88" s="184"/>
      <c r="K88" s="46"/>
      <c r="L88" s="46"/>
      <c r="M88" s="46"/>
      <c r="N88" s="434"/>
      <c r="O88" s="434"/>
      <c r="P88" s="434"/>
      <c r="Q88" s="434"/>
      <c r="R88" s="434"/>
      <c r="S88" s="434"/>
      <c r="T88" s="434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</row>
    <row r="89" spans="1:36" s="1" customFormat="1" ht="12.75" customHeight="1" x14ac:dyDescent="0.15">
      <c r="A89" s="156"/>
      <c r="B89" s="430">
        <v>13</v>
      </c>
      <c r="C89" s="215" t="s">
        <v>198</v>
      </c>
      <c r="D89" s="429" t="s">
        <v>392</v>
      </c>
      <c r="E89" s="806"/>
      <c r="F89" s="807"/>
      <c r="G89" s="41"/>
      <c r="H89" s="41"/>
      <c r="I89" s="234"/>
      <c r="J89" s="184"/>
      <c r="K89" s="46"/>
      <c r="L89" s="46"/>
      <c r="M89" s="46"/>
      <c r="N89" s="434"/>
      <c r="O89" s="446"/>
      <c r="P89" s="434"/>
      <c r="Q89" s="434"/>
      <c r="R89" s="434"/>
      <c r="S89" s="434"/>
      <c r="T89" s="434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</row>
    <row r="90" spans="1:36" s="1" customFormat="1" ht="12.75" customHeight="1" x14ac:dyDescent="0.15">
      <c r="A90" s="156"/>
      <c r="B90" s="430">
        <v>14</v>
      </c>
      <c r="C90" s="215" t="s">
        <v>393</v>
      </c>
      <c r="D90" s="429" t="s">
        <v>392</v>
      </c>
      <c r="E90" s="806"/>
      <c r="F90" s="807"/>
      <c r="G90" s="41"/>
      <c r="H90" s="41"/>
      <c r="I90" s="234"/>
      <c r="J90" s="184"/>
      <c r="K90" s="46"/>
      <c r="L90" s="46"/>
      <c r="M90" s="46"/>
      <c r="N90" s="434"/>
      <c r="O90" s="434"/>
      <c r="P90" s="434"/>
      <c r="Q90" s="434"/>
      <c r="R90" s="434"/>
      <c r="S90" s="434"/>
      <c r="T90" s="434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</row>
    <row r="91" spans="1:36" s="1" customFormat="1" ht="12.75" customHeight="1" x14ac:dyDescent="0.15">
      <c r="A91" s="156"/>
      <c r="B91" s="430">
        <v>15</v>
      </c>
      <c r="C91" s="215" t="s">
        <v>398</v>
      </c>
      <c r="D91" s="429" t="s">
        <v>280</v>
      </c>
      <c r="E91" s="806"/>
      <c r="F91" s="807"/>
      <c r="G91" s="41"/>
      <c r="H91" s="41"/>
      <c r="I91" s="234"/>
      <c r="J91" s="184"/>
      <c r="K91" s="46"/>
      <c r="L91" s="46"/>
      <c r="M91" s="46"/>
      <c r="N91" s="434"/>
      <c r="O91" s="434"/>
      <c r="P91" s="434"/>
      <c r="Q91" s="434"/>
      <c r="R91" s="434"/>
      <c r="S91" s="434"/>
      <c r="T91" s="434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</row>
    <row r="92" spans="1:36" s="1" customFormat="1" ht="12.75" customHeight="1" x14ac:dyDescent="0.15">
      <c r="A92" s="156"/>
      <c r="B92" s="430">
        <v>16</v>
      </c>
      <c r="C92" s="215" t="s">
        <v>399</v>
      </c>
      <c r="D92" s="429" t="s">
        <v>280</v>
      </c>
      <c r="E92" s="806"/>
      <c r="F92" s="807"/>
      <c r="G92" s="41"/>
      <c r="H92" s="41"/>
      <c r="I92" s="234"/>
      <c r="J92" s="184"/>
      <c r="K92" s="46"/>
      <c r="L92" s="46"/>
      <c r="M92" s="46"/>
      <c r="N92" s="599"/>
      <c r="O92" s="30"/>
      <c r="P92" s="30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</row>
    <row r="93" spans="1:36" s="1" customFormat="1" ht="12.75" customHeight="1" x14ac:dyDescent="0.15">
      <c r="A93" s="156"/>
      <c r="B93" s="430">
        <v>17</v>
      </c>
      <c r="C93" s="215" t="s">
        <v>401</v>
      </c>
      <c r="D93" s="429" t="s">
        <v>365</v>
      </c>
      <c r="E93" s="806"/>
      <c r="F93" s="807"/>
      <c r="G93" s="41"/>
      <c r="H93" s="41"/>
      <c r="I93" s="234"/>
      <c r="J93" s="184"/>
      <c r="K93" s="46"/>
      <c r="L93" s="46"/>
      <c r="M93" s="46"/>
      <c r="N93" s="599"/>
      <c r="O93" s="30"/>
      <c r="P93" s="30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</row>
    <row r="94" spans="1:36" s="1" customFormat="1" ht="12.75" customHeight="1" x14ac:dyDescent="0.15">
      <c r="A94" s="156"/>
      <c r="B94" s="430">
        <v>18</v>
      </c>
      <c r="C94" s="215" t="s">
        <v>219</v>
      </c>
      <c r="D94" s="429" t="s">
        <v>365</v>
      </c>
      <c r="E94" s="806"/>
      <c r="F94" s="807"/>
      <c r="G94" s="41"/>
      <c r="H94" s="41"/>
      <c r="I94" s="234"/>
      <c r="J94" s="46"/>
      <c r="K94" s="46"/>
      <c r="L94" s="46"/>
      <c r="M94" s="46"/>
      <c r="N94" s="599"/>
      <c r="O94" s="30"/>
      <c r="P94" s="30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</row>
    <row r="95" spans="1:36" s="1" customFormat="1" ht="12.75" customHeight="1" x14ac:dyDescent="0.15">
      <c r="A95" s="156"/>
      <c r="B95" s="430">
        <v>19</v>
      </c>
      <c r="C95" s="215" t="s">
        <v>159</v>
      </c>
      <c r="D95" s="429" t="s">
        <v>281</v>
      </c>
      <c r="E95" s="806"/>
      <c r="F95" s="807"/>
      <c r="G95" s="41"/>
      <c r="H95" s="41"/>
      <c r="I95" s="234"/>
      <c r="J95" s="46"/>
      <c r="K95" s="46"/>
      <c r="L95" s="46"/>
      <c r="M95" s="46"/>
      <c r="N95" s="599"/>
      <c r="O95" s="30"/>
      <c r="P95" s="30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</row>
    <row r="96" spans="1:36" s="1" customFormat="1" ht="12.75" customHeight="1" x14ac:dyDescent="0.15">
      <c r="A96" s="156"/>
      <c r="B96" s="430">
        <v>20</v>
      </c>
      <c r="C96" s="215" t="s">
        <v>402</v>
      </c>
      <c r="D96" s="429" t="s">
        <v>281</v>
      </c>
      <c r="E96" s="806"/>
      <c r="F96" s="807"/>
      <c r="G96" s="41"/>
      <c r="H96" s="41"/>
      <c r="I96" s="234"/>
      <c r="J96" s="46"/>
      <c r="K96" s="46"/>
      <c r="L96" s="46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6"/>
      <c r="AE96" s="46"/>
      <c r="AF96" s="46"/>
      <c r="AG96" s="46"/>
      <c r="AH96" s="46"/>
      <c r="AI96" s="46"/>
      <c r="AJ96" s="46"/>
    </row>
    <row r="97" spans="1:36" s="1" customFormat="1" ht="12.75" customHeight="1" x14ac:dyDescent="0.15">
      <c r="A97" s="156"/>
      <c r="B97" s="430">
        <v>21</v>
      </c>
      <c r="C97" s="454" t="s">
        <v>406</v>
      </c>
      <c r="D97" s="429" t="s">
        <v>366</v>
      </c>
      <c r="E97" s="806"/>
      <c r="F97" s="807"/>
      <c r="G97" s="41"/>
      <c r="H97" s="41"/>
      <c r="I97" s="234"/>
      <c r="J97" s="104"/>
      <c r="K97" s="104"/>
      <c r="L97" s="104"/>
      <c r="M97" s="46"/>
      <c r="N97" s="434"/>
      <c r="O97" s="434"/>
      <c r="P97" s="434"/>
      <c r="Q97" s="434"/>
      <c r="R97" s="434"/>
      <c r="S97" s="434"/>
      <c r="T97" s="434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</row>
    <row r="98" spans="1:36" s="1" customFormat="1" ht="12.75" customHeight="1" x14ac:dyDescent="0.15">
      <c r="A98" s="156"/>
      <c r="B98" s="430">
        <v>22</v>
      </c>
      <c r="C98" s="215" t="s">
        <v>214</v>
      </c>
      <c r="D98" s="429" t="s">
        <v>279</v>
      </c>
      <c r="E98" s="806"/>
      <c r="F98" s="807"/>
      <c r="G98" s="820"/>
      <c r="H98" s="41"/>
      <c r="I98" s="234"/>
      <c r="J98" s="114"/>
      <c r="K98" s="114"/>
      <c r="L98" s="114"/>
      <c r="M98" s="114"/>
      <c r="N98" s="434"/>
      <c r="O98" s="434"/>
      <c r="P98" s="434"/>
      <c r="Q98" s="434"/>
      <c r="R98" s="434"/>
      <c r="S98" s="434"/>
      <c r="T98" s="434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</row>
    <row r="99" spans="1:36" s="1" customFormat="1" ht="12.75" customHeight="1" x14ac:dyDescent="0.15">
      <c r="A99" s="156"/>
      <c r="B99" s="430">
        <v>23</v>
      </c>
      <c r="C99" s="215" t="s">
        <v>408</v>
      </c>
      <c r="D99" s="429" t="s">
        <v>279</v>
      </c>
      <c r="E99" s="806"/>
      <c r="F99" s="807"/>
      <c r="G99" s="820"/>
      <c r="H99" s="41"/>
      <c r="I99" s="234"/>
      <c r="J99" s="114"/>
      <c r="K99" s="114"/>
      <c r="L99" s="114"/>
      <c r="M99" s="114"/>
      <c r="N99" s="434"/>
      <c r="O99" s="434"/>
      <c r="P99" s="434"/>
      <c r="Q99" s="434"/>
      <c r="R99" s="434"/>
      <c r="S99" s="434"/>
      <c r="T99" s="434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</row>
    <row r="100" spans="1:36" s="1" customFormat="1" ht="12.75" customHeight="1" x14ac:dyDescent="0.15">
      <c r="A100" s="156"/>
      <c r="B100" s="430">
        <v>24</v>
      </c>
      <c r="C100" s="454" t="s">
        <v>410</v>
      </c>
      <c r="D100" s="429" t="s">
        <v>367</v>
      </c>
      <c r="E100" s="806"/>
      <c r="F100" s="807"/>
      <c r="G100" s="820"/>
      <c r="H100" s="41"/>
      <c r="I100" s="234"/>
      <c r="J100" s="114"/>
      <c r="K100" s="114"/>
      <c r="L100" s="114"/>
      <c r="M100" s="114"/>
      <c r="N100" s="434"/>
      <c r="O100" s="446"/>
      <c r="P100" s="434"/>
      <c r="Q100" s="434"/>
      <c r="R100" s="434"/>
      <c r="S100" s="434"/>
      <c r="T100" s="434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</row>
    <row r="101" spans="1:36" s="1" customFormat="1" ht="12.75" customHeight="1" x14ac:dyDescent="0.15">
      <c r="A101" s="156"/>
      <c r="B101" s="430">
        <v>25</v>
      </c>
      <c r="C101" s="215" t="s">
        <v>411</v>
      </c>
      <c r="D101" s="429" t="s">
        <v>367</v>
      </c>
      <c r="E101" s="806"/>
      <c r="F101" s="807"/>
      <c r="G101" s="820"/>
      <c r="H101" s="41"/>
      <c r="I101" s="234"/>
      <c r="J101" s="184"/>
      <c r="K101" s="46"/>
      <c r="L101" s="46"/>
      <c r="M101" s="46"/>
      <c r="N101" s="434"/>
      <c r="O101" s="434"/>
      <c r="P101" s="434"/>
      <c r="Q101" s="434"/>
      <c r="R101" s="434"/>
      <c r="S101" s="434"/>
      <c r="T101" s="434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</row>
    <row r="102" spans="1:36" s="1" customFormat="1" ht="12.75" customHeight="1" x14ac:dyDescent="0.15">
      <c r="A102" s="156"/>
      <c r="B102" s="430">
        <v>26</v>
      </c>
      <c r="C102" s="215" t="s">
        <v>223</v>
      </c>
      <c r="D102" s="429" t="s">
        <v>367</v>
      </c>
      <c r="E102" s="806">
        <v>1</v>
      </c>
      <c r="F102" s="807"/>
      <c r="G102" s="41"/>
      <c r="H102" s="41"/>
      <c r="I102" s="234"/>
      <c r="J102" s="184"/>
      <c r="K102" s="46"/>
      <c r="L102" s="46"/>
      <c r="M102" s="46"/>
      <c r="N102" s="434"/>
      <c r="O102" s="446"/>
      <c r="P102" s="434"/>
      <c r="Q102" s="434"/>
      <c r="R102" s="434"/>
      <c r="S102" s="434"/>
      <c r="T102" s="434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</row>
    <row r="103" spans="1:36" s="1" customFormat="1" ht="12.75" customHeight="1" x14ac:dyDescent="0.15">
      <c r="A103" s="156"/>
      <c r="B103" s="430">
        <v>27</v>
      </c>
      <c r="C103" s="215" t="s">
        <v>222</v>
      </c>
      <c r="D103" s="429" t="s">
        <v>367</v>
      </c>
      <c r="E103" s="806">
        <v>5</v>
      </c>
      <c r="F103" s="807"/>
      <c r="G103" s="41"/>
      <c r="H103" s="41"/>
      <c r="I103" s="234"/>
      <c r="J103" s="184"/>
      <c r="K103" s="46"/>
      <c r="L103" s="46"/>
      <c r="M103" s="46"/>
      <c r="N103" s="434"/>
      <c r="O103" s="434"/>
      <c r="P103" s="434"/>
      <c r="Q103" s="434"/>
      <c r="R103" s="434"/>
      <c r="S103" s="434"/>
      <c r="T103" s="434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</row>
    <row r="104" spans="1:36" s="1" customFormat="1" ht="12.75" customHeight="1" x14ac:dyDescent="0.15">
      <c r="A104" s="156"/>
      <c r="B104" s="430">
        <v>28</v>
      </c>
      <c r="C104" s="215" t="s">
        <v>218</v>
      </c>
      <c r="D104" s="429" t="s">
        <v>278</v>
      </c>
      <c r="E104" s="806"/>
      <c r="F104" s="807"/>
      <c r="G104" s="41"/>
      <c r="H104" s="41"/>
      <c r="I104" s="234"/>
      <c r="J104" s="184"/>
      <c r="K104" s="46"/>
      <c r="L104" s="46"/>
      <c r="M104" s="46"/>
      <c r="N104" s="434"/>
      <c r="O104" s="434"/>
      <c r="P104" s="434"/>
      <c r="Q104" s="434"/>
      <c r="R104" s="434"/>
      <c r="S104" s="434"/>
      <c r="T104" s="434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</row>
    <row r="105" spans="1:36" s="1" customFormat="1" ht="12.75" customHeight="1" x14ac:dyDescent="0.15">
      <c r="A105" s="156"/>
      <c r="B105" s="430">
        <v>29</v>
      </c>
      <c r="C105" s="215" t="s">
        <v>197</v>
      </c>
      <c r="D105" s="429" t="s">
        <v>278</v>
      </c>
      <c r="E105" s="806"/>
      <c r="F105" s="807"/>
      <c r="G105" s="41"/>
      <c r="H105" s="41"/>
      <c r="I105" s="234"/>
      <c r="J105" s="184"/>
      <c r="K105" s="46"/>
      <c r="L105" s="46"/>
      <c r="M105" s="46"/>
      <c r="N105" s="434"/>
      <c r="O105" s="434"/>
      <c r="P105" s="434"/>
      <c r="Q105" s="434"/>
      <c r="R105" s="434"/>
      <c r="S105" s="434"/>
      <c r="T105" s="434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</row>
    <row r="106" spans="1:36" s="1" customFormat="1" ht="12.75" customHeight="1" x14ac:dyDescent="0.15">
      <c r="A106" s="156"/>
      <c r="B106" s="430">
        <v>30</v>
      </c>
      <c r="C106" s="215" t="s">
        <v>191</v>
      </c>
      <c r="D106" s="429" t="s">
        <v>278</v>
      </c>
      <c r="E106" s="806">
        <v>4</v>
      </c>
      <c r="F106" s="807"/>
      <c r="G106" s="41"/>
      <c r="H106" s="41"/>
      <c r="I106" s="234"/>
      <c r="J106" s="474"/>
      <c r="K106" s="46"/>
      <c r="L106" s="46"/>
      <c r="M106" s="46"/>
      <c r="N106" s="434"/>
      <c r="O106" s="434"/>
      <c r="P106" s="434"/>
      <c r="Q106" s="434"/>
      <c r="R106" s="434"/>
      <c r="S106" s="434"/>
      <c r="T106" s="434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</row>
    <row r="107" spans="1:36" s="1" customFormat="1" ht="12.75" customHeight="1" x14ac:dyDescent="0.15">
      <c r="A107" s="156"/>
      <c r="B107" s="430">
        <v>31</v>
      </c>
      <c r="C107" s="215" t="s">
        <v>223</v>
      </c>
      <c r="D107" s="429" t="s">
        <v>277</v>
      </c>
      <c r="E107" s="806"/>
      <c r="F107" s="807"/>
      <c r="G107" s="41"/>
      <c r="H107" s="41"/>
      <c r="I107" s="234"/>
      <c r="J107" s="184"/>
      <c r="K107" s="46"/>
      <c r="L107" s="46"/>
      <c r="M107" s="46"/>
      <c r="N107" s="599"/>
      <c r="O107" s="30"/>
      <c r="P107" s="30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30"/>
      <c r="AC107" s="46"/>
      <c r="AD107" s="46"/>
      <c r="AE107" s="46"/>
      <c r="AF107" s="46"/>
      <c r="AG107" s="46"/>
      <c r="AH107" s="46"/>
      <c r="AI107" s="46"/>
      <c r="AJ107" s="46"/>
    </row>
    <row r="108" spans="1:36" s="1" customFormat="1" ht="12.75" customHeight="1" x14ac:dyDescent="0.15">
      <c r="A108" s="156"/>
      <c r="B108" s="430">
        <v>32</v>
      </c>
      <c r="C108" s="215" t="s">
        <v>148</v>
      </c>
      <c r="D108" s="429" t="s">
        <v>277</v>
      </c>
      <c r="E108" s="806"/>
      <c r="F108" s="807"/>
      <c r="G108" s="41"/>
      <c r="H108" s="41"/>
      <c r="I108" s="234"/>
      <c r="J108" s="46"/>
      <c r="K108" s="46"/>
      <c r="L108" s="46"/>
      <c r="M108" s="46"/>
      <c r="N108" s="599"/>
      <c r="O108" s="30"/>
      <c r="P108" s="30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</row>
    <row r="109" spans="1:36" s="1" customFormat="1" ht="12.75" customHeight="1" x14ac:dyDescent="0.15">
      <c r="A109" s="156"/>
      <c r="B109" s="430">
        <v>33</v>
      </c>
      <c r="C109" s="215" t="s">
        <v>176</v>
      </c>
      <c r="D109" s="429" t="s">
        <v>368</v>
      </c>
      <c r="E109" s="806"/>
      <c r="F109" s="807"/>
      <c r="G109" s="41"/>
      <c r="H109" s="41"/>
      <c r="I109" s="234"/>
      <c r="J109" s="46"/>
      <c r="K109" s="46"/>
      <c r="L109" s="46"/>
      <c r="M109" s="46"/>
      <c r="N109" s="599"/>
      <c r="O109" s="30"/>
      <c r="P109" s="30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</row>
    <row r="110" spans="1:36" s="1" customFormat="1" ht="12.75" customHeight="1" x14ac:dyDescent="0.15">
      <c r="A110" s="156"/>
      <c r="B110" s="430">
        <v>34</v>
      </c>
      <c r="C110" s="215" t="s">
        <v>221</v>
      </c>
      <c r="D110" s="429" t="s">
        <v>368</v>
      </c>
      <c r="E110" s="806"/>
      <c r="F110" s="807"/>
      <c r="G110" s="41"/>
      <c r="H110" s="41"/>
      <c r="I110" s="234"/>
      <c r="J110" s="46"/>
      <c r="K110" s="46"/>
      <c r="L110" s="46"/>
      <c r="M110" s="46"/>
      <c r="N110" s="599"/>
      <c r="O110" s="30"/>
      <c r="P110" s="30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</row>
    <row r="111" spans="1:36" s="1" customFormat="1" ht="12.75" customHeight="1" x14ac:dyDescent="0.15">
      <c r="A111" s="156"/>
      <c r="B111" s="430">
        <v>35</v>
      </c>
      <c r="C111" s="215" t="s">
        <v>192</v>
      </c>
      <c r="D111" s="429" t="s">
        <v>369</v>
      </c>
      <c r="E111" s="806"/>
      <c r="F111" s="807"/>
      <c r="G111" s="41"/>
      <c r="H111" s="41"/>
      <c r="I111" s="234"/>
      <c r="J111" s="104"/>
      <c r="K111" s="46"/>
      <c r="L111" s="46"/>
      <c r="M111" s="46"/>
      <c r="N111" s="599"/>
      <c r="O111" s="30"/>
      <c r="P111" s="30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30"/>
      <c r="AC111" s="46"/>
      <c r="AD111" s="46"/>
      <c r="AE111" s="46"/>
      <c r="AF111" s="46"/>
      <c r="AG111" s="46"/>
      <c r="AH111" s="46"/>
      <c r="AI111" s="46"/>
      <c r="AJ111" s="46"/>
    </row>
    <row r="112" spans="1:36" s="1" customFormat="1" ht="12.75" customHeight="1" x14ac:dyDescent="0.15">
      <c r="A112" s="156"/>
      <c r="B112" s="430">
        <v>36</v>
      </c>
      <c r="C112" s="215" t="s">
        <v>193</v>
      </c>
      <c r="D112" s="429" t="s">
        <v>369</v>
      </c>
      <c r="E112" s="806"/>
      <c r="F112" s="807"/>
      <c r="G112" s="41"/>
      <c r="H112" s="41"/>
      <c r="I112" s="234"/>
      <c r="J112" s="114"/>
      <c r="K112" s="46"/>
      <c r="L112" s="46"/>
      <c r="M112" s="46"/>
      <c r="N112" s="599"/>
      <c r="O112" s="30"/>
      <c r="P112" s="30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</row>
    <row r="113" spans="1:36" s="1" customFormat="1" ht="12.75" customHeight="1" x14ac:dyDescent="0.15">
      <c r="A113" s="156"/>
      <c r="B113" s="430">
        <v>37</v>
      </c>
      <c r="C113" s="215" t="s">
        <v>421</v>
      </c>
      <c r="D113" s="429" t="s">
        <v>371</v>
      </c>
      <c r="E113" s="806"/>
      <c r="F113" s="807"/>
      <c r="G113" s="41"/>
      <c r="H113" s="41"/>
      <c r="I113" s="234"/>
      <c r="J113" s="114"/>
      <c r="K113" s="46"/>
      <c r="L113" s="46"/>
      <c r="M113" s="46"/>
      <c r="N113" s="599"/>
      <c r="O113" s="30"/>
      <c r="P113" s="434"/>
      <c r="Q113" s="46"/>
      <c r="R113" s="46"/>
      <c r="S113" s="46"/>
      <c r="T113" s="434"/>
      <c r="U113" s="46"/>
      <c r="V113" s="46"/>
      <c r="W113" s="46"/>
      <c r="X113" s="46"/>
      <c r="Y113" s="46"/>
      <c r="Z113" s="46"/>
      <c r="AA113" s="434"/>
      <c r="AB113" s="30"/>
      <c r="AC113" s="46"/>
      <c r="AD113" s="46"/>
      <c r="AE113" s="46"/>
      <c r="AF113" s="46"/>
      <c r="AG113" s="46"/>
      <c r="AH113" s="46"/>
      <c r="AI113" s="46"/>
      <c r="AJ113" s="46"/>
    </row>
    <row r="114" spans="1:36" s="1" customFormat="1" ht="12.75" customHeight="1" x14ac:dyDescent="0.15">
      <c r="A114" s="156"/>
      <c r="B114" s="430">
        <v>38</v>
      </c>
      <c r="C114" s="215" t="s">
        <v>422</v>
      </c>
      <c r="D114" s="429" t="s">
        <v>371</v>
      </c>
      <c r="E114" s="806"/>
      <c r="F114" s="807"/>
      <c r="G114" s="41"/>
      <c r="H114" s="41"/>
      <c r="I114" s="234"/>
      <c r="J114" s="114"/>
      <c r="K114" s="46"/>
      <c r="L114" s="434"/>
      <c r="M114" s="434"/>
      <c r="N114" s="434"/>
      <c r="O114" s="434"/>
      <c r="P114" s="434"/>
      <c r="Q114" s="434"/>
      <c r="R114" s="434"/>
      <c r="S114" s="46"/>
      <c r="T114" s="434"/>
      <c r="U114" s="434"/>
      <c r="V114" s="434"/>
      <c r="W114" s="434"/>
      <c r="X114" s="434"/>
      <c r="Y114" s="434"/>
      <c r="Z114" s="434"/>
      <c r="AA114" s="434"/>
      <c r="AB114" s="46"/>
      <c r="AC114" s="46"/>
      <c r="AD114" s="46"/>
      <c r="AE114" s="46"/>
      <c r="AF114" s="46"/>
      <c r="AG114" s="46"/>
      <c r="AH114" s="46"/>
      <c r="AI114" s="46"/>
      <c r="AJ114" s="46"/>
    </row>
    <row r="115" spans="1:36" s="1" customFormat="1" ht="12.75" customHeight="1" x14ac:dyDescent="0.15">
      <c r="A115" s="156"/>
      <c r="B115" s="430">
        <v>39</v>
      </c>
      <c r="C115" s="215" t="s">
        <v>223</v>
      </c>
      <c r="D115" s="429" t="s">
        <v>424</v>
      </c>
      <c r="E115" s="806"/>
      <c r="F115" s="807"/>
      <c r="G115" s="41"/>
      <c r="H115" s="41"/>
      <c r="I115" s="234"/>
      <c r="J115" s="184"/>
      <c r="K115" s="46"/>
      <c r="L115" s="46"/>
      <c r="M115" s="46"/>
      <c r="N115" s="599"/>
      <c r="O115" s="30"/>
      <c r="P115" s="30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</row>
    <row r="116" spans="1:36" s="1" customFormat="1" ht="12.75" customHeight="1" x14ac:dyDescent="0.15">
      <c r="A116" s="156"/>
      <c r="B116" s="430">
        <v>40</v>
      </c>
      <c r="C116" s="215" t="s">
        <v>426</v>
      </c>
      <c r="D116" s="429" t="s">
        <v>178</v>
      </c>
      <c r="E116" s="806"/>
      <c r="F116" s="807"/>
      <c r="G116" s="41"/>
      <c r="H116" s="41"/>
      <c r="I116" s="234"/>
      <c r="J116" s="184"/>
      <c r="K116" s="46"/>
      <c r="L116" s="46"/>
      <c r="M116" s="46"/>
      <c r="N116" s="599"/>
      <c r="O116" s="30"/>
      <c r="P116" s="30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</row>
    <row r="117" spans="1:36" s="1" customFormat="1" ht="12.75" customHeight="1" x14ac:dyDescent="0.15">
      <c r="A117" s="156"/>
      <c r="B117" s="430">
        <v>41</v>
      </c>
      <c r="C117" s="215" t="s">
        <v>427</v>
      </c>
      <c r="D117" s="429" t="s">
        <v>178</v>
      </c>
      <c r="E117" s="806"/>
      <c r="F117" s="807"/>
      <c r="G117" s="41"/>
      <c r="H117" s="41"/>
      <c r="I117" s="234"/>
      <c r="J117" s="184"/>
      <c r="K117" s="46"/>
      <c r="L117" s="46"/>
      <c r="M117" s="46"/>
      <c r="N117" s="599"/>
      <c r="O117" s="30"/>
      <c r="P117" s="30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</row>
    <row r="118" spans="1:36" s="1" customFormat="1" ht="12.75" customHeight="1" x14ac:dyDescent="0.15">
      <c r="A118" s="156"/>
      <c r="B118" s="430">
        <v>42</v>
      </c>
      <c r="C118" s="215" t="s">
        <v>195</v>
      </c>
      <c r="D118" s="429" t="s">
        <v>194</v>
      </c>
      <c r="E118" s="806"/>
      <c r="F118" s="807"/>
      <c r="G118" s="41"/>
      <c r="H118" s="41"/>
      <c r="I118" s="234"/>
      <c r="J118" s="184"/>
      <c r="K118" s="46"/>
      <c r="L118" s="46"/>
      <c r="M118" s="46"/>
      <c r="N118" s="599"/>
      <c r="O118" s="30"/>
      <c r="P118" s="30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</row>
    <row r="119" spans="1:36" s="1" customFormat="1" ht="12.75" customHeight="1" x14ac:dyDescent="0.15">
      <c r="A119" s="156"/>
      <c r="B119" s="430">
        <v>43</v>
      </c>
      <c r="C119" s="215" t="s">
        <v>431</v>
      </c>
      <c r="D119" s="429" t="s">
        <v>194</v>
      </c>
      <c r="E119" s="806"/>
      <c r="F119" s="807"/>
      <c r="G119" s="41"/>
      <c r="H119" s="41"/>
      <c r="I119" s="234"/>
      <c r="J119" s="474"/>
      <c r="K119" s="46"/>
      <c r="L119" s="46"/>
      <c r="M119" s="46"/>
      <c r="N119" s="599"/>
      <c r="O119" s="30"/>
      <c r="P119" s="30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</row>
    <row r="120" spans="1:36" s="1" customFormat="1" ht="12.75" customHeight="1" x14ac:dyDescent="0.15">
      <c r="A120" s="156"/>
      <c r="B120" s="430">
        <v>44</v>
      </c>
      <c r="C120" s="215" t="s">
        <v>231</v>
      </c>
      <c r="D120" s="429" t="s">
        <v>230</v>
      </c>
      <c r="E120" s="806"/>
      <c r="F120" s="807"/>
      <c r="G120" s="41"/>
      <c r="H120" s="41"/>
      <c r="I120" s="234"/>
      <c r="J120" s="474"/>
      <c r="K120" s="46"/>
      <c r="L120" s="46"/>
      <c r="M120" s="46"/>
      <c r="N120" s="599"/>
      <c r="O120" s="30"/>
      <c r="P120" s="30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</row>
    <row r="121" spans="1:36" s="1" customFormat="1" ht="12.75" customHeight="1" x14ac:dyDescent="0.15">
      <c r="A121" s="156"/>
      <c r="B121" s="430">
        <v>45</v>
      </c>
      <c r="C121" s="215" t="s">
        <v>434</v>
      </c>
      <c r="D121" s="429" t="s">
        <v>230</v>
      </c>
      <c r="E121" s="806"/>
      <c r="F121" s="807"/>
      <c r="G121" s="41"/>
      <c r="H121" s="41"/>
      <c r="I121" s="234"/>
      <c r="J121" s="184"/>
      <c r="K121" s="46"/>
      <c r="L121" s="46"/>
      <c r="M121" s="46"/>
      <c r="N121" s="599"/>
      <c r="O121" s="30"/>
      <c r="P121" s="30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</row>
    <row r="122" spans="1:36" s="1" customFormat="1" ht="12.75" customHeight="1" x14ac:dyDescent="0.15">
      <c r="A122" s="156"/>
      <c r="B122" s="430">
        <v>46</v>
      </c>
      <c r="C122" s="215" t="s">
        <v>435</v>
      </c>
      <c r="D122" s="429" t="s">
        <v>230</v>
      </c>
      <c r="E122" s="806">
        <v>5</v>
      </c>
      <c r="F122" s="807"/>
      <c r="G122" s="41"/>
      <c r="H122" s="41"/>
      <c r="I122" s="234"/>
      <c r="J122" s="184"/>
      <c r="K122" s="46"/>
      <c r="L122" s="46"/>
      <c r="M122" s="46"/>
      <c r="N122" s="599"/>
      <c r="O122" s="30"/>
      <c r="P122" s="30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</row>
    <row r="123" spans="1:36" s="1" customFormat="1" ht="12.75" customHeight="1" x14ac:dyDescent="0.15">
      <c r="A123" s="156"/>
      <c r="B123" s="430">
        <v>47</v>
      </c>
      <c r="C123" s="215" t="s">
        <v>174</v>
      </c>
      <c r="D123" s="429" t="s">
        <v>198</v>
      </c>
      <c r="E123" s="804"/>
      <c r="F123" s="805"/>
      <c r="G123" s="41"/>
      <c r="H123" s="41"/>
      <c r="I123" s="234"/>
      <c r="J123" s="184"/>
      <c r="K123" s="46"/>
      <c r="L123" s="46"/>
      <c r="M123" s="46"/>
      <c r="N123" s="599"/>
      <c r="O123" s="30"/>
      <c r="P123" s="30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</row>
    <row r="124" spans="1:36" s="1" customFormat="1" ht="12.75" customHeight="1" x14ac:dyDescent="0.15">
      <c r="A124" s="156"/>
      <c r="B124" s="430">
        <v>48</v>
      </c>
      <c r="C124" s="454" t="s">
        <v>438</v>
      </c>
      <c r="D124" s="429" t="s">
        <v>154</v>
      </c>
      <c r="E124" s="804"/>
      <c r="F124" s="805"/>
      <c r="G124" s="41"/>
      <c r="H124" s="41"/>
      <c r="I124" s="234"/>
      <c r="J124" s="184"/>
      <c r="K124" s="46"/>
      <c r="L124" s="46"/>
      <c r="M124" s="46"/>
      <c r="N124" s="599"/>
      <c r="O124" s="30"/>
      <c r="P124" s="30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</row>
    <row r="125" spans="1:36" s="1" customFormat="1" ht="12.75" customHeight="1" x14ac:dyDescent="0.15">
      <c r="A125" s="156"/>
      <c r="B125" s="430">
        <v>49</v>
      </c>
      <c r="C125" s="215" t="s">
        <v>439</v>
      </c>
      <c r="D125" s="429" t="s">
        <v>154</v>
      </c>
      <c r="E125" s="804"/>
      <c r="F125" s="805"/>
      <c r="G125" s="41"/>
      <c r="H125" s="41"/>
      <c r="I125" s="234"/>
      <c r="J125" s="474"/>
      <c r="K125" s="46"/>
      <c r="L125" s="46"/>
      <c r="M125" s="46"/>
      <c r="N125" s="599"/>
      <c r="O125" s="30"/>
      <c r="P125" s="30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</row>
    <row r="126" spans="1:36" s="1" customFormat="1" ht="12.75" customHeight="1" x14ac:dyDescent="0.15">
      <c r="A126" s="156"/>
      <c r="B126" s="430">
        <v>50</v>
      </c>
      <c r="C126" s="215" t="s">
        <v>199</v>
      </c>
      <c r="D126" s="429" t="s">
        <v>155</v>
      </c>
      <c r="E126" s="804"/>
      <c r="F126" s="805"/>
      <c r="G126" s="41"/>
      <c r="H126" s="41"/>
      <c r="I126" s="234"/>
      <c r="J126" s="184"/>
      <c r="K126" s="46"/>
      <c r="L126" s="46"/>
      <c r="M126" s="46"/>
      <c r="N126" s="599"/>
      <c r="O126" s="30"/>
      <c r="P126" s="30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</row>
    <row r="127" spans="1:36" s="1" customFormat="1" ht="12.75" customHeight="1" x14ac:dyDescent="0.15">
      <c r="A127" s="156"/>
      <c r="B127" s="430">
        <v>51</v>
      </c>
      <c r="C127" s="215" t="s">
        <v>441</v>
      </c>
      <c r="D127" s="429" t="s">
        <v>155</v>
      </c>
      <c r="E127" s="804"/>
      <c r="F127" s="805"/>
      <c r="G127" s="41"/>
      <c r="H127" s="41"/>
      <c r="I127" s="234"/>
      <c r="J127" s="184"/>
      <c r="K127" s="46"/>
      <c r="L127" s="46"/>
      <c r="M127" s="46"/>
      <c r="N127" s="599"/>
      <c r="O127" s="30"/>
      <c r="P127" s="30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</row>
    <row r="128" spans="1:36" s="1" customFormat="1" ht="12.75" customHeight="1" x14ac:dyDescent="0.15">
      <c r="A128" s="156"/>
      <c r="B128" s="430">
        <v>52</v>
      </c>
      <c r="C128" s="454" t="s">
        <v>442</v>
      </c>
      <c r="D128" s="429" t="s">
        <v>143</v>
      </c>
      <c r="E128" s="804"/>
      <c r="F128" s="805"/>
      <c r="G128" s="41"/>
      <c r="H128" s="41"/>
      <c r="I128" s="234"/>
      <c r="J128" s="46"/>
      <c r="K128" s="46"/>
      <c r="L128" s="46"/>
      <c r="M128" s="46"/>
      <c r="N128" s="599"/>
      <c r="O128" s="30"/>
      <c r="P128" s="30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</row>
    <row r="129" spans="1:36" s="1" customFormat="1" ht="12.75" customHeight="1" x14ac:dyDescent="0.15">
      <c r="A129" s="156"/>
      <c r="B129" s="430">
        <v>53</v>
      </c>
      <c r="C129" s="215" t="s">
        <v>214</v>
      </c>
      <c r="D129" s="429" t="s">
        <v>143</v>
      </c>
      <c r="E129" s="804"/>
      <c r="F129" s="805"/>
      <c r="G129" s="41"/>
      <c r="H129" s="41"/>
      <c r="I129" s="234"/>
      <c r="J129" s="46"/>
      <c r="K129" s="46"/>
      <c r="L129" s="46"/>
      <c r="M129" s="46"/>
      <c r="N129" s="599"/>
      <c r="O129" s="30"/>
      <c r="P129" s="30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</row>
    <row r="130" spans="1:36" s="1" customFormat="1" ht="12.75" customHeight="1" x14ac:dyDescent="0.15">
      <c r="A130" s="156"/>
      <c r="B130" s="430">
        <v>54</v>
      </c>
      <c r="C130" s="215" t="s">
        <v>144</v>
      </c>
      <c r="D130" s="429" t="s">
        <v>153</v>
      </c>
      <c r="E130" s="804"/>
      <c r="F130" s="805"/>
      <c r="G130" s="41"/>
      <c r="H130" s="41"/>
      <c r="I130" s="234"/>
      <c r="J130" s="46"/>
      <c r="K130" s="46"/>
      <c r="L130" s="46"/>
      <c r="M130" s="46"/>
      <c r="N130" s="599"/>
      <c r="O130" s="30"/>
      <c r="P130" s="30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</row>
    <row r="131" spans="1:36" s="1" customFormat="1" ht="12.75" customHeight="1" x14ac:dyDescent="0.15">
      <c r="A131" s="156"/>
      <c r="B131" s="430">
        <v>55</v>
      </c>
      <c r="C131" s="215" t="s">
        <v>446</v>
      </c>
      <c r="D131" s="429" t="s">
        <v>153</v>
      </c>
      <c r="E131" s="804"/>
      <c r="F131" s="805"/>
      <c r="G131" s="41"/>
      <c r="H131" s="41"/>
      <c r="I131" s="234"/>
      <c r="J131" s="104"/>
      <c r="K131" s="104"/>
      <c r="L131" s="104"/>
      <c r="M131" s="104"/>
      <c r="N131" s="43"/>
      <c r="O131" s="234"/>
      <c r="P131" s="234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</row>
    <row r="132" spans="1:36" s="1" customFormat="1" ht="12.75" customHeight="1" x14ac:dyDescent="0.15">
      <c r="A132" s="156"/>
      <c r="B132" s="430">
        <v>56</v>
      </c>
      <c r="C132" s="215" t="s">
        <v>144</v>
      </c>
      <c r="D132" s="429" t="s">
        <v>449</v>
      </c>
      <c r="E132" s="804"/>
      <c r="F132" s="805"/>
      <c r="G132" s="41"/>
      <c r="H132" s="41"/>
      <c r="I132" s="234"/>
      <c r="J132" s="184"/>
      <c r="K132" s="46"/>
      <c r="L132" s="46"/>
      <c r="M132" s="46"/>
      <c r="N132" s="599"/>
      <c r="O132" s="30"/>
      <c r="P132" s="30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</row>
    <row r="133" spans="1:36" s="1" customFormat="1" ht="12.75" customHeight="1" x14ac:dyDescent="0.15">
      <c r="A133" s="156"/>
      <c r="B133" s="430">
        <v>57</v>
      </c>
      <c r="C133" s="215" t="s">
        <v>451</v>
      </c>
      <c r="D133" s="429" t="s">
        <v>449</v>
      </c>
      <c r="E133" s="804"/>
      <c r="F133" s="805"/>
      <c r="G133" s="41"/>
      <c r="H133" s="41"/>
      <c r="I133" s="234"/>
      <c r="J133" s="184"/>
      <c r="K133" s="46"/>
      <c r="L133" s="46"/>
      <c r="M133" s="46"/>
      <c r="N133" s="599"/>
      <c r="O133" s="30"/>
      <c r="P133" s="30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</row>
    <row r="134" spans="1:36" s="1" customFormat="1" ht="12.75" customHeight="1" x14ac:dyDescent="0.15">
      <c r="A134" s="156"/>
      <c r="B134" s="430">
        <v>58</v>
      </c>
      <c r="C134" s="215" t="s">
        <v>152</v>
      </c>
      <c r="D134" s="429" t="s">
        <v>181</v>
      </c>
      <c r="E134" s="804"/>
      <c r="F134" s="805"/>
      <c r="G134" s="41"/>
      <c r="H134" s="41"/>
      <c r="I134" s="234"/>
      <c r="J134" s="184"/>
      <c r="K134" s="46"/>
      <c r="L134" s="46"/>
      <c r="M134" s="46"/>
      <c r="N134" s="599"/>
      <c r="O134" s="30"/>
      <c r="P134" s="30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</row>
    <row r="135" spans="1:36" s="1" customFormat="1" ht="12.75" customHeight="1" x14ac:dyDescent="0.15">
      <c r="A135" s="156"/>
      <c r="B135" s="430">
        <v>59</v>
      </c>
      <c r="C135" s="215" t="s">
        <v>411</v>
      </c>
      <c r="D135" s="429" t="s">
        <v>181</v>
      </c>
      <c r="E135" s="804"/>
      <c r="F135" s="805"/>
      <c r="G135" s="41"/>
      <c r="H135" s="41"/>
      <c r="I135" s="234"/>
      <c r="J135" s="184"/>
      <c r="K135" s="46"/>
      <c r="L135" s="46"/>
      <c r="M135" s="46"/>
      <c r="N135" s="599"/>
      <c r="O135" s="30"/>
      <c r="P135" s="30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</row>
    <row r="136" spans="1:36" s="1" customFormat="1" ht="12.75" customHeight="1" x14ac:dyDescent="0.15">
      <c r="A136" s="156"/>
      <c r="B136" s="430">
        <v>60</v>
      </c>
      <c r="C136" s="215" t="s">
        <v>237</v>
      </c>
      <c r="D136" s="429" t="s">
        <v>236</v>
      </c>
      <c r="E136" s="804"/>
      <c r="F136" s="805"/>
      <c r="G136" s="41"/>
      <c r="H136" s="41"/>
      <c r="I136" s="234"/>
      <c r="J136" s="184"/>
      <c r="K136" s="46"/>
      <c r="L136" s="46"/>
      <c r="M136" s="46"/>
      <c r="N136" s="599"/>
      <c r="O136" s="30"/>
      <c r="P136" s="30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</row>
    <row r="137" spans="1:36" s="1" customFormat="1" ht="12.75" customHeight="1" x14ac:dyDescent="0.15">
      <c r="A137" s="37"/>
      <c r="B137" s="430"/>
      <c r="C137" s="451"/>
      <c r="D137" s="453"/>
      <c r="E137" s="804"/>
      <c r="F137" s="805"/>
      <c r="G137" s="41"/>
      <c r="H137" s="41"/>
      <c r="I137" s="234"/>
      <c r="J137" s="184"/>
      <c r="K137" s="46"/>
      <c r="L137" s="46"/>
      <c r="M137" s="46"/>
      <c r="N137" s="599"/>
      <c r="O137" s="30"/>
      <c r="P137" s="30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</row>
    <row r="138" spans="1:36" s="1" customFormat="1" ht="12.75" customHeight="1" x14ac:dyDescent="0.15">
      <c r="A138" s="37"/>
      <c r="B138" s="430"/>
      <c r="C138" s="452"/>
      <c r="D138" s="453"/>
      <c r="E138" s="804"/>
      <c r="F138" s="805"/>
      <c r="G138" s="41"/>
      <c r="H138" s="41"/>
      <c r="I138" s="234"/>
      <c r="J138" s="184"/>
      <c r="K138" s="46"/>
      <c r="L138" s="46"/>
      <c r="M138" s="46"/>
      <c r="N138" s="599"/>
      <c r="O138" s="30"/>
      <c r="P138" s="30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</row>
    <row r="139" spans="1:36" s="1" customFormat="1" ht="12.75" customHeight="1" x14ac:dyDescent="0.15">
      <c r="A139" s="37"/>
      <c r="B139" s="430"/>
      <c r="C139" s="451"/>
      <c r="D139" s="453"/>
      <c r="E139" s="804"/>
      <c r="F139" s="805"/>
      <c r="G139" s="41"/>
      <c r="H139" s="41"/>
      <c r="I139" s="234"/>
      <c r="J139" s="184"/>
      <c r="K139" s="46"/>
      <c r="L139" s="46"/>
      <c r="M139" s="46"/>
      <c r="N139" s="599"/>
      <c r="O139" s="30"/>
      <c r="P139" s="30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</row>
    <row r="140" spans="1:36" s="1" customFormat="1" ht="12.75" customHeight="1" x14ac:dyDescent="0.15">
      <c r="A140" s="37"/>
      <c r="B140" s="155"/>
      <c r="C140" s="150">
        <f>SUM(B78:B139)</f>
        <v>1829</v>
      </c>
      <c r="D140" s="150"/>
      <c r="E140" s="804"/>
      <c r="F140" s="805"/>
      <c r="G140" s="41"/>
      <c r="H140" s="41"/>
      <c r="I140" s="234"/>
      <c r="J140" s="184"/>
      <c r="K140" s="46"/>
      <c r="L140" s="46"/>
      <c r="M140" s="46"/>
      <c r="N140" s="599"/>
      <c r="O140" s="30"/>
      <c r="P140" s="30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</row>
    <row r="141" spans="1:36" s="7" customFormat="1" ht="16.5" customHeight="1" x14ac:dyDescent="0.2">
      <c r="A141" s="22"/>
      <c r="B141" s="144"/>
      <c r="C141" s="92"/>
      <c r="D141" s="92"/>
      <c r="E141" s="804"/>
      <c r="F141" s="805"/>
      <c r="G141" s="41"/>
      <c r="H141" s="41"/>
      <c r="I141" s="234"/>
      <c r="J141" s="184"/>
      <c r="K141" s="73"/>
      <c r="L141" s="73"/>
      <c r="M141" s="73"/>
      <c r="N141" s="599"/>
      <c r="O141" s="30"/>
      <c r="P141" s="30"/>
      <c r="Q141" s="14"/>
      <c r="R141" s="46"/>
      <c r="S141" s="46"/>
      <c r="T141" s="46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 s="7" customFormat="1" ht="16.5" customHeight="1" x14ac:dyDescent="0.2">
      <c r="A142" s="22"/>
      <c r="B142" s="144"/>
      <c r="C142" s="92"/>
      <c r="D142" s="92"/>
      <c r="E142" s="804"/>
      <c r="F142" s="805"/>
      <c r="G142" s="41"/>
      <c r="H142" s="41"/>
      <c r="I142" s="234"/>
      <c r="J142" s="184"/>
      <c r="K142" s="73"/>
      <c r="L142" s="73"/>
      <c r="M142" s="73"/>
      <c r="N142" s="599"/>
      <c r="O142" s="30"/>
      <c r="P142" s="30"/>
      <c r="Q142" s="14"/>
      <c r="R142" s="46"/>
      <c r="S142" s="46"/>
      <c r="T142" s="46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 s="7" customFormat="1" ht="16.5" customHeight="1" x14ac:dyDescent="0.2">
      <c r="A143" s="22"/>
      <c r="B143" s="144"/>
      <c r="C143" s="92"/>
      <c r="D143" s="92"/>
      <c r="E143" s="153"/>
      <c r="F143" s="142"/>
      <c r="G143" s="41"/>
      <c r="H143" s="41"/>
      <c r="I143" s="234"/>
      <c r="J143" s="184"/>
      <c r="K143" s="73"/>
      <c r="L143" s="73"/>
      <c r="M143" s="73"/>
      <c r="N143" s="599"/>
      <c r="O143" s="30"/>
      <c r="P143" s="30"/>
      <c r="Q143" s="14"/>
      <c r="R143" s="14"/>
      <c r="S143" s="46"/>
      <c r="T143" s="46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 s="7" customFormat="1" ht="12.6" customHeight="1" x14ac:dyDescent="0.2">
      <c r="A144" s="22"/>
      <c r="F144" s="15"/>
      <c r="G144" s="41"/>
      <c r="H144" s="41"/>
      <c r="I144" s="234"/>
      <c r="J144" s="184"/>
      <c r="K144" s="14"/>
      <c r="L144" s="14"/>
      <c r="M144" s="73"/>
      <c r="N144" s="599"/>
      <c r="O144" s="30"/>
      <c r="P144" s="30"/>
      <c r="Q144" s="14"/>
      <c r="R144" s="14"/>
      <c r="S144" s="46"/>
      <c r="T144" s="46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 s="7" customFormat="1" ht="12.6" customHeight="1" x14ac:dyDescent="0.2">
      <c r="A145" s="22"/>
      <c r="F145" s="15"/>
      <c r="G145" s="41"/>
      <c r="H145" s="41"/>
      <c r="I145" s="234"/>
      <c r="J145" s="184"/>
      <c r="K145" s="14"/>
      <c r="L145" s="14"/>
      <c r="M145" s="73"/>
      <c r="N145" s="599"/>
      <c r="O145" s="30"/>
      <c r="P145" s="30"/>
      <c r="Q145" s="14"/>
      <c r="R145" s="14"/>
      <c r="S145" s="46"/>
      <c r="T145" s="46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 s="7" customFormat="1" ht="12.6" customHeight="1" x14ac:dyDescent="0.2">
      <c r="A146" s="8"/>
      <c r="B146" s="15"/>
      <c r="C146" s="15"/>
      <c r="D146" s="15"/>
      <c r="F146" s="15"/>
      <c r="G146" s="41"/>
      <c r="H146" s="41"/>
      <c r="I146" s="234"/>
      <c r="J146" s="184"/>
      <c r="K146" s="14"/>
      <c r="L146" s="14"/>
      <c r="M146" s="14"/>
      <c r="N146" s="599"/>
      <c r="O146" s="30"/>
      <c r="P146" s="30"/>
      <c r="Q146" s="14"/>
      <c r="R146" s="14"/>
      <c r="S146" s="46"/>
      <c r="T146" s="46"/>
      <c r="U146" s="14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 s="7" customFormat="1" ht="12.6" customHeight="1" x14ac:dyDescent="0.2">
      <c r="A147" s="8"/>
      <c r="B147" s="15"/>
      <c r="C147" s="15"/>
      <c r="D147" s="15"/>
      <c r="E147" s="15"/>
      <c r="F147" s="15"/>
      <c r="G147" s="41"/>
      <c r="H147" s="41"/>
      <c r="I147" s="234"/>
      <c r="J147" s="184"/>
      <c r="K147" s="14"/>
      <c r="L147" s="14"/>
      <c r="M147" s="14"/>
      <c r="N147" s="599"/>
      <c r="O147" s="30"/>
      <c r="P147" s="30"/>
      <c r="Q147" s="14"/>
      <c r="R147" s="14"/>
      <c r="S147" s="46"/>
      <c r="T147" s="46"/>
      <c r="U147" s="14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 ht="12.6" customHeight="1" x14ac:dyDescent="0.2">
      <c r="A148" s="8"/>
      <c r="B148" s="15"/>
      <c r="C148" s="15"/>
      <c r="D148" s="15"/>
      <c r="I148" s="234"/>
      <c r="J148" s="184"/>
      <c r="K148" s="14"/>
      <c r="L148" s="14"/>
      <c r="M148" s="14"/>
      <c r="N148" s="599"/>
      <c r="P148" s="30"/>
      <c r="Q148" s="14"/>
      <c r="R148" s="14"/>
      <c r="S148" s="46"/>
      <c r="T148" s="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</row>
    <row r="149" spans="1:36" x14ac:dyDescent="0.2">
      <c r="A149" s="8"/>
      <c r="B149" s="15"/>
      <c r="C149" s="15"/>
      <c r="D149" s="15"/>
      <c r="I149" s="234"/>
      <c r="J149" s="184"/>
      <c r="K149" s="14"/>
      <c r="L149" s="14"/>
      <c r="M149" s="14"/>
      <c r="N149" s="599"/>
      <c r="P149" s="30"/>
      <c r="Q149" s="14"/>
      <c r="R149" s="14"/>
      <c r="S149" s="46"/>
      <c r="T149" s="4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</row>
    <row r="150" spans="1:36" x14ac:dyDescent="0.2">
      <c r="A150" s="8"/>
      <c r="B150" s="15"/>
      <c r="C150" s="15"/>
      <c r="D150" s="15"/>
      <c r="I150" s="234"/>
      <c r="J150" s="184"/>
      <c r="K150" s="14"/>
      <c r="L150" s="14"/>
      <c r="M150" s="14"/>
      <c r="N150" s="599"/>
      <c r="P150" s="30"/>
      <c r="Q150" s="14"/>
      <c r="R150" s="14"/>
      <c r="S150" s="46"/>
      <c r="T150" s="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</row>
    <row r="151" spans="1:36" x14ac:dyDescent="0.2">
      <c r="A151" s="8"/>
      <c r="B151" s="15"/>
      <c r="C151" s="109"/>
      <c r="D151" s="109"/>
      <c r="E151" s="109"/>
      <c r="F151" s="109"/>
      <c r="G151" s="309"/>
      <c r="H151" s="309"/>
      <c r="I151" s="234"/>
      <c r="J151" s="184"/>
      <c r="K151" s="14"/>
      <c r="L151" s="14"/>
      <c r="M151" s="14"/>
      <c r="N151" s="599"/>
      <c r="P151" s="30"/>
      <c r="Q151" s="14"/>
      <c r="R151" s="14"/>
      <c r="S151" s="46"/>
      <c r="T151" s="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</row>
    <row r="152" spans="1:36" x14ac:dyDescent="0.2">
      <c r="A152" s="8"/>
      <c r="B152" s="15"/>
      <c r="C152" s="109"/>
      <c r="D152" s="109"/>
      <c r="E152" s="109"/>
      <c r="F152" s="109"/>
      <c r="G152" s="309"/>
      <c r="H152" s="309"/>
      <c r="I152" s="234"/>
      <c r="J152" s="184"/>
      <c r="K152" s="14"/>
      <c r="L152" s="14"/>
      <c r="M152" s="14"/>
      <c r="N152" s="599"/>
      <c r="P152" s="30"/>
      <c r="Q152" s="14"/>
      <c r="R152" s="14"/>
      <c r="S152" s="46"/>
      <c r="T152" s="73"/>
      <c r="U152" s="73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</row>
    <row r="153" spans="1:36" x14ac:dyDescent="0.2">
      <c r="C153" s="109"/>
      <c r="D153" s="108"/>
      <c r="E153" s="109"/>
      <c r="F153" s="109"/>
      <c r="G153" s="309"/>
      <c r="H153" s="309"/>
      <c r="I153" s="234"/>
      <c r="J153" s="184"/>
      <c r="K153" s="14"/>
      <c r="L153" s="14"/>
      <c r="M153" s="14"/>
      <c r="N153" s="599"/>
      <c r="P153" s="30"/>
      <c r="Q153" s="14"/>
      <c r="R153" s="14"/>
      <c r="S153" s="14"/>
      <c r="T153" s="73"/>
      <c r="U153" s="73"/>
      <c r="V153" s="73"/>
      <c r="W153" s="14"/>
      <c r="Z153" s="46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</row>
    <row r="154" spans="1:36" x14ac:dyDescent="0.2">
      <c r="C154" s="109"/>
      <c r="D154" s="108"/>
      <c r="E154" s="109"/>
      <c r="F154" s="109"/>
      <c r="G154" s="309"/>
      <c r="H154" s="309"/>
      <c r="I154" s="234"/>
      <c r="J154" s="184"/>
      <c r="K154" s="14"/>
      <c r="L154" s="14"/>
      <c r="M154" s="14"/>
      <c r="N154" s="599"/>
      <c r="P154" s="30"/>
      <c r="Q154" s="14"/>
      <c r="R154" s="14"/>
      <c r="S154" s="14"/>
      <c r="T154" s="73"/>
      <c r="U154" s="73"/>
      <c r="V154" s="73"/>
      <c r="W154" s="14"/>
      <c r="Z154" s="46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</row>
    <row r="155" spans="1:36" x14ac:dyDescent="0.2">
      <c r="C155" s="109"/>
      <c r="D155" s="108"/>
      <c r="E155" s="109"/>
      <c r="F155" s="109"/>
      <c r="G155" s="309"/>
      <c r="H155" s="309"/>
      <c r="I155" s="234"/>
      <c r="J155" s="184"/>
      <c r="K155" s="14"/>
      <c r="L155" s="14"/>
      <c r="M155" s="14"/>
      <c r="N155" s="599"/>
      <c r="P155" s="30"/>
      <c r="Q155" s="14"/>
      <c r="R155" s="14"/>
      <c r="S155" s="14"/>
      <c r="T155" s="73"/>
      <c r="U155" s="73"/>
      <c r="V155" s="73"/>
      <c r="W155" s="14"/>
      <c r="Z155" s="46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</row>
    <row r="156" spans="1:36" x14ac:dyDescent="0.2">
      <c r="C156" s="109"/>
      <c r="D156" s="108"/>
      <c r="E156" s="109"/>
      <c r="F156" s="109"/>
      <c r="G156" s="309"/>
      <c r="H156" s="309"/>
      <c r="I156" s="234"/>
      <c r="J156" s="184"/>
      <c r="K156" s="14"/>
      <c r="L156" s="14"/>
      <c r="M156" s="14"/>
      <c r="N156" s="599"/>
      <c r="P156" s="30"/>
      <c r="Q156" s="14"/>
      <c r="R156" s="14"/>
      <c r="S156" s="14"/>
      <c r="T156" s="73"/>
      <c r="U156" s="73"/>
      <c r="V156" s="73"/>
      <c r="W156" s="14"/>
      <c r="Z156" s="46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</row>
    <row r="157" spans="1:36" x14ac:dyDescent="0.2">
      <c r="C157" s="109"/>
      <c r="D157" s="108"/>
      <c r="E157" s="109"/>
      <c r="F157" s="109"/>
      <c r="G157" s="309"/>
      <c r="H157" s="309"/>
      <c r="I157" s="234"/>
      <c r="J157" s="184"/>
      <c r="K157" s="14"/>
      <c r="L157" s="14"/>
      <c r="M157" s="14"/>
      <c r="N157" s="599"/>
      <c r="P157" s="30"/>
      <c r="Q157" s="14"/>
      <c r="R157" s="14"/>
      <c r="S157" s="14"/>
      <c r="T157" s="73"/>
      <c r="U157" s="73"/>
      <c r="V157" s="73"/>
      <c r="W157" s="14"/>
      <c r="Z157" s="46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</row>
    <row r="158" spans="1:36" x14ac:dyDescent="0.2">
      <c r="C158" s="109"/>
      <c r="D158" s="108"/>
      <c r="E158" s="109"/>
      <c r="F158" s="109"/>
      <c r="G158" s="309"/>
      <c r="H158" s="309"/>
      <c r="I158" s="234"/>
      <c r="J158" s="184"/>
      <c r="K158" s="14"/>
      <c r="L158" s="14"/>
      <c r="M158" s="14"/>
      <c r="N158" s="599"/>
      <c r="P158" s="30"/>
      <c r="Q158" s="14"/>
      <c r="R158" s="14"/>
      <c r="S158" s="14"/>
      <c r="T158" s="73"/>
      <c r="U158" s="73"/>
      <c r="V158" s="73"/>
      <c r="W158" s="14"/>
      <c r="Z158" s="46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</row>
    <row r="159" spans="1:36" x14ac:dyDescent="0.2">
      <c r="C159" s="109"/>
      <c r="D159" s="108"/>
      <c r="E159" s="109"/>
      <c r="F159" s="109"/>
      <c r="G159" s="309"/>
      <c r="H159" s="309"/>
      <c r="I159" s="234"/>
      <c r="J159" s="184"/>
      <c r="K159" s="14"/>
      <c r="L159" s="14"/>
      <c r="M159" s="14"/>
      <c r="N159" s="599"/>
      <c r="P159" s="30"/>
      <c r="Q159" s="14"/>
      <c r="R159" s="14"/>
      <c r="S159" s="14"/>
      <c r="T159" s="73"/>
      <c r="U159" s="73"/>
      <c r="V159" s="73"/>
      <c r="W159" s="14"/>
      <c r="Z159" s="46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</row>
    <row r="160" spans="1:36" x14ac:dyDescent="0.2">
      <c r="C160" s="109"/>
      <c r="D160" s="108"/>
      <c r="E160" s="109"/>
      <c r="F160" s="109"/>
      <c r="G160" s="309"/>
      <c r="H160" s="309"/>
      <c r="I160" s="234"/>
      <c r="J160" s="184"/>
      <c r="K160" s="14"/>
      <c r="L160" s="14"/>
      <c r="M160" s="14"/>
      <c r="N160" s="599"/>
      <c r="P160" s="30"/>
      <c r="Q160" s="14"/>
      <c r="R160" s="14"/>
      <c r="S160" s="14"/>
      <c r="T160" s="73"/>
      <c r="U160" s="73"/>
      <c r="V160" s="73"/>
      <c r="W160" s="14"/>
      <c r="Z160" s="46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</row>
    <row r="161" spans="3:8" x14ac:dyDescent="0.2">
      <c r="C161" s="109"/>
      <c r="D161" s="108"/>
      <c r="E161" s="109"/>
      <c r="F161" s="109"/>
      <c r="G161" s="309"/>
      <c r="H161" s="309"/>
    </row>
    <row r="162" spans="3:8" x14ac:dyDescent="0.2">
      <c r="C162" s="109"/>
      <c r="D162" s="108"/>
      <c r="E162" s="109"/>
      <c r="F162" s="109"/>
      <c r="G162" s="309"/>
      <c r="H162" s="309"/>
    </row>
    <row r="163" spans="3:8" x14ac:dyDescent="0.2">
      <c r="C163" s="109"/>
      <c r="D163" s="108"/>
      <c r="E163" s="109"/>
      <c r="F163" s="109"/>
      <c r="G163" s="309"/>
      <c r="H163" s="309"/>
    </row>
    <row r="164" spans="3:8" x14ac:dyDescent="0.2">
      <c r="C164" s="109"/>
      <c r="D164" s="108"/>
      <c r="E164" s="109"/>
      <c r="F164" s="109"/>
      <c r="G164" s="309"/>
      <c r="H164" s="309"/>
    </row>
    <row r="165" spans="3:8" x14ac:dyDescent="0.2">
      <c r="C165" s="109"/>
      <c r="D165" s="108"/>
      <c r="E165" s="109"/>
      <c r="F165" s="109"/>
      <c r="G165" s="309"/>
      <c r="H165" s="309"/>
    </row>
    <row r="166" spans="3:8" x14ac:dyDescent="0.2">
      <c r="C166" s="109"/>
      <c r="D166" s="108"/>
      <c r="E166" s="109"/>
      <c r="F166" s="109"/>
      <c r="G166" s="309"/>
      <c r="H166" s="309"/>
    </row>
    <row r="167" spans="3:8" x14ac:dyDescent="0.2">
      <c r="C167" s="109"/>
      <c r="D167" s="108"/>
      <c r="E167" s="109"/>
      <c r="F167" s="109"/>
      <c r="G167" s="309"/>
      <c r="H167" s="309"/>
    </row>
    <row r="168" spans="3:8" x14ac:dyDescent="0.2">
      <c r="C168" s="109"/>
      <c r="D168" s="108"/>
      <c r="E168" s="109"/>
      <c r="F168" s="109"/>
      <c r="G168" s="309"/>
      <c r="H168" s="309"/>
    </row>
    <row r="169" spans="3:8" x14ac:dyDescent="0.2">
      <c r="C169" s="109"/>
      <c r="D169" s="108"/>
      <c r="E169" s="109"/>
      <c r="F169" s="109"/>
      <c r="G169" s="309"/>
      <c r="H169" s="309"/>
    </row>
    <row r="170" spans="3:8" x14ac:dyDescent="0.2">
      <c r="C170" s="109"/>
      <c r="D170" s="108"/>
      <c r="E170" s="109"/>
      <c r="F170" s="109"/>
      <c r="G170" s="309"/>
      <c r="H170" s="309"/>
    </row>
    <row r="171" spans="3:8" x14ac:dyDescent="0.2">
      <c r="C171" s="109"/>
      <c r="D171" s="108"/>
      <c r="E171" s="109"/>
      <c r="F171" s="109"/>
      <c r="G171" s="309"/>
      <c r="H171" s="309"/>
    </row>
    <row r="172" spans="3:8" x14ac:dyDescent="0.2">
      <c r="C172" s="109"/>
      <c r="D172" s="108"/>
      <c r="E172" s="109"/>
      <c r="F172" s="109"/>
      <c r="G172" s="309"/>
      <c r="H172" s="309"/>
    </row>
    <row r="173" spans="3:8" x14ac:dyDescent="0.2">
      <c r="C173" s="109"/>
      <c r="D173" s="108"/>
      <c r="E173" s="109"/>
      <c r="F173" s="109"/>
      <c r="G173" s="309"/>
      <c r="H173" s="309"/>
    </row>
    <row r="174" spans="3:8" x14ac:dyDescent="0.2">
      <c r="C174" s="109"/>
      <c r="D174" s="108"/>
      <c r="E174" s="109"/>
      <c r="F174" s="109"/>
      <c r="G174" s="309"/>
      <c r="H174" s="309"/>
    </row>
    <row r="175" spans="3:8" x14ac:dyDescent="0.2">
      <c r="C175" s="109"/>
      <c r="D175" s="108"/>
      <c r="E175" s="109"/>
      <c r="F175" s="109"/>
      <c r="G175" s="309"/>
      <c r="H175" s="309"/>
    </row>
    <row r="176" spans="3:8" x14ac:dyDescent="0.2">
      <c r="C176" s="109"/>
      <c r="D176" s="108"/>
      <c r="E176" s="109"/>
      <c r="F176" s="109"/>
      <c r="G176" s="309"/>
      <c r="H176" s="309"/>
    </row>
    <row r="177" spans="3:8" x14ac:dyDescent="0.2">
      <c r="C177" s="109"/>
      <c r="D177" s="108"/>
      <c r="E177" s="109"/>
      <c r="F177" s="109"/>
      <c r="G177" s="309"/>
      <c r="H177" s="309"/>
    </row>
  </sheetData>
  <mergeCells count="339">
    <mergeCell ref="E122:F122"/>
    <mergeCell ref="E87:F87"/>
    <mergeCell ref="G98:G99"/>
    <mergeCell ref="G100:G101"/>
    <mergeCell ref="E117:F117"/>
    <mergeCell ref="E118:F118"/>
    <mergeCell ref="E119:F119"/>
    <mergeCell ref="E102:F102"/>
    <mergeCell ref="E105:F105"/>
    <mergeCell ref="E106:F106"/>
    <mergeCell ref="E97:F97"/>
    <mergeCell ref="E96:F96"/>
    <mergeCell ref="E98:F98"/>
    <mergeCell ref="E91:F91"/>
    <mergeCell ref="E89:F89"/>
    <mergeCell ref="E90:F90"/>
    <mergeCell ref="E100:F100"/>
    <mergeCell ref="E107:F107"/>
    <mergeCell ref="E99:F99"/>
    <mergeCell ref="E101:F101"/>
    <mergeCell ref="E110:F110"/>
    <mergeCell ref="E103:F103"/>
    <mergeCell ref="E104:F104"/>
    <mergeCell ref="U65:U66"/>
    <mergeCell ref="T65:T66"/>
    <mergeCell ref="S61:S62"/>
    <mergeCell ref="S59:S60"/>
    <mergeCell ref="E120:F120"/>
    <mergeCell ref="E121:F121"/>
    <mergeCell ref="E79:F79"/>
    <mergeCell ref="E80:F80"/>
    <mergeCell ref="E116:F116"/>
    <mergeCell ref="E112:F112"/>
    <mergeCell ref="E113:F113"/>
    <mergeCell ref="E114:F114"/>
    <mergeCell ref="E115:F115"/>
    <mergeCell ref="E108:F108"/>
    <mergeCell ref="E109:F109"/>
    <mergeCell ref="E111:F111"/>
    <mergeCell ref="E88:F88"/>
    <mergeCell ref="E93:F93"/>
    <mergeCell ref="E94:F94"/>
    <mergeCell ref="E95:F95"/>
    <mergeCell ref="E92:F92"/>
    <mergeCell ref="F69:N70"/>
    <mergeCell ref="E85:F85"/>
    <mergeCell ref="E86:F86"/>
    <mergeCell ref="D65:D66"/>
    <mergeCell ref="D67:D68"/>
    <mergeCell ref="T61:T62"/>
    <mergeCell ref="V65:V66"/>
    <mergeCell ref="V67:V68"/>
    <mergeCell ref="V45:V46"/>
    <mergeCell ref="V47:V48"/>
    <mergeCell ref="V49:V50"/>
    <mergeCell ref="V51:V52"/>
    <mergeCell ref="V53:V54"/>
    <mergeCell ref="V55:V56"/>
    <mergeCell ref="T45:T46"/>
    <mergeCell ref="T47:T48"/>
    <mergeCell ref="T49:T50"/>
    <mergeCell ref="T51:T52"/>
    <mergeCell ref="T53:T54"/>
    <mergeCell ref="T55:T56"/>
    <mergeCell ref="U55:U56"/>
    <mergeCell ref="U57:U58"/>
    <mergeCell ref="U59:U60"/>
    <mergeCell ref="U61:U62"/>
    <mergeCell ref="U51:U52"/>
    <mergeCell ref="U67:U68"/>
    <mergeCell ref="T67:T68"/>
    <mergeCell ref="A61:A62"/>
    <mergeCell ref="A63:A64"/>
    <mergeCell ref="A65:A66"/>
    <mergeCell ref="A67:A68"/>
    <mergeCell ref="C61:C62"/>
    <mergeCell ref="C63:C64"/>
    <mergeCell ref="C65:C66"/>
    <mergeCell ref="C67:C68"/>
    <mergeCell ref="B65:B66"/>
    <mergeCell ref="B67:B68"/>
    <mergeCell ref="B63:B64"/>
    <mergeCell ref="B61:B62"/>
    <mergeCell ref="A59:A60"/>
    <mergeCell ref="C55:C56"/>
    <mergeCell ref="C57:C58"/>
    <mergeCell ref="C59:C60"/>
    <mergeCell ref="D55:D56"/>
    <mergeCell ref="D57:D58"/>
    <mergeCell ref="D59:D60"/>
    <mergeCell ref="B55:B56"/>
    <mergeCell ref="B57:B58"/>
    <mergeCell ref="B59:B60"/>
    <mergeCell ref="A55:A56"/>
    <mergeCell ref="B53:B54"/>
    <mergeCell ref="C47:C48"/>
    <mergeCell ref="C49:C50"/>
    <mergeCell ref="C51:C52"/>
    <mergeCell ref="C53:C54"/>
    <mergeCell ref="B49:B50"/>
    <mergeCell ref="B51:B52"/>
    <mergeCell ref="A57:A58"/>
    <mergeCell ref="A45:A46"/>
    <mergeCell ref="A47:A48"/>
    <mergeCell ref="A49:A50"/>
    <mergeCell ref="A51:A52"/>
    <mergeCell ref="A53:A54"/>
    <mergeCell ref="C45:C46"/>
    <mergeCell ref="B45:B46"/>
    <mergeCell ref="B47:B48"/>
    <mergeCell ref="D53:D54"/>
    <mergeCell ref="V43:V44"/>
    <mergeCell ref="V61:V62"/>
    <mergeCell ref="V63:V64"/>
    <mergeCell ref="U43:U44"/>
    <mergeCell ref="T43:T44"/>
    <mergeCell ref="T63:T64"/>
    <mergeCell ref="U53:U54"/>
    <mergeCell ref="U45:U46"/>
    <mergeCell ref="U47:U48"/>
    <mergeCell ref="U49:U50"/>
    <mergeCell ref="V57:V58"/>
    <mergeCell ref="V59:V60"/>
    <mergeCell ref="T57:T58"/>
    <mergeCell ref="T59:T60"/>
    <mergeCell ref="S43:S44"/>
    <mergeCell ref="D61:D62"/>
    <mergeCell ref="D63:D64"/>
    <mergeCell ref="S63:S64"/>
    <mergeCell ref="S55:S56"/>
    <mergeCell ref="U63:U64"/>
    <mergeCell ref="S51:S52"/>
    <mergeCell ref="S53:S54"/>
    <mergeCell ref="S57:S58"/>
    <mergeCell ref="V27:V28"/>
    <mergeCell ref="V31:V32"/>
    <mergeCell ref="U31:U32"/>
    <mergeCell ref="U27:U28"/>
    <mergeCell ref="U29:U30"/>
    <mergeCell ref="V29:V30"/>
    <mergeCell ref="V33:V34"/>
    <mergeCell ref="U33:U34"/>
    <mergeCell ref="D51:D52"/>
    <mergeCell ref="V35:V36"/>
    <mergeCell ref="T41:T42"/>
    <mergeCell ref="V41:V42"/>
    <mergeCell ref="U41:U42"/>
    <mergeCell ref="T39:T40"/>
    <mergeCell ref="U39:U40"/>
    <mergeCell ref="V37:V38"/>
    <mergeCell ref="V39:V40"/>
    <mergeCell ref="U37:U38"/>
    <mergeCell ref="T35:T36"/>
    <mergeCell ref="U35:U36"/>
    <mergeCell ref="T37:T38"/>
    <mergeCell ref="T29:T30"/>
    <mergeCell ref="T31:T32"/>
    <mergeCell ref="T33:T34"/>
    <mergeCell ref="V21:V22"/>
    <mergeCell ref="U25:U26"/>
    <mergeCell ref="V25:V26"/>
    <mergeCell ref="V23:V24"/>
    <mergeCell ref="U21:U22"/>
    <mergeCell ref="B23:B24"/>
    <mergeCell ref="B25:B26"/>
    <mergeCell ref="B21:B22"/>
    <mergeCell ref="T25:T26"/>
    <mergeCell ref="T23:T24"/>
    <mergeCell ref="S23:S24"/>
    <mergeCell ref="C23:C24"/>
    <mergeCell ref="S25:S26"/>
    <mergeCell ref="C25:C26"/>
    <mergeCell ref="D23:D24"/>
    <mergeCell ref="D25:D26"/>
    <mergeCell ref="U23:U24"/>
    <mergeCell ref="S21:S22"/>
    <mergeCell ref="T21:T22"/>
    <mergeCell ref="B3:B4"/>
    <mergeCell ref="B5:B6"/>
    <mergeCell ref="C7:C8"/>
    <mergeCell ref="C9:C10"/>
    <mergeCell ref="S3:S4"/>
    <mergeCell ref="S5:S6"/>
    <mergeCell ref="A11:A12"/>
    <mergeCell ref="B11:B12"/>
    <mergeCell ref="B7:B8"/>
    <mergeCell ref="B9:B10"/>
    <mergeCell ref="A3:A4"/>
    <mergeCell ref="A7:A8"/>
    <mergeCell ref="A9:A10"/>
    <mergeCell ref="A5:A6"/>
    <mergeCell ref="C11:C12"/>
    <mergeCell ref="C3:C4"/>
    <mergeCell ref="D3:D4"/>
    <mergeCell ref="C5:C6"/>
    <mergeCell ref="V3:V4"/>
    <mergeCell ref="V5:V6"/>
    <mergeCell ref="U3:U4"/>
    <mergeCell ref="T3:T4"/>
    <mergeCell ref="D9:D10"/>
    <mergeCell ref="D5:D6"/>
    <mergeCell ref="U5:U6"/>
    <mergeCell ref="T5:T6"/>
    <mergeCell ref="U9:U10"/>
    <mergeCell ref="T7:T8"/>
    <mergeCell ref="T9:T10"/>
    <mergeCell ref="V7:V8"/>
    <mergeCell ref="D33:D34"/>
    <mergeCell ref="C31:C32"/>
    <mergeCell ref="D31:D32"/>
    <mergeCell ref="D35:D36"/>
    <mergeCell ref="C35:C36"/>
    <mergeCell ref="S33:S34"/>
    <mergeCell ref="C27:C28"/>
    <mergeCell ref="C29:C30"/>
    <mergeCell ref="C33:C34"/>
    <mergeCell ref="T27:T28"/>
    <mergeCell ref="S27:S28"/>
    <mergeCell ref="A23:A24"/>
    <mergeCell ref="T13:T14"/>
    <mergeCell ref="U7:U8"/>
    <mergeCell ref="S19:S20"/>
    <mergeCell ref="U11:U12"/>
    <mergeCell ref="T11:T12"/>
    <mergeCell ref="V11:V12"/>
    <mergeCell ref="U19:U20"/>
    <mergeCell ref="V13:V14"/>
    <mergeCell ref="U17:U18"/>
    <mergeCell ref="U15:U16"/>
    <mergeCell ref="V15:V16"/>
    <mergeCell ref="V17:V18"/>
    <mergeCell ref="V19:V20"/>
    <mergeCell ref="U13:U14"/>
    <mergeCell ref="V9:V10"/>
    <mergeCell ref="T17:T18"/>
    <mergeCell ref="T19:T20"/>
    <mergeCell ref="T15:T16"/>
    <mergeCell ref="B13:B14"/>
    <mergeCell ref="A15:A16"/>
    <mergeCell ref="B15:B16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A41:A42"/>
    <mergeCell ref="B39:B40"/>
    <mergeCell ref="A39:A40"/>
    <mergeCell ref="A13:A14"/>
    <mergeCell ref="A25:A26"/>
    <mergeCell ref="A21:A22"/>
    <mergeCell ref="A17:A18"/>
    <mergeCell ref="B17:B18"/>
    <mergeCell ref="C21:C22"/>
    <mergeCell ref="B37:B38"/>
    <mergeCell ref="C19:C20"/>
    <mergeCell ref="A19:A20"/>
    <mergeCell ref="B19:B20"/>
    <mergeCell ref="C37:C38"/>
    <mergeCell ref="A37:A38"/>
    <mergeCell ref="A35:A36"/>
    <mergeCell ref="B29:B30"/>
    <mergeCell ref="B33:B34"/>
    <mergeCell ref="B31:B32"/>
    <mergeCell ref="B35:B36"/>
    <mergeCell ref="A27:A28"/>
    <mergeCell ref="A29:A30"/>
    <mergeCell ref="A31:A32"/>
    <mergeCell ref="A33:A34"/>
    <mergeCell ref="B27:B28"/>
    <mergeCell ref="C17:C18"/>
    <mergeCell ref="D49:D50"/>
    <mergeCell ref="D13:D14"/>
    <mergeCell ref="D17:D18"/>
    <mergeCell ref="D7:D8"/>
    <mergeCell ref="S41:S42"/>
    <mergeCell ref="S39:S40"/>
    <mergeCell ref="D27:D28"/>
    <mergeCell ref="C13:C14"/>
    <mergeCell ref="C15:C16"/>
    <mergeCell ref="D19:D20"/>
    <mergeCell ref="D11:D12"/>
    <mergeCell ref="D15:D16"/>
    <mergeCell ref="S11:S12"/>
    <mergeCell ref="S13:S14"/>
    <mergeCell ref="D21:D22"/>
    <mergeCell ref="D29:D30"/>
    <mergeCell ref="D45:D46"/>
    <mergeCell ref="D47:D48"/>
    <mergeCell ref="S29:S30"/>
    <mergeCell ref="S37:S38"/>
    <mergeCell ref="S35:S36"/>
    <mergeCell ref="S31:S32"/>
    <mergeCell ref="S17:S18"/>
    <mergeCell ref="D37:D38"/>
    <mergeCell ref="S65:S66"/>
    <mergeCell ref="S67:S68"/>
    <mergeCell ref="E84:F84"/>
    <mergeCell ref="E83:F83"/>
    <mergeCell ref="E81:F81"/>
    <mergeCell ref="E82:F82"/>
    <mergeCell ref="E77:F77"/>
    <mergeCell ref="E78:F78"/>
    <mergeCell ref="E1:R1"/>
    <mergeCell ref="S15:S16"/>
    <mergeCell ref="S7:S8"/>
    <mergeCell ref="S9:S10"/>
    <mergeCell ref="S45:S46"/>
    <mergeCell ref="S47:S48"/>
    <mergeCell ref="S49:S50"/>
    <mergeCell ref="J60:M61"/>
    <mergeCell ref="J66:K67"/>
    <mergeCell ref="J68:K68"/>
    <mergeCell ref="L66:M67"/>
    <mergeCell ref="L68:M68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41:F141"/>
    <mergeCell ref="E142:F142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  <ignoredErrors>
    <ignoredError sqref="K31:L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女個組</vt:lpstr>
      <vt:lpstr>男個組</vt:lpstr>
      <vt:lpstr>男女団組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男女形トーナメント!Print_Area</vt:lpstr>
      <vt:lpstr>男女団組!Print_Area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2015-06-14T05:02:57Z</cp:lastPrinted>
  <dcterms:created xsi:type="dcterms:W3CDTF">2001-04-26T04:08:50Z</dcterms:created>
  <dcterms:modified xsi:type="dcterms:W3CDTF">2015-06-14T10:33:43Z</dcterms:modified>
</cp:coreProperties>
</file>