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5" windowWidth="19200" windowHeight="11595" tabRatio="909" firstSheet="1" activeTab="4"/>
  </bookViews>
  <sheets>
    <sheet name="H2７新人戦出場一覧" sheetId="1" r:id="rId1"/>
    <sheet name="表紙(1)" sheetId="21" r:id="rId2"/>
    <sheet name="表紙 (2)" sheetId="22" r:id="rId3"/>
    <sheet name="表紙 (3)" sheetId="23" r:id="rId4"/>
    <sheet name="ﾍﾞｽﾄ8" sheetId="11" r:id="rId5"/>
    <sheet name="女個形" sheetId="14" r:id="rId6"/>
    <sheet name="男個形" sheetId="13" r:id="rId7"/>
    <sheet name="男女形準決" sheetId="10" r:id="rId8"/>
    <sheet name="男女団形" sheetId="19" r:id="rId9"/>
    <sheet name="女個組" sheetId="16" r:id="rId10"/>
    <sheet name="男個組" sheetId="8" r:id="rId11"/>
    <sheet name="男女団組" sheetId="15" r:id="rId12"/>
  </sheets>
  <definedNames>
    <definedName name="_xlnm._FilterDatabase" localSheetId="8" hidden="1">男女団形!$P$63:$Q$84</definedName>
    <definedName name="_xlnm.Print_Area" localSheetId="0">H2７新人戦出場一覧!$A$1:$AX$35</definedName>
    <definedName name="_xlnm.Print_Area" localSheetId="4">ﾍﾞｽﾄ8!$A$1:$I$60</definedName>
    <definedName name="_xlnm.Print_Area" localSheetId="5">女個形!$A$1:$O$26</definedName>
    <definedName name="_xlnm.Print_Area" localSheetId="9">女個組!$A$1:$T$52</definedName>
    <definedName name="_xlnm.Print_Area" localSheetId="6">男個形!$A$1:$O$30</definedName>
    <definedName name="_xlnm.Print_Area" localSheetId="10">男個組!$A$1:$V$59</definedName>
    <definedName name="_xlnm.Print_Area" localSheetId="7">男女形準決!$A$1:$N$44</definedName>
    <definedName name="_xlnm.Print_Area" localSheetId="8">男女団形!$A$1:$N$30</definedName>
    <definedName name="_xlnm.Print_Area" localSheetId="11">男女団組!$A$1:$R$55</definedName>
    <definedName name="_xlnm.Print_Area" localSheetId="3">'表紙 (3)'!$A$1:$G$21</definedName>
    <definedName name="_xlnm.Print_Area" localSheetId="1">'表紙(1)'!$A$1:$F$48</definedName>
  </definedNames>
  <calcPr calcId="145621"/>
</workbook>
</file>

<file path=xl/calcChain.xml><?xml version="1.0" encoding="utf-8"?>
<calcChain xmlns="http://schemas.openxmlformats.org/spreadsheetml/2006/main">
  <c r="H19" i="13" l="1"/>
  <c r="H20" i="13"/>
  <c r="H21" i="13"/>
  <c r="H22" i="13"/>
  <c r="H23" i="13"/>
  <c r="H24" i="13"/>
  <c r="H25" i="13"/>
  <c r="H26" i="13"/>
  <c r="H18" i="13"/>
  <c r="H4" i="14"/>
  <c r="H5" i="14"/>
  <c r="H6" i="14"/>
  <c r="H7" i="14"/>
  <c r="H8" i="14"/>
  <c r="H9" i="14"/>
  <c r="H10" i="14"/>
  <c r="H3" i="14"/>
  <c r="AV35" i="1" l="1"/>
  <c r="K15" i="19" l="1"/>
  <c r="C26" i="13"/>
  <c r="D26" i="13"/>
  <c r="D21" i="14"/>
  <c r="C20" i="14"/>
  <c r="D20" i="14"/>
  <c r="C22" i="14"/>
  <c r="D22" i="14"/>
  <c r="AA35" i="1"/>
  <c r="D52" i="8"/>
  <c r="D50" i="8"/>
  <c r="D48" i="8"/>
  <c r="D46" i="8"/>
  <c r="D44" i="8"/>
  <c r="C52" i="8"/>
  <c r="C50" i="8"/>
  <c r="C48" i="8"/>
  <c r="C46" i="8"/>
  <c r="C44" i="8"/>
  <c r="R41" i="16"/>
  <c r="S41" i="16"/>
  <c r="R9" i="16"/>
  <c r="S9" i="16"/>
  <c r="C9" i="16"/>
  <c r="D9" i="16"/>
  <c r="D4" i="19"/>
  <c r="D5" i="19"/>
  <c r="D6" i="19"/>
  <c r="D7" i="19"/>
  <c r="D11" i="19"/>
  <c r="D12" i="19"/>
  <c r="D13" i="19"/>
  <c r="D14" i="19"/>
  <c r="D15" i="19"/>
  <c r="K10" i="14"/>
  <c r="L10" i="14"/>
  <c r="AL35" i="1"/>
  <c r="AW35" i="1"/>
  <c r="T46" i="8" l="1"/>
  <c r="U46" i="8"/>
  <c r="T48" i="8"/>
  <c r="U48" i="8"/>
  <c r="T50" i="8"/>
  <c r="U50" i="8"/>
  <c r="T52" i="8"/>
  <c r="U52" i="8"/>
  <c r="C3" i="15" l="1"/>
  <c r="Q41" i="15"/>
  <c r="C3" i="13"/>
  <c r="D3" i="19"/>
  <c r="K4" i="19"/>
  <c r="K3" i="19"/>
  <c r="K11" i="19"/>
  <c r="D41" i="16" l="1"/>
  <c r="C41" i="16"/>
  <c r="C3" i="16"/>
  <c r="K16" i="14" l="1"/>
  <c r="L16" i="14"/>
  <c r="K17" i="14"/>
  <c r="L17" i="14"/>
  <c r="K18" i="14"/>
  <c r="L18" i="14"/>
  <c r="K19" i="14"/>
  <c r="L19" i="14"/>
  <c r="K20" i="14"/>
  <c r="L20" i="14"/>
  <c r="K21" i="14"/>
  <c r="L21" i="14"/>
  <c r="L15" i="14"/>
  <c r="K15" i="14"/>
  <c r="K4" i="14"/>
  <c r="L4" i="14"/>
  <c r="K5" i="14"/>
  <c r="L5" i="14"/>
  <c r="K6" i="14"/>
  <c r="L6" i="14"/>
  <c r="K7" i="14"/>
  <c r="L7" i="14"/>
  <c r="K8" i="14"/>
  <c r="L8" i="14"/>
  <c r="K9" i="14"/>
  <c r="L9" i="14"/>
  <c r="L3" i="14"/>
  <c r="K3" i="14"/>
  <c r="C16" i="14"/>
  <c r="D16" i="14"/>
  <c r="C17" i="14"/>
  <c r="D17" i="14"/>
  <c r="C18" i="14"/>
  <c r="D18" i="14"/>
  <c r="C19" i="14"/>
  <c r="D19" i="14"/>
  <c r="C21" i="14"/>
  <c r="D15" i="14"/>
  <c r="C15" i="14"/>
  <c r="D4" i="14"/>
  <c r="D5" i="14"/>
  <c r="D6" i="14"/>
  <c r="D7" i="14"/>
  <c r="D8" i="14"/>
  <c r="D9" i="14"/>
  <c r="D10" i="14"/>
  <c r="D3" i="14"/>
  <c r="C4" i="14"/>
  <c r="C5" i="14"/>
  <c r="C6" i="14"/>
  <c r="C7" i="14"/>
  <c r="C8" i="14"/>
  <c r="C9" i="14"/>
  <c r="C10" i="14"/>
  <c r="C3" i="14"/>
  <c r="Q33" i="15"/>
  <c r="Q35" i="15"/>
  <c r="Q37" i="15"/>
  <c r="Q39" i="15"/>
  <c r="Q31" i="15"/>
  <c r="C33" i="15"/>
  <c r="C35" i="15"/>
  <c r="C37" i="15"/>
  <c r="C39" i="15"/>
  <c r="C41" i="15"/>
  <c r="C31" i="15"/>
  <c r="AK35" i="1"/>
  <c r="Z35" i="1"/>
  <c r="O35" i="1"/>
  <c r="N35" i="1"/>
  <c r="D35" i="1"/>
  <c r="C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35" i="1" l="1"/>
  <c r="AH40" i="10"/>
  <c r="AB40" i="10"/>
  <c r="V40" i="10"/>
  <c r="P40" i="10"/>
  <c r="AH39" i="10"/>
  <c r="AB39" i="10"/>
  <c r="V39" i="10"/>
  <c r="P39" i="10"/>
  <c r="N39" i="10"/>
  <c r="M39" i="10"/>
  <c r="C39" i="10"/>
  <c r="B39" i="10"/>
  <c r="AH38" i="10"/>
  <c r="AB38" i="10"/>
  <c r="V38" i="10"/>
  <c r="P38" i="10"/>
  <c r="AH37" i="10"/>
  <c r="AB37" i="10"/>
  <c r="V37" i="10"/>
  <c r="P37" i="10"/>
  <c r="N37" i="10"/>
  <c r="M37" i="10"/>
  <c r="C37" i="10"/>
  <c r="B37" i="10"/>
  <c r="AH36" i="10"/>
  <c r="AB36" i="10"/>
  <c r="V36" i="10"/>
  <c r="P36" i="10"/>
  <c r="AH35" i="10"/>
  <c r="AB35" i="10"/>
  <c r="V35" i="10"/>
  <c r="P35" i="10"/>
  <c r="N35" i="10"/>
  <c r="M35" i="10"/>
  <c r="C35" i="10"/>
  <c r="B35" i="10"/>
  <c r="AH34" i="10"/>
  <c r="AB34" i="10"/>
  <c r="V34" i="10"/>
  <c r="P34" i="10"/>
  <c r="AH33" i="10"/>
  <c r="AB25" i="10"/>
  <c r="V25" i="10"/>
  <c r="P25" i="10"/>
  <c r="N33" i="10"/>
  <c r="M33" i="10"/>
  <c r="C33" i="10"/>
  <c r="B33" i="10"/>
  <c r="AH25" i="10"/>
  <c r="AB33" i="10"/>
  <c r="V26" i="10"/>
  <c r="P31" i="10"/>
  <c r="AH30" i="10"/>
  <c r="AB32" i="10"/>
  <c r="V28" i="10"/>
  <c r="P30" i="10"/>
  <c r="N31" i="10"/>
  <c r="M31" i="10"/>
  <c r="C31" i="10"/>
  <c r="B31" i="10"/>
  <c r="AH26" i="10"/>
  <c r="AB27" i="10"/>
  <c r="V31" i="10"/>
  <c r="P32" i="10"/>
  <c r="AH32" i="10"/>
  <c r="AB28" i="10"/>
  <c r="V33" i="10"/>
  <c r="P33" i="10"/>
  <c r="N29" i="10"/>
  <c r="M29" i="10"/>
  <c r="C29" i="10"/>
  <c r="B29" i="10"/>
  <c r="AH29" i="10"/>
  <c r="AB29" i="10"/>
  <c r="V29" i="10"/>
  <c r="P29" i="10"/>
  <c r="AH31" i="10"/>
  <c r="AB26" i="10"/>
  <c r="V32" i="10"/>
  <c r="P28" i="10"/>
  <c r="N27" i="10"/>
  <c r="M27" i="10"/>
  <c r="C27" i="10"/>
  <c r="B27" i="10"/>
  <c r="AH27" i="10"/>
  <c r="AB31" i="10"/>
  <c r="V27" i="10"/>
  <c r="P26" i="10"/>
  <c r="AH28" i="10"/>
  <c r="AB30" i="10"/>
  <c r="V30" i="10"/>
  <c r="P27" i="10"/>
  <c r="N25" i="10"/>
  <c r="M25" i="10"/>
  <c r="C25" i="10"/>
  <c r="B25" i="10"/>
  <c r="AH18" i="10"/>
  <c r="AB18" i="10"/>
  <c r="V18" i="10"/>
  <c r="P18" i="10"/>
  <c r="AH17" i="10"/>
  <c r="AB17" i="10"/>
  <c r="V17" i="10"/>
  <c r="P17" i="10"/>
  <c r="N17" i="10"/>
  <c r="M17" i="10"/>
  <c r="C17" i="10"/>
  <c r="B17" i="10"/>
  <c r="AH16" i="10"/>
  <c r="AB16" i="10"/>
  <c r="V16" i="10"/>
  <c r="P16" i="10"/>
  <c r="AH15" i="10"/>
  <c r="AB15" i="10"/>
  <c r="V15" i="10"/>
  <c r="P15" i="10"/>
  <c r="N15" i="10"/>
  <c r="M15" i="10"/>
  <c r="C15" i="10"/>
  <c r="B15" i="10"/>
  <c r="AH14" i="10"/>
  <c r="AB14" i="10"/>
  <c r="V14" i="10"/>
  <c r="P14" i="10"/>
  <c r="AH13" i="10"/>
  <c r="AB13" i="10"/>
  <c r="V13" i="10"/>
  <c r="P13" i="10"/>
  <c r="N13" i="10"/>
  <c r="M13" i="10"/>
  <c r="C13" i="10"/>
  <c r="B13" i="10"/>
  <c r="AH12" i="10"/>
  <c r="AB12" i="10"/>
  <c r="V12" i="10"/>
  <c r="P12" i="10"/>
  <c r="AH11" i="10"/>
  <c r="AB11" i="10"/>
  <c r="V11" i="10"/>
  <c r="P11" i="10"/>
  <c r="N11" i="10"/>
  <c r="M11" i="10"/>
  <c r="C11" i="10"/>
  <c r="B11" i="10"/>
  <c r="AH10" i="10"/>
  <c r="AB7" i="10"/>
  <c r="V3" i="10"/>
  <c r="P4" i="10"/>
  <c r="AH3" i="10"/>
  <c r="AB4" i="10"/>
  <c r="V9" i="10"/>
  <c r="P6" i="10"/>
  <c r="N9" i="10"/>
  <c r="M9" i="10"/>
  <c r="C9" i="10"/>
  <c r="B9" i="10"/>
  <c r="AH5" i="10"/>
  <c r="AB3" i="10"/>
  <c r="V10" i="10"/>
  <c r="P3" i="10"/>
  <c r="AH7" i="10"/>
  <c r="AB10" i="10"/>
  <c r="V4" i="10"/>
  <c r="P7" i="10"/>
  <c r="N7" i="10"/>
  <c r="M7" i="10"/>
  <c r="C7" i="10"/>
  <c r="B7" i="10"/>
  <c r="AH4" i="10"/>
  <c r="AB5" i="10"/>
  <c r="V5" i="10"/>
  <c r="P10" i="10"/>
  <c r="AH8" i="10"/>
  <c r="AB6" i="10"/>
  <c r="V6" i="10"/>
  <c r="P8" i="10"/>
  <c r="N5" i="10"/>
  <c r="M5" i="10"/>
  <c r="C5" i="10"/>
  <c r="B5" i="10"/>
  <c r="AH9" i="10"/>
  <c r="AB8" i="10"/>
  <c r="V7" i="10"/>
  <c r="P9" i="10"/>
  <c r="AH6" i="10"/>
  <c r="AB9" i="10"/>
  <c r="V8" i="10"/>
  <c r="P5" i="10"/>
  <c r="N3" i="10"/>
  <c r="M3" i="10"/>
  <c r="C3" i="10"/>
  <c r="B3" i="10"/>
  <c r="L25" i="13" l="1"/>
  <c r="K25" i="13"/>
  <c r="D25" i="13"/>
  <c r="C25" i="13"/>
  <c r="L24" i="13"/>
  <c r="K24" i="13"/>
  <c r="D24" i="13"/>
  <c r="C24" i="13"/>
  <c r="L23" i="13"/>
  <c r="K23" i="13"/>
  <c r="D23" i="13"/>
  <c r="C23" i="13"/>
  <c r="L22" i="13"/>
  <c r="K22" i="13"/>
  <c r="D22" i="13"/>
  <c r="C22" i="13"/>
  <c r="L21" i="13"/>
  <c r="K21" i="13"/>
  <c r="D21" i="13"/>
  <c r="C21" i="13"/>
  <c r="L20" i="13"/>
  <c r="K20" i="13"/>
  <c r="D20" i="13"/>
  <c r="C20" i="13"/>
  <c r="L19" i="13"/>
  <c r="K19" i="13"/>
  <c r="D19" i="13"/>
  <c r="C19" i="13"/>
  <c r="L18" i="13"/>
  <c r="K18" i="13"/>
  <c r="D18" i="13"/>
  <c r="C18" i="13"/>
  <c r="L11" i="13"/>
  <c r="K11" i="13"/>
  <c r="D11" i="13"/>
  <c r="C11" i="13"/>
  <c r="L10" i="13"/>
  <c r="K10" i="13"/>
  <c r="D10" i="13"/>
  <c r="C10" i="13"/>
  <c r="L9" i="13"/>
  <c r="K9" i="13"/>
  <c r="D9" i="13"/>
  <c r="C9" i="13"/>
  <c r="L8" i="13"/>
  <c r="K8" i="13"/>
  <c r="D8" i="13"/>
  <c r="C8" i="13"/>
  <c r="L7" i="13"/>
  <c r="K7" i="13"/>
  <c r="D7" i="13"/>
  <c r="C7" i="13"/>
  <c r="L6" i="13"/>
  <c r="K6" i="13"/>
  <c r="D6" i="13"/>
  <c r="C6" i="13"/>
  <c r="L5" i="13"/>
  <c r="K5" i="13"/>
  <c r="D5" i="13"/>
  <c r="C5" i="13"/>
  <c r="L4" i="13"/>
  <c r="K4" i="13"/>
  <c r="D4" i="13"/>
  <c r="C4" i="13"/>
  <c r="L3" i="13"/>
  <c r="K3" i="13"/>
  <c r="D3" i="13"/>
  <c r="R37" i="16" l="1"/>
  <c r="C34" i="8"/>
  <c r="D34" i="8"/>
  <c r="R39" i="16" l="1"/>
  <c r="K5" i="19"/>
  <c r="K6" i="19"/>
  <c r="K7" i="19"/>
  <c r="K8" i="19"/>
  <c r="T4" i="8" l="1"/>
  <c r="U4" i="8"/>
  <c r="T6" i="8"/>
  <c r="U6" i="8"/>
  <c r="T8" i="8"/>
  <c r="U8" i="8"/>
  <c r="T10" i="8"/>
  <c r="U10" i="8"/>
  <c r="T12" i="8"/>
  <c r="U12" i="8"/>
  <c r="T14" i="8"/>
  <c r="U14" i="8"/>
  <c r="T16" i="8"/>
  <c r="U16" i="8"/>
  <c r="T18" i="8"/>
  <c r="U18" i="8"/>
  <c r="T20" i="8"/>
  <c r="U20" i="8"/>
  <c r="T22" i="8"/>
  <c r="U22" i="8"/>
  <c r="T24" i="8"/>
  <c r="U24" i="8"/>
  <c r="T26" i="8"/>
  <c r="U26" i="8"/>
  <c r="T28" i="8"/>
  <c r="U28" i="8"/>
  <c r="T30" i="8"/>
  <c r="U30" i="8"/>
  <c r="T32" i="8"/>
  <c r="U32" i="8"/>
  <c r="T34" i="8"/>
  <c r="U34" i="8"/>
  <c r="T36" i="8"/>
  <c r="U36" i="8"/>
  <c r="T38" i="8"/>
  <c r="U38" i="8"/>
  <c r="T40" i="8"/>
  <c r="U40" i="8"/>
  <c r="T42" i="8"/>
  <c r="U42" i="8"/>
  <c r="T44" i="8"/>
  <c r="U44" i="8"/>
  <c r="C4" i="8"/>
  <c r="D4" i="8"/>
  <c r="C6" i="8"/>
  <c r="D6" i="8"/>
  <c r="C8" i="8"/>
  <c r="D8" i="8"/>
  <c r="C10" i="8"/>
  <c r="D10" i="8"/>
  <c r="C12" i="8"/>
  <c r="D12" i="8"/>
  <c r="C14" i="8"/>
  <c r="D14" i="8"/>
  <c r="C16" i="8"/>
  <c r="D16" i="8"/>
  <c r="C18" i="8"/>
  <c r="D18" i="8"/>
  <c r="C20" i="8"/>
  <c r="D20" i="8"/>
  <c r="C22" i="8"/>
  <c r="D22" i="8"/>
  <c r="C24" i="8"/>
  <c r="D24" i="8"/>
  <c r="C26" i="8"/>
  <c r="D26" i="8"/>
  <c r="C28" i="8"/>
  <c r="D28" i="8"/>
  <c r="C30" i="8"/>
  <c r="D30" i="8"/>
  <c r="C32" i="8"/>
  <c r="D32" i="8"/>
  <c r="C36" i="8"/>
  <c r="D36" i="8"/>
  <c r="C38" i="8"/>
  <c r="D38" i="8"/>
  <c r="C40" i="8"/>
  <c r="D40" i="8"/>
  <c r="C42" i="8"/>
  <c r="D42" i="8"/>
  <c r="R5" i="16"/>
  <c r="S5" i="16"/>
  <c r="R7" i="16"/>
  <c r="S7" i="16"/>
  <c r="R11" i="16"/>
  <c r="S11" i="16"/>
  <c r="R13" i="16"/>
  <c r="S13" i="16"/>
  <c r="R15" i="16"/>
  <c r="S15" i="16"/>
  <c r="R17" i="16"/>
  <c r="S17" i="16"/>
  <c r="R19" i="16"/>
  <c r="S19" i="16"/>
  <c r="R21" i="16"/>
  <c r="S21" i="16"/>
  <c r="R23" i="16"/>
  <c r="S23" i="16"/>
  <c r="R25" i="16"/>
  <c r="S25" i="16"/>
  <c r="R27" i="16"/>
  <c r="S27" i="16"/>
  <c r="R29" i="16"/>
  <c r="S29" i="16"/>
  <c r="R31" i="16"/>
  <c r="S31" i="16"/>
  <c r="R33" i="16"/>
  <c r="S33" i="16"/>
  <c r="R35" i="16"/>
  <c r="S35" i="16"/>
  <c r="S37" i="16"/>
  <c r="S39" i="16"/>
  <c r="C5" i="16"/>
  <c r="D5" i="16"/>
  <c r="C7" i="16"/>
  <c r="D7" i="16"/>
  <c r="C11" i="16"/>
  <c r="D11" i="16"/>
  <c r="C13" i="16"/>
  <c r="D13" i="16"/>
  <c r="C15" i="16"/>
  <c r="D15" i="16"/>
  <c r="C17" i="16"/>
  <c r="D17" i="16"/>
  <c r="C19" i="16"/>
  <c r="D19" i="16"/>
  <c r="C21" i="16"/>
  <c r="D21" i="16"/>
  <c r="C23" i="16"/>
  <c r="D23" i="16"/>
  <c r="C25" i="16"/>
  <c r="D25" i="16"/>
  <c r="C27" i="16"/>
  <c r="D27" i="16"/>
  <c r="C29" i="16"/>
  <c r="D29" i="16"/>
  <c r="C31" i="16"/>
  <c r="D31" i="16"/>
  <c r="C33" i="16"/>
  <c r="D33" i="16"/>
  <c r="C35" i="16"/>
  <c r="D35" i="16"/>
  <c r="C37" i="16"/>
  <c r="D37" i="16"/>
  <c r="C39" i="16"/>
  <c r="D39" i="16"/>
  <c r="S3" i="16"/>
  <c r="R3" i="16"/>
  <c r="D3" i="16"/>
  <c r="Q5" i="15" l="1"/>
  <c r="Q7" i="15"/>
  <c r="Q9" i="15"/>
  <c r="Q11" i="15"/>
  <c r="Q13" i="15"/>
  <c r="Q15" i="15"/>
  <c r="Q17" i="15"/>
  <c r="Q3" i="15"/>
  <c r="C5" i="15"/>
  <c r="C7" i="15"/>
  <c r="C9" i="15"/>
  <c r="C11" i="15"/>
  <c r="C13" i="15"/>
  <c r="C15" i="15"/>
  <c r="C17" i="15"/>
  <c r="C19" i="15"/>
  <c r="K14" i="19" l="1"/>
  <c r="K13" i="19"/>
  <c r="K12" i="19"/>
</calcChain>
</file>

<file path=xl/comments1.xml><?xml version="1.0" encoding="utf-8"?>
<comments xmlns="http://schemas.openxmlformats.org/spreadsheetml/2006/main">
  <authors>
    <author xml:space="preserve"> </author>
  </authors>
  <commentList>
    <comment ref="G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I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K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M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N6" authorId="0">
      <text>
        <r>
          <rPr>
            <b/>
            <sz val="9"/>
            <color indexed="81"/>
            <rFont val="ＭＳ Ｐゴシック"/>
            <family val="3"/>
            <charset val="128"/>
          </rPr>
          <t xml:space="preserve"> :</t>
        </r>
        <r>
          <rPr>
            <sz val="9"/>
            <color indexed="81"/>
            <rFont val="ＭＳ Ｐゴシック"/>
            <family val="3"/>
            <charset val="128"/>
          </rPr>
          <t xml:space="preserve">
地区１～２の別を記入してください。</t>
        </r>
      </text>
    </comment>
    <comment ref="R6" authorId="0">
      <text>
        <r>
          <rPr>
            <b/>
            <sz val="9"/>
            <color indexed="81"/>
            <rFont val="ＭＳ Ｐゴシック"/>
            <family val="3"/>
            <charset val="128"/>
          </rPr>
          <t xml:space="preserve"> :</t>
        </r>
        <r>
          <rPr>
            <sz val="9"/>
            <color indexed="81"/>
            <rFont val="ＭＳ Ｐゴシック"/>
            <family val="3"/>
            <charset val="128"/>
          </rPr>
          <t>関１～４、総１～４、地区１～２の別を記入してください</t>
        </r>
      </text>
    </comment>
    <comment ref="T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V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X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AD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AF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AH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AJ6"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AK6" authorId="0">
      <text>
        <r>
          <rPr>
            <b/>
            <sz val="9"/>
            <color indexed="81"/>
            <rFont val="ＭＳ Ｐゴシック"/>
            <family val="3"/>
            <charset val="128"/>
          </rPr>
          <t xml:space="preserve"> :</t>
        </r>
        <r>
          <rPr>
            <sz val="9"/>
            <color indexed="81"/>
            <rFont val="ＭＳ Ｐゴシック"/>
            <family val="3"/>
            <charset val="128"/>
          </rPr>
          <t xml:space="preserve">
地区１～２の別を記入してください。</t>
        </r>
      </text>
    </comment>
    <comment ref="AO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AQ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AS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 ref="AU6" authorId="0">
      <text>
        <r>
          <rPr>
            <b/>
            <sz val="9"/>
            <color indexed="81"/>
            <rFont val="ＭＳ Ｐゴシック"/>
            <family val="3"/>
            <charset val="128"/>
          </rPr>
          <t xml:space="preserve"> :</t>
        </r>
        <r>
          <rPr>
            <sz val="9"/>
            <color indexed="81"/>
            <rFont val="ＭＳ Ｐゴシック"/>
            <family val="3"/>
            <charset val="128"/>
          </rPr>
          <t xml:space="preserve">
関１～４、総１～４、地区１～２の別を記入してください</t>
        </r>
      </text>
    </comment>
  </commentList>
</comments>
</file>

<file path=xl/comments2.xml><?xml version="1.0" encoding="utf-8"?>
<comments xmlns="http://schemas.openxmlformats.org/spreadsheetml/2006/main">
  <authors>
    <author xml:space="preserve"> </author>
  </authors>
  <commentList>
    <comment ref="Y42"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List>
</comments>
</file>

<file path=xl/comments3.xml><?xml version="1.0" encoding="utf-8"?>
<comments xmlns="http://schemas.openxmlformats.org/spreadsheetml/2006/main">
  <authors>
    <author xml:space="preserve"> </author>
  </authors>
  <commentList>
    <comment ref="E38"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E39"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 ref="Y82" authorId="0">
      <text>
        <r>
          <rPr>
            <b/>
            <sz val="9"/>
            <color indexed="81"/>
            <rFont val="ＭＳ Ｐゴシック"/>
            <family val="3"/>
            <charset val="128"/>
          </rPr>
          <t xml:space="preserve"> :</t>
        </r>
        <r>
          <rPr>
            <sz val="9"/>
            <color indexed="81"/>
            <rFont val="ＭＳ Ｐゴシック"/>
            <family val="3"/>
            <charset val="128"/>
          </rPr>
          <t xml:space="preserve">
関１～４、総１～４の別を記入してください</t>
        </r>
      </text>
    </comment>
  </commentList>
</comments>
</file>

<file path=xl/comments4.xml><?xml version="1.0" encoding="utf-8"?>
<comments xmlns="http://schemas.openxmlformats.org/spreadsheetml/2006/main">
  <authors>
    <author xml:space="preserve"> </author>
  </authors>
  <commentList>
    <comment ref="P89" authorId="0">
      <text>
        <r>
          <rPr>
            <b/>
            <sz val="9"/>
            <color indexed="81"/>
            <rFont val="ＭＳ Ｐゴシック"/>
            <family val="3"/>
            <charset val="128"/>
          </rPr>
          <t xml:space="preserve"> :</t>
        </r>
        <r>
          <rPr>
            <sz val="9"/>
            <color indexed="81"/>
            <rFont val="ＭＳ Ｐゴシック"/>
            <family val="3"/>
            <charset val="128"/>
          </rPr>
          <t xml:space="preserve">
地区１～２の別を記入してください。</t>
        </r>
      </text>
    </comment>
  </commentList>
</comments>
</file>

<file path=xl/sharedStrings.xml><?xml version="1.0" encoding="utf-8"?>
<sst xmlns="http://schemas.openxmlformats.org/spreadsheetml/2006/main" count="1751" uniqueCount="744">
  <si>
    <t>氏名</t>
    <rPh sb="0" eb="2">
      <t>シメイ</t>
    </rPh>
    <phoneticPr fontId="3"/>
  </si>
  <si>
    <t>学校名</t>
    <rPh sb="0" eb="3">
      <t>ガッコウメイ</t>
    </rPh>
    <phoneticPr fontId="3"/>
  </si>
  <si>
    <t>得点</t>
    <rPh sb="0" eb="2">
      <t>トクテン</t>
    </rPh>
    <phoneticPr fontId="3"/>
  </si>
  <si>
    <t>順位</t>
    <rPh sb="0" eb="2">
      <t>ジュンイ</t>
    </rPh>
    <phoneticPr fontId="3"/>
  </si>
  <si>
    <t>個人形</t>
    <rPh sb="0" eb="2">
      <t>コジン</t>
    </rPh>
    <rPh sb="2" eb="3">
      <t>カタ</t>
    </rPh>
    <phoneticPr fontId="3"/>
  </si>
  <si>
    <t>形名</t>
    <rPh sb="0" eb="1">
      <t>カタ</t>
    </rPh>
    <rPh sb="1" eb="2">
      <t>メイ</t>
    </rPh>
    <phoneticPr fontId="3"/>
  </si>
  <si>
    <t>男子</t>
    <rPh sb="0" eb="2">
      <t>ダンシ</t>
    </rPh>
    <phoneticPr fontId="3"/>
  </si>
  <si>
    <t>準優勝</t>
    <rPh sb="0" eb="1">
      <t>ジュン</t>
    </rPh>
    <rPh sb="1" eb="3">
      <t>ユウショウ</t>
    </rPh>
    <phoneticPr fontId="3"/>
  </si>
  <si>
    <t>第３位</t>
    <rPh sb="0" eb="1">
      <t>ダイ</t>
    </rPh>
    <rPh sb="2" eb="3">
      <t>イ</t>
    </rPh>
    <phoneticPr fontId="3"/>
  </si>
  <si>
    <t>第４位</t>
    <rPh sb="0" eb="1">
      <t>ダイ</t>
    </rPh>
    <rPh sb="2" eb="3">
      <t>イ</t>
    </rPh>
    <phoneticPr fontId="3"/>
  </si>
  <si>
    <t>第５位</t>
    <rPh sb="0" eb="1">
      <t>ダイ</t>
    </rPh>
    <rPh sb="2" eb="3">
      <t>イ</t>
    </rPh>
    <phoneticPr fontId="3"/>
  </si>
  <si>
    <t>第６位</t>
    <rPh sb="0" eb="1">
      <t>ダイ</t>
    </rPh>
    <rPh sb="2" eb="3">
      <t>イ</t>
    </rPh>
    <phoneticPr fontId="3"/>
  </si>
  <si>
    <t>第７位</t>
    <rPh sb="0" eb="1">
      <t>ダイ</t>
    </rPh>
    <rPh sb="2" eb="3">
      <t>イ</t>
    </rPh>
    <phoneticPr fontId="3"/>
  </si>
  <si>
    <t>第８位</t>
    <rPh sb="0" eb="1">
      <t>ダイ</t>
    </rPh>
    <rPh sb="2" eb="3">
      <t>イ</t>
    </rPh>
    <phoneticPr fontId="3"/>
  </si>
  <si>
    <t>個人組手</t>
    <rPh sb="0" eb="2">
      <t>コジン</t>
    </rPh>
    <rPh sb="2" eb="3">
      <t>ク</t>
    </rPh>
    <rPh sb="3" eb="4">
      <t>テ</t>
    </rPh>
    <phoneticPr fontId="3"/>
  </si>
  <si>
    <t>団体組手</t>
    <rPh sb="0" eb="2">
      <t>ダンタイ</t>
    </rPh>
    <rPh sb="2" eb="3">
      <t>ク</t>
    </rPh>
    <rPh sb="3" eb="4">
      <t>テ</t>
    </rPh>
    <phoneticPr fontId="3"/>
  </si>
  <si>
    <t>女子</t>
    <rPh sb="0" eb="1">
      <t>オンナ</t>
    </rPh>
    <rPh sb="1" eb="2">
      <t>ダンシ</t>
    </rPh>
    <phoneticPr fontId="3"/>
  </si>
  <si>
    <t>男子団体組手</t>
    <rPh sb="0" eb="2">
      <t>ダンシ</t>
    </rPh>
    <rPh sb="2" eb="4">
      <t>ダンタイ</t>
    </rPh>
    <rPh sb="4" eb="5">
      <t>ク</t>
    </rPh>
    <rPh sb="5" eb="6">
      <t>テ</t>
    </rPh>
    <phoneticPr fontId="3"/>
  </si>
  <si>
    <t>女子団体組手</t>
    <rPh sb="0" eb="2">
      <t>ジョシ</t>
    </rPh>
    <rPh sb="2" eb="4">
      <t>ダンタイ</t>
    </rPh>
    <rPh sb="4" eb="5">
      <t>ク</t>
    </rPh>
    <rPh sb="5" eb="6">
      <t>テ</t>
    </rPh>
    <phoneticPr fontId="3"/>
  </si>
  <si>
    <t>千葉県高等学校体育連盟</t>
    <rPh sb="0" eb="3">
      <t>チバケン</t>
    </rPh>
    <rPh sb="3" eb="5">
      <t>コウトウ</t>
    </rPh>
    <rPh sb="5" eb="7">
      <t>ガッコウ</t>
    </rPh>
    <rPh sb="7" eb="9">
      <t>タイイク</t>
    </rPh>
    <rPh sb="9" eb="11">
      <t>レンメイ</t>
    </rPh>
    <phoneticPr fontId="3"/>
  </si>
  <si>
    <t>千葉県高等学校体育連盟空手道専門部</t>
    <rPh sb="0" eb="3">
      <t>チバケン</t>
    </rPh>
    <rPh sb="3" eb="5">
      <t>コウトウ</t>
    </rPh>
    <rPh sb="5" eb="7">
      <t>ガッコウ</t>
    </rPh>
    <rPh sb="7" eb="9">
      <t>タイイク</t>
    </rPh>
    <rPh sb="9" eb="11">
      <t>レンメイ</t>
    </rPh>
    <rPh sb="11" eb="13">
      <t>カラテ</t>
    </rPh>
    <rPh sb="13" eb="14">
      <t>ドウ</t>
    </rPh>
    <rPh sb="14" eb="16">
      <t>センモン</t>
    </rPh>
    <rPh sb="16" eb="17">
      <t>ブ</t>
    </rPh>
    <phoneticPr fontId="3"/>
  </si>
  <si>
    <t>千葉県空手道連盟</t>
    <rPh sb="0" eb="3">
      <t>チバケン</t>
    </rPh>
    <rPh sb="3" eb="5">
      <t>カラテ</t>
    </rPh>
    <rPh sb="5" eb="6">
      <t>ドウ</t>
    </rPh>
    <rPh sb="6" eb="8">
      <t>レンメイ</t>
    </rPh>
    <phoneticPr fontId="3"/>
  </si>
  <si>
    <t>名誉会長</t>
    <rPh sb="0" eb="2">
      <t>メイヨ</t>
    </rPh>
    <rPh sb="2" eb="4">
      <t>カイチョウ</t>
    </rPh>
    <phoneticPr fontId="3"/>
  </si>
  <si>
    <t>会長</t>
    <rPh sb="0" eb="2">
      <t>カイチョウ</t>
    </rPh>
    <phoneticPr fontId="3"/>
  </si>
  <si>
    <t>副会長</t>
    <rPh sb="0" eb="3">
      <t>フクカイチョウ</t>
    </rPh>
    <phoneticPr fontId="3"/>
  </si>
  <si>
    <t>大会委員長</t>
    <rPh sb="0" eb="2">
      <t>タイカイ</t>
    </rPh>
    <rPh sb="2" eb="5">
      <t>イインチョウ</t>
    </rPh>
    <phoneticPr fontId="3"/>
  </si>
  <si>
    <t>大会副委員長</t>
    <rPh sb="0" eb="2">
      <t>タイカイ</t>
    </rPh>
    <rPh sb="2" eb="6">
      <t>フクイインチョウ</t>
    </rPh>
    <phoneticPr fontId="3"/>
  </si>
  <si>
    <t>委員</t>
    <rPh sb="0" eb="2">
      <t>イイン</t>
    </rPh>
    <phoneticPr fontId="3"/>
  </si>
  <si>
    <t>大　会　役　員</t>
    <rPh sb="0" eb="1">
      <t>ダイ</t>
    </rPh>
    <rPh sb="2" eb="3">
      <t>カイ</t>
    </rPh>
    <rPh sb="4" eb="5">
      <t>エキ</t>
    </rPh>
    <rPh sb="6" eb="7">
      <t>イン</t>
    </rPh>
    <phoneticPr fontId="3"/>
  </si>
  <si>
    <t>競技役員</t>
    <rPh sb="0" eb="2">
      <t>キョウギ</t>
    </rPh>
    <rPh sb="2" eb="4">
      <t>ヤクイン</t>
    </rPh>
    <phoneticPr fontId="3"/>
  </si>
  <si>
    <t>女子個人形予選</t>
    <rPh sb="0" eb="2">
      <t>ジョシ</t>
    </rPh>
    <rPh sb="2" eb="4">
      <t>コジン</t>
    </rPh>
    <rPh sb="4" eb="5">
      <t>カタ</t>
    </rPh>
    <rPh sb="5" eb="7">
      <t>ヨセン</t>
    </rPh>
    <phoneticPr fontId="3"/>
  </si>
  <si>
    <t>男子個人形予選</t>
    <rPh sb="0" eb="2">
      <t>ダンシ</t>
    </rPh>
    <rPh sb="2" eb="4">
      <t>コジン</t>
    </rPh>
    <rPh sb="4" eb="5">
      <t>カタ</t>
    </rPh>
    <rPh sb="5" eb="7">
      <t>ヨセン</t>
    </rPh>
    <phoneticPr fontId="3"/>
  </si>
  <si>
    <t>女子個人組手</t>
    <rPh sb="0" eb="2">
      <t>ジョシ</t>
    </rPh>
    <rPh sb="2" eb="4">
      <t>コジン</t>
    </rPh>
    <rPh sb="4" eb="5">
      <t>ク</t>
    </rPh>
    <rPh sb="5" eb="6">
      <t>テ</t>
    </rPh>
    <phoneticPr fontId="3"/>
  </si>
  <si>
    <t>男子個人形</t>
    <rPh sb="0" eb="2">
      <t>ダンシ</t>
    </rPh>
    <rPh sb="2" eb="4">
      <t>コジン</t>
    </rPh>
    <rPh sb="4" eb="5">
      <t>カタ</t>
    </rPh>
    <phoneticPr fontId="3"/>
  </si>
  <si>
    <t>女子個人形</t>
    <rPh sb="0" eb="2">
      <t>ジョシ</t>
    </rPh>
    <rPh sb="2" eb="4">
      <t>コジン</t>
    </rPh>
    <rPh sb="4" eb="5">
      <t>カタ</t>
    </rPh>
    <phoneticPr fontId="3"/>
  </si>
  <si>
    <t>ｺ-ﾄﾞ</t>
    <phoneticPr fontId="3"/>
  </si>
  <si>
    <t>（競技団体会長）</t>
    <rPh sb="1" eb="3">
      <t>キョウギ</t>
    </rPh>
    <rPh sb="3" eb="5">
      <t>ダンタイ</t>
    </rPh>
    <rPh sb="5" eb="7">
      <t>カイチョウ</t>
    </rPh>
    <phoneticPr fontId="3"/>
  </si>
  <si>
    <t>（専門部委員長）</t>
    <rPh sb="1" eb="3">
      <t>センモン</t>
    </rPh>
    <rPh sb="3" eb="4">
      <t>ブ</t>
    </rPh>
    <rPh sb="4" eb="7">
      <t>イインチョウ</t>
    </rPh>
    <phoneticPr fontId="3"/>
  </si>
  <si>
    <t>女子個人形（各ｺ-ﾄ上位４名準決勝へ）　　</t>
    <rPh sb="0" eb="2">
      <t>ジョシ</t>
    </rPh>
    <rPh sb="2" eb="4">
      <t>コジン</t>
    </rPh>
    <rPh sb="4" eb="5">
      <t>カタ</t>
    </rPh>
    <rPh sb="6" eb="7">
      <t>カク</t>
    </rPh>
    <rPh sb="10" eb="12">
      <t>ジョウイ</t>
    </rPh>
    <rPh sb="13" eb="14">
      <t>メイ</t>
    </rPh>
    <rPh sb="14" eb="15">
      <t>ジュン</t>
    </rPh>
    <rPh sb="15" eb="17">
      <t>ケッショウ</t>
    </rPh>
    <phoneticPr fontId="3"/>
  </si>
  <si>
    <t xml:space="preserve"> 　男子個人組手</t>
    <rPh sb="2" eb="4">
      <t>ダンシ</t>
    </rPh>
    <rPh sb="4" eb="6">
      <t>コジン</t>
    </rPh>
    <rPh sb="6" eb="7">
      <t>ク</t>
    </rPh>
    <rPh sb="7" eb="8">
      <t>テ</t>
    </rPh>
    <phoneticPr fontId="3"/>
  </si>
  <si>
    <t xml:space="preserve">  </t>
    <phoneticPr fontId="3"/>
  </si>
  <si>
    <t>受付開始</t>
    <rPh sb="0" eb="2">
      <t>ウケツケ</t>
    </rPh>
    <rPh sb="2" eb="4">
      <t>カイシ</t>
    </rPh>
    <phoneticPr fontId="3"/>
  </si>
  <si>
    <t>顧問会議</t>
    <rPh sb="0" eb="2">
      <t>コモン</t>
    </rPh>
    <rPh sb="2" eb="4">
      <t>カイギ</t>
    </rPh>
    <phoneticPr fontId="3"/>
  </si>
  <si>
    <t>開会式</t>
    <rPh sb="0" eb="2">
      <t>カイカイ</t>
    </rPh>
    <rPh sb="2" eb="3">
      <t>シキ</t>
    </rPh>
    <phoneticPr fontId="3"/>
  </si>
  <si>
    <t>開場</t>
    <rPh sb="0" eb="1">
      <t>カイ</t>
    </rPh>
    <rPh sb="1" eb="2">
      <t>バ</t>
    </rPh>
    <phoneticPr fontId="3"/>
  </si>
  <si>
    <t>コート作成</t>
    <rPh sb="3" eb="5">
      <t>サクセイ</t>
    </rPh>
    <phoneticPr fontId="3"/>
  </si>
  <si>
    <t>コート係</t>
    <rPh sb="3" eb="4">
      <t>カカリ</t>
    </rPh>
    <phoneticPr fontId="3"/>
  </si>
  <si>
    <t>進行</t>
    <rPh sb="0" eb="2">
      <t>シンコウ</t>
    </rPh>
    <phoneticPr fontId="3"/>
  </si>
  <si>
    <t>記録</t>
    <rPh sb="0" eb="2">
      <t>キロク</t>
    </rPh>
    <phoneticPr fontId="3"/>
  </si>
  <si>
    <t>審判構成</t>
    <rPh sb="0" eb="2">
      <t>シンパン</t>
    </rPh>
    <rPh sb="2" eb="4">
      <t>コウセイ</t>
    </rPh>
    <phoneticPr fontId="3"/>
  </si>
  <si>
    <t>選手宣誓</t>
    <rPh sb="0" eb="2">
      <t>センシュ</t>
    </rPh>
    <rPh sb="2" eb="4">
      <t>センセイ</t>
    </rPh>
    <phoneticPr fontId="3"/>
  </si>
  <si>
    <t>広報　</t>
    <rPh sb="0" eb="2">
      <t>コウホウ</t>
    </rPh>
    <phoneticPr fontId="3"/>
  </si>
  <si>
    <t>試合用具</t>
    <rPh sb="0" eb="2">
      <t>シアイ</t>
    </rPh>
    <rPh sb="2" eb="4">
      <t>ヨウグ</t>
    </rPh>
    <phoneticPr fontId="3"/>
  </si>
  <si>
    <t>大会ドクター</t>
    <rPh sb="0" eb="2">
      <t>タイカイ</t>
    </rPh>
    <phoneticPr fontId="3"/>
  </si>
  <si>
    <t>優　勝</t>
    <rPh sb="0" eb="1">
      <t>ユウ</t>
    </rPh>
    <rPh sb="2" eb="3">
      <t>カツ</t>
    </rPh>
    <phoneticPr fontId="3"/>
  </si>
  <si>
    <t>ｺｰﾄ補助</t>
    <rPh sb="3" eb="5">
      <t>ホジョ</t>
    </rPh>
    <phoneticPr fontId="3"/>
  </si>
  <si>
    <t>受付</t>
    <rPh sb="0" eb="2">
      <t>ウケツケ</t>
    </rPh>
    <phoneticPr fontId="3"/>
  </si>
  <si>
    <t>Ａ</t>
    <phoneticPr fontId="3"/>
  </si>
  <si>
    <t>男子個人形（各ｺ-ﾄ４名準決勝へ）　　</t>
    <rPh sb="0" eb="2">
      <t>ダンシ</t>
    </rPh>
    <rPh sb="2" eb="4">
      <t>コジン</t>
    </rPh>
    <rPh sb="4" eb="5">
      <t>カタ</t>
    </rPh>
    <rPh sb="6" eb="7">
      <t>カク</t>
    </rPh>
    <rPh sb="11" eb="12">
      <t>メイ</t>
    </rPh>
    <rPh sb="12" eb="13">
      <t>ジュン</t>
    </rPh>
    <rPh sb="13" eb="15">
      <t>ケッショウ</t>
    </rPh>
    <phoneticPr fontId="3"/>
  </si>
  <si>
    <t>団体形</t>
    <rPh sb="0" eb="2">
      <t>ダンタイ</t>
    </rPh>
    <rPh sb="2" eb="3">
      <t>カタ</t>
    </rPh>
    <phoneticPr fontId="3"/>
  </si>
  <si>
    <t>男子団体形</t>
    <rPh sb="0" eb="2">
      <t>ダンシ</t>
    </rPh>
    <rPh sb="2" eb="4">
      <t>ダンタイ</t>
    </rPh>
    <rPh sb="4" eb="5">
      <t>カタ</t>
    </rPh>
    <phoneticPr fontId="3"/>
  </si>
  <si>
    <t>女子団体形</t>
    <rPh sb="0" eb="2">
      <t>ジョシ</t>
    </rPh>
    <rPh sb="2" eb="4">
      <t>ダンタイ</t>
    </rPh>
    <rPh sb="4" eb="5">
      <t>カタ</t>
    </rPh>
    <phoneticPr fontId="3"/>
  </si>
  <si>
    <t>女子団体形決勝</t>
    <rPh sb="0" eb="2">
      <t>ジョシ</t>
    </rPh>
    <rPh sb="2" eb="4">
      <t>ダンタイ</t>
    </rPh>
    <rPh sb="4" eb="5">
      <t>カタ</t>
    </rPh>
    <rPh sb="5" eb="7">
      <t>ケッショウ</t>
    </rPh>
    <phoneticPr fontId="3"/>
  </si>
  <si>
    <t>男子団体形決勝</t>
    <rPh sb="0" eb="2">
      <t>ダンシ</t>
    </rPh>
    <rPh sb="2" eb="4">
      <t>ダンタイ</t>
    </rPh>
    <rPh sb="4" eb="5">
      <t>カタ</t>
    </rPh>
    <rPh sb="5" eb="7">
      <t>ケッショウ</t>
    </rPh>
    <phoneticPr fontId="3"/>
  </si>
  <si>
    <t>会場：</t>
    <rPh sb="0" eb="2">
      <t>カイジョウ</t>
    </rPh>
    <phoneticPr fontId="3"/>
  </si>
  <si>
    <t>主催：</t>
    <rPh sb="0" eb="2">
      <t>シュサイ</t>
    </rPh>
    <phoneticPr fontId="3"/>
  </si>
  <si>
    <t>主管：</t>
    <rPh sb="0" eb="2">
      <t>シュカン</t>
    </rPh>
    <phoneticPr fontId="3"/>
  </si>
  <si>
    <t>後援：</t>
    <rPh sb="0" eb="2">
      <t>コウエン</t>
    </rPh>
    <phoneticPr fontId="3"/>
  </si>
  <si>
    <t>ｺ-ﾄﾞ</t>
    <phoneticPr fontId="3"/>
  </si>
  <si>
    <t>ｺ-ﾄﾞ</t>
    <phoneticPr fontId="3"/>
  </si>
  <si>
    <t>式　　　　　典</t>
    <rPh sb="0" eb="1">
      <t>シキ</t>
    </rPh>
    <rPh sb="6" eb="7">
      <t>テン</t>
    </rPh>
    <phoneticPr fontId="3"/>
  </si>
  <si>
    <t>（高体連会長）</t>
    <rPh sb="1" eb="2">
      <t>コウ</t>
    </rPh>
    <rPh sb="2" eb="3">
      <t>タイ</t>
    </rPh>
    <rPh sb="3" eb="4">
      <t>レン</t>
    </rPh>
    <rPh sb="4" eb="5">
      <t>カイ</t>
    </rPh>
    <rPh sb="5" eb="6">
      <t>チョウ</t>
    </rPh>
    <phoneticPr fontId="3"/>
  </si>
  <si>
    <t>（県教育長）</t>
    <rPh sb="1" eb="2">
      <t>ケン</t>
    </rPh>
    <rPh sb="2" eb="5">
      <t>キョウイクチョウ</t>
    </rPh>
    <phoneticPr fontId="3"/>
  </si>
  <si>
    <t>（高体連副会長）</t>
    <rPh sb="1" eb="2">
      <t>コウ</t>
    </rPh>
    <rPh sb="2" eb="3">
      <t>タイ</t>
    </rPh>
    <rPh sb="3" eb="4">
      <t>レン</t>
    </rPh>
    <rPh sb="4" eb="5">
      <t>フク</t>
    </rPh>
    <rPh sb="5" eb="6">
      <t>カイ</t>
    </rPh>
    <rPh sb="6" eb="7">
      <t>チョウ</t>
    </rPh>
    <phoneticPr fontId="3"/>
  </si>
  <si>
    <t>（高体連理事長）</t>
    <rPh sb="1" eb="2">
      <t>コウ</t>
    </rPh>
    <rPh sb="2" eb="3">
      <t>タイ</t>
    </rPh>
    <rPh sb="3" eb="4">
      <t>レン</t>
    </rPh>
    <rPh sb="4" eb="7">
      <t>リジチョウ</t>
    </rPh>
    <phoneticPr fontId="3"/>
  </si>
  <si>
    <t>（高体連副理事長）</t>
    <rPh sb="1" eb="2">
      <t>コウ</t>
    </rPh>
    <rPh sb="2" eb="3">
      <t>タイ</t>
    </rPh>
    <rPh sb="3" eb="4">
      <t>レン</t>
    </rPh>
    <rPh sb="4" eb="5">
      <t>フク</t>
    </rPh>
    <rPh sb="5" eb="8">
      <t>リジチョウ</t>
    </rPh>
    <phoneticPr fontId="3"/>
  </si>
  <si>
    <t>（競技協会理事長）</t>
    <rPh sb="1" eb="3">
      <t>キョウギ</t>
    </rPh>
    <rPh sb="3" eb="5">
      <t>キョウカイ</t>
    </rPh>
    <rPh sb="5" eb="8">
      <t>リジチョウ</t>
    </rPh>
    <phoneticPr fontId="3"/>
  </si>
  <si>
    <t>高体連空手道専門部各顧問</t>
    <rPh sb="0" eb="1">
      <t>コウ</t>
    </rPh>
    <rPh sb="1" eb="2">
      <t>タイ</t>
    </rPh>
    <rPh sb="2" eb="3">
      <t>レン</t>
    </rPh>
    <rPh sb="3" eb="5">
      <t>カラテ</t>
    </rPh>
    <rPh sb="5" eb="6">
      <t>ドウ</t>
    </rPh>
    <rPh sb="6" eb="8">
      <t>センモン</t>
    </rPh>
    <rPh sb="8" eb="9">
      <t>ブ</t>
    </rPh>
    <rPh sb="9" eb="12">
      <t>カクコモン</t>
    </rPh>
    <phoneticPr fontId="3"/>
  </si>
  <si>
    <t>全生徒</t>
    <rPh sb="0" eb="3">
      <t>ゼンセイト</t>
    </rPh>
    <phoneticPr fontId="3"/>
  </si>
  <si>
    <t>松戸</t>
    <rPh sb="0" eb="2">
      <t>マツド</t>
    </rPh>
    <phoneticPr fontId="3"/>
  </si>
  <si>
    <t>役　割　分　担</t>
    <rPh sb="0" eb="1">
      <t>エキ</t>
    </rPh>
    <rPh sb="2" eb="3">
      <t>ワリ</t>
    </rPh>
    <rPh sb="4" eb="5">
      <t>ブン</t>
    </rPh>
    <rPh sb="6" eb="7">
      <t>タン</t>
    </rPh>
    <phoneticPr fontId="3"/>
  </si>
  <si>
    <t>1階会議室</t>
    <rPh sb="1" eb="2">
      <t>カイ</t>
    </rPh>
    <rPh sb="2" eb="5">
      <t>カイギシツ</t>
    </rPh>
    <phoneticPr fontId="3"/>
  </si>
  <si>
    <t>ｺｰﾄﾞ</t>
    <phoneticPr fontId="3"/>
  </si>
  <si>
    <t>女子団体組手　準決勝</t>
    <rPh sb="0" eb="2">
      <t>ジョシ</t>
    </rPh>
    <rPh sb="2" eb="4">
      <t>ダンタイ</t>
    </rPh>
    <rPh sb="4" eb="5">
      <t>ク</t>
    </rPh>
    <rPh sb="5" eb="6">
      <t>テ</t>
    </rPh>
    <rPh sb="7" eb="10">
      <t>ジュンケッショウ</t>
    </rPh>
    <phoneticPr fontId="3"/>
  </si>
  <si>
    <t>男子団体組手　準決勝</t>
    <rPh sb="0" eb="2">
      <t>ダンシ</t>
    </rPh>
    <rPh sb="2" eb="4">
      <t>ダンタイ</t>
    </rPh>
    <rPh sb="4" eb="5">
      <t>ク</t>
    </rPh>
    <rPh sb="5" eb="6">
      <t>テ</t>
    </rPh>
    <rPh sb="7" eb="10">
      <t>ジュンケッショウ</t>
    </rPh>
    <phoneticPr fontId="3"/>
  </si>
  <si>
    <t>競技開始</t>
    <rPh sb="0" eb="2">
      <t>キョウギ</t>
    </rPh>
    <rPh sb="2" eb="4">
      <t>カイシ</t>
    </rPh>
    <phoneticPr fontId="3"/>
  </si>
  <si>
    <t>　　（市立銚子）</t>
    <rPh sb="3" eb="5">
      <t>シリツ</t>
    </rPh>
    <rPh sb="5" eb="7">
      <t>チョウシ</t>
    </rPh>
    <phoneticPr fontId="3"/>
  </si>
  <si>
    <t>（拓大紅陵）</t>
    <rPh sb="1" eb="3">
      <t>タクダイ</t>
    </rPh>
    <rPh sb="3" eb="4">
      <t>ベニ</t>
    </rPh>
    <rPh sb="4" eb="5">
      <t>リョウ</t>
    </rPh>
    <phoneticPr fontId="3"/>
  </si>
  <si>
    <t>西野</t>
    <rPh sb="0" eb="1">
      <t>ニシ</t>
    </rPh>
    <rPh sb="1" eb="2">
      <t>ノ</t>
    </rPh>
    <phoneticPr fontId="3"/>
  </si>
  <si>
    <t>（麗澤）</t>
    <rPh sb="1" eb="2">
      <t>レイ</t>
    </rPh>
    <rPh sb="2" eb="3">
      <t>タク</t>
    </rPh>
    <phoneticPr fontId="3"/>
  </si>
  <si>
    <t>B</t>
    <phoneticPr fontId="3"/>
  </si>
  <si>
    <t>男子団体形（各コート上位４チ－ム決勝）</t>
    <rPh sb="0" eb="2">
      <t>ダンシ</t>
    </rPh>
    <rPh sb="2" eb="4">
      <t>ダンタイ</t>
    </rPh>
    <rPh sb="4" eb="5">
      <t>カタ</t>
    </rPh>
    <rPh sb="6" eb="7">
      <t>カク</t>
    </rPh>
    <rPh sb="10" eb="12">
      <t>ジョウイ</t>
    </rPh>
    <rPh sb="16" eb="18">
      <t>ケッショウ</t>
    </rPh>
    <phoneticPr fontId="3"/>
  </si>
  <si>
    <t>（植草学園附属高校長）</t>
    <rPh sb="1" eb="3">
      <t>ウエクサ</t>
    </rPh>
    <rPh sb="3" eb="5">
      <t>ガクエン</t>
    </rPh>
    <rPh sb="5" eb="7">
      <t>フゾク</t>
    </rPh>
    <rPh sb="7" eb="10">
      <t>コウコウチョウ</t>
    </rPh>
    <phoneticPr fontId="3"/>
  </si>
  <si>
    <t>（専門部長）</t>
    <rPh sb="1" eb="3">
      <t>センモン</t>
    </rPh>
    <rPh sb="3" eb="5">
      <t>ブチョウ</t>
    </rPh>
    <phoneticPr fontId="3"/>
  </si>
  <si>
    <t>Ｂ４</t>
    <phoneticPr fontId="3"/>
  </si>
  <si>
    <t>Ｂ２</t>
    <phoneticPr fontId="3"/>
  </si>
  <si>
    <t>Ａ２</t>
    <phoneticPr fontId="3"/>
  </si>
  <si>
    <t>Ｂ３</t>
    <phoneticPr fontId="3"/>
  </si>
  <si>
    <t>Ａ４</t>
    <phoneticPr fontId="3"/>
  </si>
  <si>
    <t>安本　健彦</t>
    <rPh sb="0" eb="2">
      <t>ヤスモト</t>
    </rPh>
    <rPh sb="3" eb="5">
      <t>タケヒコ</t>
    </rPh>
    <phoneticPr fontId="3"/>
  </si>
  <si>
    <t>男女個人組手準決勝</t>
    <rPh sb="0" eb="1">
      <t>オトコ</t>
    </rPh>
    <rPh sb="1" eb="2">
      <t>オンナ</t>
    </rPh>
    <rPh sb="2" eb="4">
      <t>コジン</t>
    </rPh>
    <rPh sb="4" eb="5">
      <t>ク</t>
    </rPh>
    <rPh sb="5" eb="6">
      <t>テ</t>
    </rPh>
    <rPh sb="6" eb="9">
      <t>ジュンケッショウ</t>
    </rPh>
    <phoneticPr fontId="3"/>
  </si>
  <si>
    <t>女子個人形決勝トーナメント</t>
    <rPh sb="0" eb="2">
      <t>ジョシ</t>
    </rPh>
    <rPh sb="2" eb="4">
      <t>コジン</t>
    </rPh>
    <rPh sb="4" eb="5">
      <t>カタ</t>
    </rPh>
    <rPh sb="5" eb="6">
      <t>ケツ</t>
    </rPh>
    <rPh sb="6" eb="7">
      <t>カ</t>
    </rPh>
    <phoneticPr fontId="3"/>
  </si>
  <si>
    <t>男子個人形決勝トーナメント</t>
    <rPh sb="0" eb="2">
      <t>ダンシ</t>
    </rPh>
    <rPh sb="2" eb="4">
      <t>コジン</t>
    </rPh>
    <rPh sb="4" eb="5">
      <t>カタ</t>
    </rPh>
    <rPh sb="5" eb="6">
      <t>ケツ</t>
    </rPh>
    <rPh sb="6" eb="7">
      <t>カ</t>
    </rPh>
    <phoneticPr fontId="3"/>
  </si>
  <si>
    <t>女子個人 組手</t>
    <rPh sb="0" eb="2">
      <t>ジョシ</t>
    </rPh>
    <rPh sb="2" eb="4">
      <t>コジン</t>
    </rPh>
    <rPh sb="5" eb="6">
      <t>ク</t>
    </rPh>
    <rPh sb="6" eb="7">
      <t>テ</t>
    </rPh>
    <phoneticPr fontId="3"/>
  </si>
  <si>
    <t>男子個人組手</t>
    <rPh sb="0" eb="2">
      <t>ダンシ</t>
    </rPh>
    <rPh sb="2" eb="4">
      <t>コジン</t>
    </rPh>
    <rPh sb="4" eb="5">
      <t>ク</t>
    </rPh>
    <rPh sb="5" eb="6">
      <t>テ</t>
    </rPh>
    <phoneticPr fontId="3"/>
  </si>
  <si>
    <t>女子</t>
    <rPh sb="0" eb="2">
      <t>ジョシ</t>
    </rPh>
    <phoneticPr fontId="3"/>
  </si>
  <si>
    <t>形</t>
    <rPh sb="0" eb="1">
      <t>カタ</t>
    </rPh>
    <phoneticPr fontId="3"/>
  </si>
  <si>
    <t>組　　　　　　　手</t>
    <rPh sb="0" eb="1">
      <t>クミ</t>
    </rPh>
    <rPh sb="8" eb="9">
      <t>テ</t>
    </rPh>
    <phoneticPr fontId="3"/>
  </si>
  <si>
    <t>団体</t>
    <rPh sb="0" eb="2">
      <t>ダンタイ</t>
    </rPh>
    <phoneticPr fontId="3"/>
  </si>
  <si>
    <t>個　　　　　　人</t>
    <rPh sb="0" eb="1">
      <t>コ</t>
    </rPh>
    <rPh sb="7" eb="8">
      <t>ヒト</t>
    </rPh>
    <phoneticPr fontId="3"/>
  </si>
  <si>
    <t>組手選手数</t>
    <rPh sb="0" eb="1">
      <t>クミ</t>
    </rPh>
    <rPh sb="1" eb="2">
      <t>テ</t>
    </rPh>
    <rPh sb="2" eb="5">
      <t>センシュスウ</t>
    </rPh>
    <phoneticPr fontId="3"/>
  </si>
  <si>
    <t>傷害保険</t>
    <rPh sb="0" eb="2">
      <t>ショウガイ</t>
    </rPh>
    <rPh sb="2" eb="4">
      <t>ホケン</t>
    </rPh>
    <phoneticPr fontId="3"/>
  </si>
  <si>
    <t>推　薦</t>
    <rPh sb="0" eb="1">
      <t>スイ</t>
    </rPh>
    <rPh sb="2" eb="3">
      <t>コモ</t>
    </rPh>
    <phoneticPr fontId="3"/>
  </si>
  <si>
    <t>学館浦安</t>
    <rPh sb="0" eb="2">
      <t>ガッカン</t>
    </rPh>
    <rPh sb="2" eb="4">
      <t>ウラヤス</t>
    </rPh>
    <phoneticPr fontId="3"/>
  </si>
  <si>
    <t>船橋東</t>
    <rPh sb="0" eb="2">
      <t>フナバシ</t>
    </rPh>
    <rPh sb="2" eb="3">
      <t>ヒガシ</t>
    </rPh>
    <phoneticPr fontId="3"/>
  </si>
  <si>
    <t>秀明八千代</t>
    <rPh sb="0" eb="1">
      <t>シュウ</t>
    </rPh>
    <rPh sb="1" eb="2">
      <t>メイ</t>
    </rPh>
    <rPh sb="2" eb="5">
      <t>ヤチヨ</t>
    </rPh>
    <phoneticPr fontId="3"/>
  </si>
  <si>
    <t>習志野</t>
    <rPh sb="0" eb="3">
      <t>ナラシノ</t>
    </rPh>
    <phoneticPr fontId="3"/>
  </si>
  <si>
    <t>幕張</t>
    <rPh sb="0" eb="2">
      <t>マクハリ</t>
    </rPh>
    <phoneticPr fontId="3"/>
  </si>
  <si>
    <t>敬愛学園</t>
    <rPh sb="0" eb="2">
      <t>ケイアイ</t>
    </rPh>
    <rPh sb="2" eb="4">
      <t>ガクエン</t>
    </rPh>
    <phoneticPr fontId="3"/>
  </si>
  <si>
    <t>千葉経済</t>
    <rPh sb="0" eb="2">
      <t>チバ</t>
    </rPh>
    <rPh sb="2" eb="4">
      <t>ケイザイ</t>
    </rPh>
    <phoneticPr fontId="3"/>
  </si>
  <si>
    <t>千葉南</t>
    <rPh sb="0" eb="2">
      <t>チバ</t>
    </rPh>
    <rPh sb="2" eb="3">
      <t>ミナミ</t>
    </rPh>
    <phoneticPr fontId="3"/>
  </si>
  <si>
    <t>柏日体</t>
    <rPh sb="0" eb="1">
      <t>カシワ</t>
    </rPh>
    <rPh sb="1" eb="2">
      <t>ヒ</t>
    </rPh>
    <rPh sb="2" eb="3">
      <t>タイ</t>
    </rPh>
    <phoneticPr fontId="3"/>
  </si>
  <si>
    <t>西武台</t>
    <rPh sb="0" eb="2">
      <t>セイブ</t>
    </rPh>
    <rPh sb="2" eb="3">
      <t>ダイ</t>
    </rPh>
    <phoneticPr fontId="3"/>
  </si>
  <si>
    <t>鈴木</t>
    <rPh sb="0" eb="2">
      <t>スズキ</t>
    </rPh>
    <phoneticPr fontId="3"/>
  </si>
  <si>
    <t>麗澤</t>
    <rPh sb="0" eb="1">
      <t>レイ</t>
    </rPh>
    <rPh sb="1" eb="2">
      <t>サワ</t>
    </rPh>
    <phoneticPr fontId="3"/>
  </si>
  <si>
    <t>山本</t>
    <rPh sb="0" eb="2">
      <t>ヤマモト</t>
    </rPh>
    <phoneticPr fontId="3"/>
  </si>
  <si>
    <t>寺岡</t>
    <rPh sb="0" eb="2">
      <t>テラオカ</t>
    </rPh>
    <phoneticPr fontId="3"/>
  </si>
  <si>
    <t>青山</t>
    <rPh sb="0" eb="2">
      <t>アオヤマ</t>
    </rPh>
    <phoneticPr fontId="3"/>
  </si>
  <si>
    <t>成田</t>
    <rPh sb="0" eb="2">
      <t>ナリタ</t>
    </rPh>
    <phoneticPr fontId="3"/>
  </si>
  <si>
    <t>成田北</t>
    <rPh sb="0" eb="2">
      <t>ナリタ</t>
    </rPh>
    <rPh sb="2" eb="3">
      <t>キタ</t>
    </rPh>
    <phoneticPr fontId="3"/>
  </si>
  <si>
    <t>千葉黎明</t>
    <rPh sb="0" eb="2">
      <t>チバ</t>
    </rPh>
    <rPh sb="2" eb="4">
      <t>レイメイ</t>
    </rPh>
    <phoneticPr fontId="3"/>
  </si>
  <si>
    <t>市立銚子</t>
    <rPh sb="0" eb="2">
      <t>イチリツ</t>
    </rPh>
    <rPh sb="2" eb="4">
      <t>チョウシ</t>
    </rPh>
    <phoneticPr fontId="3"/>
  </si>
  <si>
    <t>佐原</t>
    <rPh sb="0" eb="2">
      <t>サワラ</t>
    </rPh>
    <phoneticPr fontId="3"/>
  </si>
  <si>
    <t>山口</t>
    <rPh sb="0" eb="2">
      <t>ヤマグチ</t>
    </rPh>
    <phoneticPr fontId="3"/>
  </si>
  <si>
    <t>千葉県教育委員会</t>
    <rPh sb="0" eb="3">
      <t>チバケン</t>
    </rPh>
    <rPh sb="3" eb="5">
      <t>キョウイク</t>
    </rPh>
    <rPh sb="5" eb="8">
      <t>イインカイ</t>
    </rPh>
    <phoneticPr fontId="3"/>
  </si>
  <si>
    <t>千葉県総合スポーツセンター武道館</t>
    <rPh sb="0" eb="3">
      <t>チバケン</t>
    </rPh>
    <rPh sb="3" eb="5">
      <t>ソウゴウ</t>
    </rPh>
    <rPh sb="13" eb="16">
      <t>ブドウカン</t>
    </rPh>
    <phoneticPr fontId="3"/>
  </si>
  <si>
    <t>（公財）  千　　葉　　県　　体　　育　　協　　会</t>
    <rPh sb="1" eb="2">
      <t>コウ</t>
    </rPh>
    <rPh sb="2" eb="3">
      <t>ザイ</t>
    </rPh>
    <rPh sb="6" eb="7">
      <t>セン</t>
    </rPh>
    <rPh sb="9" eb="10">
      <t>ハ</t>
    </rPh>
    <rPh sb="12" eb="13">
      <t>ケン</t>
    </rPh>
    <rPh sb="15" eb="16">
      <t>カラダ</t>
    </rPh>
    <rPh sb="18" eb="19">
      <t>イク</t>
    </rPh>
    <rPh sb="21" eb="22">
      <t>キョウ</t>
    </rPh>
    <rPh sb="24" eb="25">
      <t>カイ</t>
    </rPh>
    <phoneticPr fontId="3"/>
  </si>
  <si>
    <t>　　（長生）</t>
    <rPh sb="3" eb="5">
      <t>チョウセイ</t>
    </rPh>
    <phoneticPr fontId="3"/>
  </si>
  <si>
    <t>安本</t>
    <rPh sb="0" eb="2">
      <t>ヤスモト</t>
    </rPh>
    <phoneticPr fontId="3"/>
  </si>
  <si>
    <t>橋本</t>
    <rPh sb="0" eb="2">
      <t>ハシモト</t>
    </rPh>
    <phoneticPr fontId="3"/>
  </si>
  <si>
    <t>（成田北）</t>
    <rPh sb="1" eb="3">
      <t>ナリタ</t>
    </rPh>
    <rPh sb="3" eb="4">
      <t>キタ</t>
    </rPh>
    <phoneticPr fontId="3"/>
  </si>
  <si>
    <t>補助生徒：</t>
    <rPh sb="0" eb="2">
      <t>ホジョ</t>
    </rPh>
    <rPh sb="2" eb="4">
      <t>セイト</t>
    </rPh>
    <phoneticPr fontId="3"/>
  </si>
  <si>
    <t>東金１名</t>
    <rPh sb="0" eb="2">
      <t>トウガネ</t>
    </rPh>
    <rPh sb="3" eb="4">
      <t>メイ</t>
    </rPh>
    <phoneticPr fontId="3"/>
  </si>
  <si>
    <t>成東１名</t>
    <rPh sb="0" eb="2">
      <t>ナルトウ</t>
    </rPh>
    <rPh sb="3" eb="4">
      <t>メイ</t>
    </rPh>
    <phoneticPr fontId="3"/>
  </si>
  <si>
    <t>駐　　車　　場　　係</t>
    <rPh sb="0" eb="1">
      <t>チュウ</t>
    </rPh>
    <rPh sb="3" eb="4">
      <t>クルマ</t>
    </rPh>
    <rPh sb="6" eb="7">
      <t>バ</t>
    </rPh>
    <rPh sb="9" eb="10">
      <t>カカリ</t>
    </rPh>
    <phoneticPr fontId="3"/>
  </si>
  <si>
    <t>１日目</t>
    <rPh sb="1" eb="2">
      <t>ニチ</t>
    </rPh>
    <rPh sb="2" eb="3">
      <t>メ</t>
    </rPh>
    <phoneticPr fontId="3"/>
  </si>
  <si>
    <t>２日目</t>
    <rPh sb="1" eb="2">
      <t>ニチ</t>
    </rPh>
    <rPh sb="2" eb="3">
      <t>メ</t>
    </rPh>
    <phoneticPr fontId="3"/>
  </si>
  <si>
    <t>A・Ｂ</t>
    <phoneticPr fontId="3"/>
  </si>
  <si>
    <t>Ａ・Ｂ</t>
    <phoneticPr fontId="3"/>
  </si>
  <si>
    <t>A</t>
    <phoneticPr fontId="3"/>
  </si>
  <si>
    <t>Ｂ</t>
    <phoneticPr fontId="3"/>
  </si>
  <si>
    <t>A・B(準決まで）</t>
    <rPh sb="4" eb="6">
      <t>ジュンケツ</t>
    </rPh>
    <phoneticPr fontId="3"/>
  </si>
  <si>
    <t>Ｃ</t>
    <phoneticPr fontId="3"/>
  </si>
  <si>
    <t>A（女子）・B（男子）</t>
    <rPh sb="2" eb="4">
      <t>ジョシ</t>
    </rPh>
    <rPh sb="8" eb="10">
      <t>ダンシ</t>
    </rPh>
    <phoneticPr fontId="3"/>
  </si>
  <si>
    <r>
      <t xml:space="preserve">昼 </t>
    </r>
    <r>
      <rPr>
        <sz val="11"/>
        <rFont val="ＭＳ Ｐゴシック"/>
        <family val="3"/>
        <charset val="128"/>
      </rPr>
      <t xml:space="preserve">    </t>
    </r>
    <r>
      <rPr>
        <sz val="11"/>
        <rFont val="ＭＳ Ｐゴシック"/>
        <family val="3"/>
        <charset val="128"/>
      </rPr>
      <t>食</t>
    </r>
    <rPh sb="0" eb="1">
      <t>ヒル</t>
    </rPh>
    <rPh sb="6" eb="7">
      <t>ショク</t>
    </rPh>
    <phoneticPr fontId="3"/>
  </si>
  <si>
    <t>昼     食</t>
    <rPh sb="0" eb="1">
      <t>ヒル</t>
    </rPh>
    <rPh sb="6" eb="7">
      <t>ショク</t>
    </rPh>
    <phoneticPr fontId="3"/>
  </si>
  <si>
    <t>掃       　除</t>
    <phoneticPr fontId="3"/>
  </si>
  <si>
    <t>個人</t>
    <rPh sb="0" eb="2">
      <t>コジン</t>
    </rPh>
    <phoneticPr fontId="3"/>
  </si>
  <si>
    <t>地１</t>
    <rPh sb="0" eb="1">
      <t>チ</t>
    </rPh>
    <phoneticPr fontId="3"/>
  </si>
  <si>
    <t>地２</t>
    <rPh sb="0" eb="1">
      <t>チ</t>
    </rPh>
    <phoneticPr fontId="3"/>
  </si>
  <si>
    <t>総２</t>
    <rPh sb="0" eb="1">
      <t>ソウ</t>
    </rPh>
    <phoneticPr fontId="3"/>
  </si>
  <si>
    <t>○</t>
  </si>
  <si>
    <t>金子</t>
    <rPh sb="0" eb="2">
      <t>カネコ</t>
    </rPh>
    <phoneticPr fontId="3"/>
  </si>
  <si>
    <t>清水</t>
    <rPh sb="0" eb="2">
      <t>シミズ</t>
    </rPh>
    <phoneticPr fontId="3"/>
  </si>
  <si>
    <t>木更津総合</t>
    <rPh sb="0" eb="3">
      <t>キサラヅ</t>
    </rPh>
    <rPh sb="3" eb="5">
      <t>ソウゴウ</t>
    </rPh>
    <phoneticPr fontId="3"/>
  </si>
  <si>
    <t>東金</t>
    <rPh sb="0" eb="2">
      <t>トウガネ</t>
    </rPh>
    <phoneticPr fontId="3"/>
  </si>
  <si>
    <t>高梨</t>
    <rPh sb="0" eb="2">
      <t>タカナシ</t>
    </rPh>
    <phoneticPr fontId="3"/>
  </si>
  <si>
    <t>伊藤</t>
    <rPh sb="0" eb="2">
      <t>イトウ</t>
    </rPh>
    <phoneticPr fontId="3"/>
  </si>
  <si>
    <t>木村</t>
    <rPh sb="0" eb="2">
      <t>キムラ</t>
    </rPh>
    <phoneticPr fontId="3"/>
  </si>
  <si>
    <t>森</t>
    <rPh sb="0" eb="1">
      <t>モリ</t>
    </rPh>
    <phoneticPr fontId="3"/>
  </si>
  <si>
    <t>男子個人組手</t>
    <rPh sb="0" eb="2">
      <t>ダンシ</t>
    </rPh>
    <rPh sb="2" eb="4">
      <t>コジン</t>
    </rPh>
    <rPh sb="4" eb="6">
      <t>クミテ</t>
    </rPh>
    <phoneticPr fontId="3"/>
  </si>
  <si>
    <t>飯田</t>
    <rPh sb="0" eb="2">
      <t>イイダ</t>
    </rPh>
    <phoneticPr fontId="3"/>
  </si>
  <si>
    <t>女子団体形予選</t>
    <rPh sb="0" eb="1">
      <t>オンナ</t>
    </rPh>
    <rPh sb="1" eb="2">
      <t>コ</t>
    </rPh>
    <rPh sb="2" eb="4">
      <t>ダンタイ</t>
    </rPh>
    <rPh sb="4" eb="5">
      <t>カタ</t>
    </rPh>
    <rPh sb="5" eb="7">
      <t>ヨセン</t>
    </rPh>
    <phoneticPr fontId="3"/>
  </si>
  <si>
    <t>男子団体形予選</t>
    <rPh sb="0" eb="1">
      <t>ダン</t>
    </rPh>
    <rPh sb="1" eb="2">
      <t>コ</t>
    </rPh>
    <rPh sb="2" eb="4">
      <t>ダンタイ</t>
    </rPh>
    <rPh sb="4" eb="5">
      <t>カタ</t>
    </rPh>
    <rPh sb="5" eb="7">
      <t>ヨセン</t>
    </rPh>
    <phoneticPr fontId="3"/>
  </si>
  <si>
    <t>女子団体形決勝</t>
    <rPh sb="0" eb="1">
      <t>オンナ</t>
    </rPh>
    <rPh sb="1" eb="2">
      <t>コ</t>
    </rPh>
    <rPh sb="2" eb="4">
      <t>ダンタイ</t>
    </rPh>
    <rPh sb="4" eb="5">
      <t>カタ</t>
    </rPh>
    <rPh sb="5" eb="7">
      <t>ケッショウ</t>
    </rPh>
    <phoneticPr fontId="3"/>
  </si>
  <si>
    <t>田村　幸子</t>
    <rPh sb="0" eb="2">
      <t>タムラ</t>
    </rPh>
    <rPh sb="3" eb="5">
      <t>サチコ</t>
    </rPh>
    <phoneticPr fontId="3"/>
  </si>
  <si>
    <t>男子団体形決勝</t>
    <rPh sb="0" eb="1">
      <t>ダン</t>
    </rPh>
    <rPh sb="1" eb="2">
      <t>コ</t>
    </rPh>
    <rPh sb="2" eb="4">
      <t>ダンタイ</t>
    </rPh>
    <rPh sb="4" eb="5">
      <t>カタ</t>
    </rPh>
    <rPh sb="5" eb="7">
      <t>ケッショウ</t>
    </rPh>
    <phoneticPr fontId="3"/>
  </si>
  <si>
    <t>A・B</t>
    <phoneticPr fontId="3"/>
  </si>
  <si>
    <t>（昼休み中）</t>
    <rPh sb="1" eb="3">
      <t>ヒルヤス</t>
    </rPh>
    <rPh sb="4" eb="5">
      <t>ナカ</t>
    </rPh>
    <phoneticPr fontId="3"/>
  </si>
  <si>
    <t>優勝</t>
    <rPh sb="0" eb="2">
      <t>ユウショウ</t>
    </rPh>
    <phoneticPr fontId="3"/>
  </si>
  <si>
    <t>準優勝</t>
    <rPh sb="0" eb="3">
      <t>ジュンユウショウ</t>
    </rPh>
    <phoneticPr fontId="3"/>
  </si>
  <si>
    <t>３，４位</t>
    <rPh sb="3" eb="4">
      <t>イ</t>
    </rPh>
    <phoneticPr fontId="3"/>
  </si>
  <si>
    <t>５～８位</t>
    <rPh sb="3" eb="4">
      <t>イ</t>
    </rPh>
    <phoneticPr fontId="3"/>
  </si>
  <si>
    <t>２０点</t>
    <rPh sb="2" eb="3">
      <t>テン</t>
    </rPh>
    <phoneticPr fontId="3"/>
  </si>
  <si>
    <t>１０点</t>
    <rPh sb="2" eb="3">
      <t>テン</t>
    </rPh>
    <phoneticPr fontId="3"/>
  </si>
  <si>
    <t>５点</t>
    <rPh sb="1" eb="2">
      <t>テン</t>
    </rPh>
    <phoneticPr fontId="3"/>
  </si>
  <si>
    <t>３点</t>
    <rPh sb="1" eb="2">
      <t>テン</t>
    </rPh>
    <phoneticPr fontId="3"/>
  </si>
  <si>
    <t>２点</t>
    <rPh sb="1" eb="2">
      <t>テン</t>
    </rPh>
    <phoneticPr fontId="3"/>
  </si>
  <si>
    <t>１点</t>
    <rPh sb="1" eb="2">
      <t>テン</t>
    </rPh>
    <phoneticPr fontId="3"/>
  </si>
  <si>
    <t>○</t>
    <phoneticPr fontId="3"/>
  </si>
  <si>
    <t>船本</t>
    <rPh sb="0" eb="2">
      <t>フナモト</t>
    </rPh>
    <phoneticPr fontId="3"/>
  </si>
  <si>
    <t>渡邊</t>
    <rPh sb="0" eb="2">
      <t>ワタナベ</t>
    </rPh>
    <phoneticPr fontId="3"/>
  </si>
  <si>
    <t>野口</t>
    <rPh sb="0" eb="2">
      <t>ノグチ</t>
    </rPh>
    <phoneticPr fontId="3"/>
  </si>
  <si>
    <t>村田</t>
    <rPh sb="0" eb="2">
      <t>ムラタ</t>
    </rPh>
    <phoneticPr fontId="3"/>
  </si>
  <si>
    <t>小口</t>
    <rPh sb="0" eb="2">
      <t>コグチ</t>
    </rPh>
    <phoneticPr fontId="3"/>
  </si>
  <si>
    <t>稲葉</t>
    <rPh sb="0" eb="2">
      <t>イナバ</t>
    </rPh>
    <phoneticPr fontId="3"/>
  </si>
  <si>
    <t>地区１</t>
    <rPh sb="0" eb="2">
      <t>チク</t>
    </rPh>
    <phoneticPr fontId="3"/>
  </si>
  <si>
    <t>黒川</t>
    <rPh sb="0" eb="2">
      <t>クロカワ</t>
    </rPh>
    <phoneticPr fontId="3"/>
  </si>
  <si>
    <t>総２</t>
    <rPh sb="0" eb="1">
      <t>フサ</t>
    </rPh>
    <phoneticPr fontId="3"/>
  </si>
  <si>
    <t>鴨居</t>
    <rPh sb="0" eb="2">
      <t>カモイ</t>
    </rPh>
    <phoneticPr fontId="3"/>
  </si>
  <si>
    <t>阿部</t>
    <rPh sb="0" eb="2">
      <t>アベ</t>
    </rPh>
    <phoneticPr fontId="3"/>
  </si>
  <si>
    <t>総３</t>
    <rPh sb="0" eb="1">
      <t>フサ</t>
    </rPh>
    <phoneticPr fontId="3"/>
  </si>
  <si>
    <t>　地区２</t>
    <rPh sb="1" eb="3">
      <t>チク</t>
    </rPh>
    <phoneticPr fontId="3"/>
  </si>
  <si>
    <t>冨塚</t>
    <rPh sb="0" eb="2">
      <t>トミツカ</t>
    </rPh>
    <phoneticPr fontId="3"/>
  </si>
  <si>
    <t>城谷</t>
    <rPh sb="0" eb="2">
      <t>シロタニ</t>
    </rPh>
    <phoneticPr fontId="3"/>
  </si>
  <si>
    <t>越川</t>
    <rPh sb="0" eb="2">
      <t>コシカワ</t>
    </rPh>
    <phoneticPr fontId="3"/>
  </si>
  <si>
    <t>鶴岡</t>
    <rPh sb="0" eb="2">
      <t>ツルオカ</t>
    </rPh>
    <phoneticPr fontId="3"/>
  </si>
  <si>
    <t>岩田凌</t>
    <rPh sb="0" eb="2">
      <t>イワタ</t>
    </rPh>
    <rPh sb="2" eb="3">
      <t>リョウ</t>
    </rPh>
    <phoneticPr fontId="3"/>
  </si>
  <si>
    <t>池上</t>
    <rPh sb="0" eb="2">
      <t>イケガミ</t>
    </rPh>
    <phoneticPr fontId="3"/>
  </si>
  <si>
    <t>實本</t>
    <rPh sb="1" eb="2">
      <t>モト</t>
    </rPh>
    <phoneticPr fontId="3"/>
  </si>
  <si>
    <t>實本</t>
  </si>
  <si>
    <t>安川</t>
    <rPh sb="0" eb="2">
      <t>ヤスカワ</t>
    </rPh>
    <phoneticPr fontId="3"/>
  </si>
  <si>
    <t>地2</t>
    <rPh sb="0" eb="1">
      <t>チ</t>
    </rPh>
    <phoneticPr fontId="3"/>
  </si>
  <si>
    <t>渋谷</t>
    <rPh sb="0" eb="2">
      <t>シブヤ</t>
    </rPh>
    <phoneticPr fontId="3"/>
  </si>
  <si>
    <t>熊澤</t>
    <rPh sb="0" eb="2">
      <t>クマザワ</t>
    </rPh>
    <phoneticPr fontId="3"/>
  </si>
  <si>
    <t>松浦</t>
    <rPh sb="0" eb="2">
      <t>マツウラ</t>
    </rPh>
    <phoneticPr fontId="3"/>
  </si>
  <si>
    <t>日高</t>
    <rPh sb="0" eb="2">
      <t>ヒダカ</t>
    </rPh>
    <phoneticPr fontId="3"/>
  </si>
  <si>
    <t>岩井</t>
    <rPh sb="0" eb="2">
      <t>イワイ</t>
    </rPh>
    <phoneticPr fontId="3"/>
  </si>
  <si>
    <t>菅井</t>
    <rPh sb="0" eb="2">
      <t>スガイ</t>
    </rPh>
    <phoneticPr fontId="3"/>
  </si>
  <si>
    <t>鎌形　　勇</t>
    <rPh sb="0" eb="2">
      <t>カマガタ</t>
    </rPh>
    <rPh sb="4" eb="5">
      <t>イサム</t>
    </rPh>
    <phoneticPr fontId="3"/>
  </si>
  <si>
    <t>（　　　 同　　　　）</t>
    <phoneticPr fontId="3"/>
  </si>
  <si>
    <t>植草　　完</t>
    <rPh sb="0" eb="2">
      <t>ウエクサ</t>
    </rPh>
    <rPh sb="4" eb="5">
      <t>カン</t>
    </rPh>
    <phoneticPr fontId="3"/>
  </si>
  <si>
    <t>由利　　聡</t>
    <rPh sb="0" eb="2">
      <t>ユリ</t>
    </rPh>
    <rPh sb="4" eb="5">
      <t>サトル</t>
    </rPh>
    <phoneticPr fontId="3"/>
  </si>
  <si>
    <t>安藤　　淸</t>
    <rPh sb="0" eb="2">
      <t>アンドウ</t>
    </rPh>
    <phoneticPr fontId="3"/>
  </si>
  <si>
    <t>津田　亘彦</t>
    <rPh sb="0" eb="2">
      <t>ツダ</t>
    </rPh>
    <rPh sb="3" eb="4">
      <t>ワタル</t>
    </rPh>
    <rPh sb="4" eb="5">
      <t>ヒコ</t>
    </rPh>
    <phoneticPr fontId="3"/>
  </si>
  <si>
    <t>嶋　　輝幸</t>
    <rPh sb="0" eb="1">
      <t>シマ</t>
    </rPh>
    <rPh sb="3" eb="5">
      <t>テルユキ</t>
    </rPh>
    <phoneticPr fontId="3"/>
  </si>
  <si>
    <t>（泉）</t>
    <rPh sb="1" eb="2">
      <t>イズミ</t>
    </rPh>
    <phoneticPr fontId="3"/>
  </si>
  <si>
    <t>入館指導</t>
    <rPh sb="0" eb="2">
      <t>ニュウカン</t>
    </rPh>
    <rPh sb="2" eb="4">
      <t>シドウ</t>
    </rPh>
    <phoneticPr fontId="3"/>
  </si>
  <si>
    <t>　　女子個人形トーナメント</t>
    <rPh sb="2" eb="4">
      <t>ジョシ</t>
    </rPh>
    <rPh sb="4" eb="6">
      <t>コジン</t>
    </rPh>
    <rPh sb="6" eb="7">
      <t>カタ</t>
    </rPh>
    <phoneticPr fontId="3"/>
  </si>
  <si>
    <t>Ａコート</t>
    <phoneticPr fontId="3"/>
  </si>
  <si>
    <t>Ｂコート</t>
    <phoneticPr fontId="3"/>
  </si>
  <si>
    <t>A1</t>
    <phoneticPr fontId="3"/>
  </si>
  <si>
    <t>Ｃ１</t>
    <phoneticPr fontId="3"/>
  </si>
  <si>
    <t>Ｃ３</t>
    <phoneticPr fontId="3"/>
  </si>
  <si>
    <t>Ｄ２</t>
    <phoneticPr fontId="3"/>
  </si>
  <si>
    <t>Ｄ３</t>
    <phoneticPr fontId="3"/>
  </si>
  <si>
    <t>Ｃ４</t>
    <phoneticPr fontId="3"/>
  </si>
  <si>
    <t>Ｄ１</t>
    <phoneticPr fontId="3"/>
  </si>
  <si>
    <t>　　男子個人形トーナメント</t>
    <rPh sb="2" eb="4">
      <t>ダンシ</t>
    </rPh>
    <rPh sb="4" eb="6">
      <t>コジン</t>
    </rPh>
    <rPh sb="6" eb="7">
      <t>カタ</t>
    </rPh>
    <phoneticPr fontId="3"/>
  </si>
  <si>
    <t>マツムラローハイ</t>
  </si>
  <si>
    <t>ニーパイポ</t>
  </si>
  <si>
    <t>セイサン</t>
  </si>
  <si>
    <t>クルルンファ</t>
  </si>
  <si>
    <t>ニーセイシー</t>
  </si>
  <si>
    <t>クーシャンクー</t>
  </si>
  <si>
    <t>エンピ</t>
  </si>
  <si>
    <t>カンクウショウ</t>
  </si>
  <si>
    <t>　　 船橋東</t>
    <rPh sb="3" eb="5">
      <t>フナバシ</t>
    </rPh>
    <rPh sb="5" eb="6">
      <t>ヒガシ</t>
    </rPh>
    <phoneticPr fontId="3"/>
  </si>
  <si>
    <t>河村</t>
    <rPh sb="0" eb="2">
      <t>カワムラ</t>
    </rPh>
    <phoneticPr fontId="3"/>
  </si>
  <si>
    <t>藤代</t>
    <rPh sb="0" eb="2">
      <t>フジシロ</t>
    </rPh>
    <phoneticPr fontId="3"/>
  </si>
  <si>
    <t>（習志野）</t>
    <rPh sb="1" eb="4">
      <t>ナラシノ</t>
    </rPh>
    <phoneticPr fontId="3"/>
  </si>
  <si>
    <t>花田</t>
    <rPh sb="0" eb="2">
      <t>ハナダ</t>
    </rPh>
    <phoneticPr fontId="3"/>
  </si>
  <si>
    <t>（柏日体）</t>
    <rPh sb="1" eb="2">
      <t>カシワ</t>
    </rPh>
    <rPh sb="2" eb="3">
      <t>ニチ</t>
    </rPh>
    <rPh sb="3" eb="4">
      <t>タイ</t>
    </rPh>
    <phoneticPr fontId="3"/>
  </si>
  <si>
    <t>笛木</t>
    <rPh sb="0" eb="2">
      <t>フエキ</t>
    </rPh>
    <phoneticPr fontId="3"/>
  </si>
  <si>
    <t>（袖ヶ浦）</t>
    <rPh sb="1" eb="4">
      <t>ソデガウラ</t>
    </rPh>
    <phoneticPr fontId="3"/>
  </si>
  <si>
    <t>１～３地区……</t>
    <rPh sb="3" eb="5">
      <t>チク</t>
    </rPh>
    <phoneticPr fontId="3"/>
  </si>
  <si>
    <t>４～５地区……</t>
    <rPh sb="3" eb="5">
      <t>チク</t>
    </rPh>
    <phoneticPr fontId="3"/>
  </si>
  <si>
    <t>６～１０地区……</t>
    <rPh sb="4" eb="6">
      <t>チク</t>
    </rPh>
    <phoneticPr fontId="3"/>
  </si>
  <si>
    <t>１１～１２地区……</t>
    <rPh sb="5" eb="7">
      <t>チク</t>
    </rPh>
    <phoneticPr fontId="3"/>
  </si>
  <si>
    <t>　　練習のコート割り当て</t>
    <rPh sb="2" eb="4">
      <t>レンシュウ</t>
    </rPh>
    <rPh sb="8" eb="9">
      <t>ワ</t>
    </rPh>
    <rPh sb="10" eb="11">
      <t>ア</t>
    </rPh>
    <phoneticPr fontId="3"/>
  </si>
  <si>
    <t>空　　手　　道　　大　　会</t>
    <rPh sb="0" eb="1">
      <t>ソラ</t>
    </rPh>
    <rPh sb="3" eb="4">
      <t>テ</t>
    </rPh>
    <rPh sb="6" eb="7">
      <t>ミチ</t>
    </rPh>
    <rPh sb="9" eb="10">
      <t>ダイ</t>
    </rPh>
    <rPh sb="12" eb="13">
      <t>カイ</t>
    </rPh>
    <phoneticPr fontId="3"/>
  </si>
  <si>
    <t>成 績 発 表・閉会式</t>
    <rPh sb="0" eb="1">
      <t>シゲル</t>
    </rPh>
    <rPh sb="2" eb="3">
      <t>イサオ</t>
    </rPh>
    <rPh sb="4" eb="5">
      <t>ハッ</t>
    </rPh>
    <rPh sb="6" eb="7">
      <t>ヒョウ</t>
    </rPh>
    <rPh sb="8" eb="11">
      <t>ヘイカイシキ</t>
    </rPh>
    <phoneticPr fontId="3"/>
  </si>
  <si>
    <t>＊注意　　男女とも最初に出場する試合は勝敗がついても5人まで行う。</t>
    <rPh sb="1" eb="3">
      <t>チュウイ</t>
    </rPh>
    <rPh sb="5" eb="7">
      <t>ダンジョ</t>
    </rPh>
    <rPh sb="9" eb="11">
      <t>サイショ</t>
    </rPh>
    <rPh sb="12" eb="14">
      <t>シュツジョウ</t>
    </rPh>
    <rPh sb="16" eb="18">
      <t>シアイ</t>
    </rPh>
    <rPh sb="19" eb="21">
      <t>ショウハイ</t>
    </rPh>
    <rPh sb="27" eb="28">
      <t>ニン</t>
    </rPh>
    <rPh sb="30" eb="31">
      <t>オコナ</t>
    </rPh>
    <phoneticPr fontId="3"/>
  </si>
  <si>
    <t>期 日：</t>
    <rPh sb="0" eb="1">
      <t>キ</t>
    </rPh>
    <rPh sb="2" eb="3">
      <t>ヒ</t>
    </rPh>
    <phoneticPr fontId="3"/>
  </si>
  <si>
    <t>予選</t>
    <rPh sb="0" eb="2">
      <t>ヨセン</t>
    </rPh>
    <phoneticPr fontId="3"/>
  </si>
  <si>
    <t>ｺ-ﾄﾞ</t>
    <phoneticPr fontId="3"/>
  </si>
  <si>
    <t>拓大紅陵</t>
  </si>
  <si>
    <t>秀明八千代</t>
  </si>
  <si>
    <t>柏日体</t>
  </si>
  <si>
    <t>平成２７年度千葉県高等学校新人体育大会</t>
    <rPh sb="0" eb="2">
      <t>ヘイセイ</t>
    </rPh>
    <rPh sb="4" eb="6">
      <t>ネンド</t>
    </rPh>
    <rPh sb="6" eb="9">
      <t>チバケン</t>
    </rPh>
    <rPh sb="9" eb="11">
      <t>コウトウ</t>
    </rPh>
    <rPh sb="11" eb="13">
      <t>ガッコウ</t>
    </rPh>
    <rPh sb="13" eb="15">
      <t>シンジン</t>
    </rPh>
    <rPh sb="15" eb="17">
      <t>タイイク</t>
    </rPh>
    <rPh sb="17" eb="19">
      <t>タイカイ</t>
    </rPh>
    <phoneticPr fontId="3"/>
  </si>
  <si>
    <t>平 成 ２７ 年 １０ 月３１日 （土） ・１１月１ 日 （日）</t>
    <rPh sb="0" eb="1">
      <t>ヒラ</t>
    </rPh>
    <rPh sb="2" eb="3">
      <t>シゲル</t>
    </rPh>
    <rPh sb="7" eb="8">
      <t>ネン</t>
    </rPh>
    <rPh sb="12" eb="13">
      <t>ガツ</t>
    </rPh>
    <rPh sb="15" eb="16">
      <t>ヒ</t>
    </rPh>
    <rPh sb="18" eb="19">
      <t>ツチ</t>
    </rPh>
    <rPh sb="24" eb="25">
      <t>ツキ</t>
    </rPh>
    <rPh sb="27" eb="28">
      <t>ヒ</t>
    </rPh>
    <rPh sb="30" eb="31">
      <t>ヒ</t>
    </rPh>
    <phoneticPr fontId="3"/>
  </si>
  <si>
    <t>内藤　敏也</t>
    <rPh sb="0" eb="2">
      <t>ナイトウ</t>
    </rPh>
    <rPh sb="3" eb="5">
      <t>トシヤ</t>
    </rPh>
    <phoneticPr fontId="3"/>
  </si>
  <si>
    <t>越川　　均</t>
    <rPh sb="0" eb="2">
      <t>コシカワ</t>
    </rPh>
    <rPh sb="4" eb="5">
      <t>ヒトシ</t>
    </rPh>
    <phoneticPr fontId="3"/>
  </si>
  <si>
    <t>（八千代高校長）</t>
    <rPh sb="1" eb="4">
      <t>ヤチヨ</t>
    </rPh>
    <rPh sb="4" eb="5">
      <t>コウ</t>
    </rPh>
    <rPh sb="5" eb="7">
      <t>コウチョウ</t>
    </rPh>
    <phoneticPr fontId="3"/>
  </si>
  <si>
    <t>（幕張総合高校長）</t>
    <rPh sb="1" eb="3">
      <t>マクハリ</t>
    </rPh>
    <rPh sb="3" eb="5">
      <t>ソウゴウ</t>
    </rPh>
    <rPh sb="5" eb="8">
      <t>コウコウチョウ</t>
    </rPh>
    <phoneticPr fontId="3"/>
  </si>
  <si>
    <t>（千葉女子高校長）</t>
    <rPh sb="1" eb="3">
      <t>チバ</t>
    </rPh>
    <rPh sb="3" eb="5">
      <t>ジョシ</t>
    </rPh>
    <rPh sb="5" eb="7">
      <t>コウコウ</t>
    </rPh>
    <rPh sb="7" eb="8">
      <t>チョウ</t>
    </rPh>
    <phoneticPr fontId="3"/>
  </si>
  <si>
    <t>網代　　伸</t>
    <rPh sb="0" eb="2">
      <t>アジロ</t>
    </rPh>
    <rPh sb="4" eb="5">
      <t>シン</t>
    </rPh>
    <phoneticPr fontId="3"/>
  </si>
  <si>
    <t>（土気高校長）</t>
    <rPh sb="1" eb="3">
      <t>トケ</t>
    </rPh>
    <rPh sb="3" eb="5">
      <t>コウコウ</t>
    </rPh>
    <rPh sb="5" eb="6">
      <t>チョウ</t>
    </rPh>
    <phoneticPr fontId="3"/>
  </si>
  <si>
    <t>（佐原高校長）</t>
    <rPh sb="1" eb="3">
      <t>サワラ</t>
    </rPh>
    <rPh sb="3" eb="6">
      <t>コウコウチョウ</t>
    </rPh>
    <rPh sb="4" eb="6">
      <t>コウチョウ</t>
    </rPh>
    <phoneticPr fontId="3"/>
  </si>
  <si>
    <t>齊藤　隆作</t>
    <rPh sb="0" eb="2">
      <t>サイトウ</t>
    </rPh>
    <rPh sb="3" eb="5">
      <t>リュウサク</t>
    </rPh>
    <phoneticPr fontId="3"/>
  </si>
  <si>
    <t>　　 西武台千葉</t>
    <rPh sb="3" eb="5">
      <t>セイブ</t>
    </rPh>
    <rPh sb="5" eb="6">
      <t>ダイ</t>
    </rPh>
    <rPh sb="6" eb="8">
      <t>チバ</t>
    </rPh>
    <phoneticPr fontId="3"/>
  </si>
  <si>
    <t>　  （秀明八千代）</t>
    <rPh sb="4" eb="6">
      <t>シュウメイ</t>
    </rPh>
    <rPh sb="6" eb="9">
      <t>ヤチヨ</t>
    </rPh>
    <phoneticPr fontId="3"/>
  </si>
  <si>
    <t>　　（茂原樟陽）</t>
    <rPh sb="3" eb="5">
      <t>モバラ</t>
    </rPh>
    <rPh sb="5" eb="7">
      <t>ショウヨウ</t>
    </rPh>
    <phoneticPr fontId="3"/>
  </si>
  <si>
    <t>　　 渋谷（市立銚子）　　</t>
    <rPh sb="3" eb="5">
      <t>シブヤ</t>
    </rPh>
    <rPh sb="6" eb="8">
      <t>イチリツ</t>
    </rPh>
    <rPh sb="8" eb="10">
      <t>チョウシ</t>
    </rPh>
    <phoneticPr fontId="3"/>
  </si>
  <si>
    <t>椿</t>
    <rPh sb="0" eb="1">
      <t>ツバキ</t>
    </rPh>
    <phoneticPr fontId="3"/>
  </si>
  <si>
    <t>小泉</t>
    <rPh sb="0" eb="2">
      <t>コイズミ</t>
    </rPh>
    <phoneticPr fontId="3"/>
  </si>
  <si>
    <t>(千葉経済)</t>
    <rPh sb="1" eb="3">
      <t>チバ</t>
    </rPh>
    <rPh sb="3" eb="5">
      <t>ケイザイ</t>
    </rPh>
    <phoneticPr fontId="3"/>
  </si>
  <si>
    <t>（木更津総合）</t>
    <rPh sb="1" eb="4">
      <t>キサラヅ</t>
    </rPh>
    <rPh sb="4" eb="6">
      <t>ソウゴウ</t>
    </rPh>
    <phoneticPr fontId="3"/>
  </si>
  <si>
    <t>三觜</t>
    <rPh sb="0" eb="2">
      <t>ミツハシ</t>
    </rPh>
    <phoneticPr fontId="3"/>
  </si>
  <si>
    <t>（幕張）</t>
    <rPh sb="1" eb="3">
      <t>マクハリ</t>
    </rPh>
    <phoneticPr fontId="3"/>
  </si>
  <si>
    <t>吉植</t>
    <phoneticPr fontId="3"/>
  </si>
  <si>
    <t>(成田)</t>
    <phoneticPr fontId="3"/>
  </si>
  <si>
    <t>(幕張)</t>
    <rPh sb="1" eb="3">
      <t>マクハリ</t>
    </rPh>
    <phoneticPr fontId="3"/>
  </si>
  <si>
    <t>(成東)　</t>
    <rPh sb="1" eb="3">
      <t>ナルトウ</t>
    </rPh>
    <phoneticPr fontId="3"/>
  </si>
  <si>
    <t>A</t>
    <phoneticPr fontId="3"/>
  </si>
  <si>
    <t>B</t>
    <phoneticPr fontId="3"/>
  </si>
  <si>
    <t>C</t>
    <phoneticPr fontId="3"/>
  </si>
  <si>
    <t>D</t>
    <phoneticPr fontId="3"/>
  </si>
  <si>
    <t xml:space="preserve"> １２：００～１２：３０</t>
    <phoneticPr fontId="3"/>
  </si>
  <si>
    <t xml:space="preserve"> １２：３０～１３：００</t>
    <phoneticPr fontId="3"/>
  </si>
  <si>
    <t>１１月 １日　（日）</t>
    <rPh sb="2" eb="3">
      <t>ガツ</t>
    </rPh>
    <rPh sb="5" eb="6">
      <t>ニチ</t>
    </rPh>
    <rPh sb="8" eb="9">
      <t>ニチ</t>
    </rPh>
    <phoneticPr fontId="3"/>
  </si>
  <si>
    <t>Ｃ１</t>
    <phoneticPr fontId="3"/>
  </si>
  <si>
    <t>Ｄ４</t>
    <phoneticPr fontId="3"/>
  </si>
  <si>
    <t>Ａ３</t>
    <phoneticPr fontId="3"/>
  </si>
  <si>
    <t>Ｃ２</t>
    <phoneticPr fontId="3"/>
  </si>
  <si>
    <t>Ｂ１</t>
    <phoneticPr fontId="3"/>
  </si>
  <si>
    <t>Ａ１</t>
    <phoneticPr fontId="3"/>
  </si>
  <si>
    <t>Ｄ４</t>
    <phoneticPr fontId="3"/>
  </si>
  <si>
    <t>Ａ３</t>
    <phoneticPr fontId="3"/>
  </si>
  <si>
    <t>Ｄ２</t>
    <phoneticPr fontId="3"/>
  </si>
  <si>
    <t>Ａ２</t>
    <phoneticPr fontId="3"/>
  </si>
  <si>
    <t>Ｃ２</t>
    <phoneticPr fontId="3"/>
  </si>
  <si>
    <t>Ｂ３</t>
    <phoneticPr fontId="3"/>
  </si>
  <si>
    <t>Ｄ３</t>
    <phoneticPr fontId="3"/>
  </si>
  <si>
    <t>Ａ４</t>
    <phoneticPr fontId="3"/>
  </si>
  <si>
    <t>Ｃ４</t>
    <phoneticPr fontId="3"/>
  </si>
  <si>
    <t>Ｂ１</t>
    <phoneticPr fontId="3"/>
  </si>
  <si>
    <t>Ｄ１</t>
    <phoneticPr fontId="3"/>
  </si>
  <si>
    <t>、</t>
    <phoneticPr fontId="3"/>
  </si>
  <si>
    <t>★和道流：、</t>
    <phoneticPr fontId="3"/>
  </si>
  <si>
    <t>★松濤館流：、</t>
    <phoneticPr fontId="3"/>
  </si>
  <si>
    <t>平成２７年度新人大会千葉県予選会　参加選手およびチ－ム</t>
    <rPh sb="0" eb="2">
      <t>ヘイセイ</t>
    </rPh>
    <rPh sb="4" eb="5">
      <t>ネン</t>
    </rPh>
    <rPh sb="5" eb="6">
      <t>ド</t>
    </rPh>
    <rPh sb="6" eb="8">
      <t>シンジン</t>
    </rPh>
    <rPh sb="8" eb="10">
      <t>タイカイ</t>
    </rPh>
    <rPh sb="10" eb="13">
      <t>チバケン</t>
    </rPh>
    <rPh sb="13" eb="15">
      <t>ヨセン</t>
    </rPh>
    <rPh sb="15" eb="16">
      <t>カイ</t>
    </rPh>
    <rPh sb="17" eb="19">
      <t>サンカ</t>
    </rPh>
    <rPh sb="19" eb="21">
      <t>センシュ</t>
    </rPh>
    <phoneticPr fontId="3"/>
  </si>
  <si>
    <t>拓大紅陵</t>
    <rPh sb="0" eb="2">
      <t>タクダイ</t>
    </rPh>
    <rPh sb="2" eb="3">
      <t>コウ</t>
    </rPh>
    <rPh sb="3" eb="4">
      <t>リョウ</t>
    </rPh>
    <phoneticPr fontId="3"/>
  </si>
  <si>
    <t>総5</t>
    <rPh sb="0" eb="1">
      <t>ソウ</t>
    </rPh>
    <phoneticPr fontId="3"/>
  </si>
  <si>
    <t>○１</t>
    <phoneticPr fontId="3"/>
  </si>
  <si>
    <t>枝本</t>
    <rPh sb="0" eb="1">
      <t>エダ</t>
    </rPh>
    <rPh sb="1" eb="2">
      <t>ホン</t>
    </rPh>
    <phoneticPr fontId="3"/>
  </si>
  <si>
    <t>田村</t>
    <rPh sb="0" eb="2">
      <t>タムラ</t>
    </rPh>
    <phoneticPr fontId="3"/>
  </si>
  <si>
    <t>鈴木舜</t>
    <rPh sb="0" eb="2">
      <t>スズキ</t>
    </rPh>
    <rPh sb="2" eb="3">
      <t>シュン</t>
    </rPh>
    <phoneticPr fontId="3"/>
  </si>
  <si>
    <t>総３</t>
    <rPh sb="0" eb="1">
      <t>ソウ</t>
    </rPh>
    <phoneticPr fontId="3"/>
  </si>
  <si>
    <t>三沢</t>
    <rPh sb="0" eb="2">
      <t>ミサワ</t>
    </rPh>
    <phoneticPr fontId="3"/>
  </si>
  <si>
    <t>脇田</t>
    <rPh sb="0" eb="2">
      <t>ワキタ</t>
    </rPh>
    <phoneticPr fontId="3"/>
  </si>
  <si>
    <t>相内</t>
    <rPh sb="0" eb="1">
      <t>アイ</t>
    </rPh>
    <rPh sb="1" eb="2">
      <t>ナイ</t>
    </rPh>
    <phoneticPr fontId="3"/>
  </si>
  <si>
    <t>鈴木潮</t>
    <rPh sb="0" eb="2">
      <t>スズキ</t>
    </rPh>
    <rPh sb="2" eb="3">
      <t>シオ</t>
    </rPh>
    <phoneticPr fontId="3"/>
  </si>
  <si>
    <t>土岐</t>
    <rPh sb="0" eb="2">
      <t>ドキ</t>
    </rPh>
    <phoneticPr fontId="3"/>
  </si>
  <si>
    <t>鈴木更</t>
    <rPh sb="0" eb="2">
      <t>スズキ</t>
    </rPh>
    <rPh sb="2" eb="3">
      <t>サラ</t>
    </rPh>
    <phoneticPr fontId="3"/>
  </si>
  <si>
    <t>東條</t>
    <rPh sb="0" eb="1">
      <t>トウ</t>
    </rPh>
    <rPh sb="1" eb="2">
      <t>ジョウ</t>
    </rPh>
    <phoneticPr fontId="3"/>
  </si>
  <si>
    <t>澤田</t>
    <rPh sb="0" eb="2">
      <t>サワダ</t>
    </rPh>
    <phoneticPr fontId="3"/>
  </si>
  <si>
    <t>三木</t>
    <rPh sb="0" eb="2">
      <t>ミキ</t>
    </rPh>
    <phoneticPr fontId="3"/>
  </si>
  <si>
    <t>長生</t>
    <rPh sb="0" eb="2">
      <t>ナガイ</t>
    </rPh>
    <phoneticPr fontId="3"/>
  </si>
  <si>
    <t>酒井</t>
    <rPh sb="0" eb="2">
      <t>サカイ</t>
    </rPh>
    <phoneticPr fontId="3"/>
  </si>
  <si>
    <t>佐藤</t>
    <rPh sb="0" eb="2">
      <t>サトウ</t>
    </rPh>
    <phoneticPr fontId="3"/>
  </si>
  <si>
    <t>君塚</t>
    <rPh sb="0" eb="1">
      <t>キミ</t>
    </rPh>
    <rPh sb="1" eb="2">
      <t>ツカ</t>
    </rPh>
    <phoneticPr fontId="3"/>
  </si>
  <si>
    <t>根立</t>
    <rPh sb="0" eb="1">
      <t>ネ</t>
    </rPh>
    <rPh sb="1" eb="2">
      <t>タ</t>
    </rPh>
    <phoneticPr fontId="3"/>
  </si>
  <si>
    <t>露崎</t>
    <rPh sb="0" eb="1">
      <t>ツユ</t>
    </rPh>
    <rPh sb="1" eb="2">
      <t>サキ</t>
    </rPh>
    <phoneticPr fontId="3"/>
  </si>
  <si>
    <t>茂原樟陽</t>
    <rPh sb="0" eb="2">
      <t>モバラ</t>
    </rPh>
    <rPh sb="2" eb="3">
      <t>ショウ</t>
    </rPh>
    <rPh sb="3" eb="4">
      <t>ヨウ</t>
    </rPh>
    <phoneticPr fontId="3"/>
  </si>
  <si>
    <t>大和久</t>
    <rPh sb="0" eb="1">
      <t>オオ</t>
    </rPh>
    <rPh sb="1" eb="3">
      <t>ワク</t>
    </rPh>
    <phoneticPr fontId="3"/>
  </si>
  <si>
    <t>甲賀</t>
    <rPh sb="0" eb="1">
      <t>コウ</t>
    </rPh>
    <rPh sb="1" eb="2">
      <t>ガ</t>
    </rPh>
    <phoneticPr fontId="3"/>
  </si>
  <si>
    <t>今関</t>
    <rPh sb="0" eb="2">
      <t>イマゼキ</t>
    </rPh>
    <phoneticPr fontId="3"/>
  </si>
  <si>
    <t>梅澤</t>
    <rPh sb="0" eb="1">
      <t>ウメ</t>
    </rPh>
    <rPh sb="1" eb="2">
      <t>サワ</t>
    </rPh>
    <phoneticPr fontId="3"/>
  </si>
  <si>
    <t>椎名</t>
    <rPh sb="0" eb="2">
      <t>シイナ</t>
    </rPh>
    <phoneticPr fontId="3"/>
  </si>
  <si>
    <t>清田</t>
    <rPh sb="0" eb="1">
      <t>セイ</t>
    </rPh>
    <rPh sb="1" eb="2">
      <t>タ</t>
    </rPh>
    <phoneticPr fontId="3"/>
  </si>
  <si>
    <t>見付</t>
    <rPh sb="0" eb="1">
      <t>ミ</t>
    </rPh>
    <rPh sb="1" eb="2">
      <t>ツ</t>
    </rPh>
    <phoneticPr fontId="3"/>
  </si>
  <si>
    <t>成東</t>
    <rPh sb="0" eb="1">
      <t>ナ</t>
    </rPh>
    <rPh sb="1" eb="2">
      <t>トウ</t>
    </rPh>
    <phoneticPr fontId="3"/>
  </si>
  <si>
    <t>川原</t>
    <rPh sb="0" eb="1">
      <t>カワ</t>
    </rPh>
    <rPh sb="1" eb="2">
      <t>ハラ</t>
    </rPh>
    <phoneticPr fontId="3"/>
  </si>
  <si>
    <t>米山</t>
    <rPh sb="0" eb="2">
      <t>ヨネヤマ</t>
    </rPh>
    <phoneticPr fontId="3"/>
  </si>
  <si>
    <t>田宮</t>
    <rPh sb="0" eb="2">
      <t>タミヤ</t>
    </rPh>
    <phoneticPr fontId="3"/>
  </si>
  <si>
    <t>後藤</t>
    <rPh sb="0" eb="2">
      <t>ゴトウ</t>
    </rPh>
    <phoneticPr fontId="3"/>
  </si>
  <si>
    <t>平田</t>
    <rPh sb="0" eb="2">
      <t>ヒラタ</t>
    </rPh>
    <phoneticPr fontId="3"/>
  </si>
  <si>
    <t>石橋</t>
    <rPh sb="0" eb="2">
      <t>イシバシ</t>
    </rPh>
    <phoneticPr fontId="3"/>
  </si>
  <si>
    <t>河内</t>
    <rPh sb="0" eb="2">
      <t>カワウチ</t>
    </rPh>
    <phoneticPr fontId="3"/>
  </si>
  <si>
    <t>新見</t>
    <rPh sb="0" eb="2">
      <t>ニイミ</t>
    </rPh>
    <phoneticPr fontId="3"/>
  </si>
  <si>
    <t>竹澤</t>
    <rPh sb="0" eb="2">
      <t>タケザワ</t>
    </rPh>
    <phoneticPr fontId="3"/>
  </si>
  <si>
    <t>古宮</t>
    <rPh sb="0" eb="2">
      <t>フルミヤ</t>
    </rPh>
    <phoneticPr fontId="3"/>
  </si>
  <si>
    <t>髙良</t>
    <rPh sb="0" eb="2">
      <t>コウラ</t>
    </rPh>
    <phoneticPr fontId="3"/>
  </si>
  <si>
    <t>吉野</t>
    <rPh sb="0" eb="2">
      <t>ヨシノ</t>
    </rPh>
    <phoneticPr fontId="3"/>
  </si>
  <si>
    <t>宮本</t>
    <rPh sb="0" eb="2">
      <t>ミヤモト</t>
    </rPh>
    <phoneticPr fontId="3"/>
  </si>
  <si>
    <t>大森</t>
    <rPh sb="0" eb="2">
      <t>オオモリ</t>
    </rPh>
    <phoneticPr fontId="3"/>
  </si>
  <si>
    <t>太刀川</t>
    <rPh sb="0" eb="2">
      <t>タチ</t>
    </rPh>
    <rPh sb="2" eb="3">
      <t>ガワ</t>
    </rPh>
    <phoneticPr fontId="3"/>
  </si>
  <si>
    <t>古橋</t>
    <rPh sb="0" eb="2">
      <t>フルハシ</t>
    </rPh>
    <phoneticPr fontId="3"/>
  </si>
  <si>
    <t>榊</t>
    <rPh sb="0" eb="1">
      <t>サカキ</t>
    </rPh>
    <phoneticPr fontId="3"/>
  </si>
  <si>
    <t>新井</t>
    <rPh sb="0" eb="2">
      <t>アライ</t>
    </rPh>
    <phoneticPr fontId="3"/>
  </si>
  <si>
    <t>菅谷</t>
    <rPh sb="0" eb="2">
      <t>スガヤ</t>
    </rPh>
    <phoneticPr fontId="3"/>
  </si>
  <si>
    <t>関根</t>
    <rPh sb="0" eb="2">
      <t>セキネ</t>
    </rPh>
    <phoneticPr fontId="3"/>
  </si>
  <si>
    <t>早麻</t>
    <rPh sb="0" eb="2">
      <t>ハヤマ</t>
    </rPh>
    <phoneticPr fontId="3"/>
  </si>
  <si>
    <t>鴇田</t>
    <rPh sb="0" eb="2">
      <t>トキタ</t>
    </rPh>
    <phoneticPr fontId="3"/>
  </si>
  <si>
    <t>瀧本</t>
    <rPh sb="0" eb="2">
      <t>タキモト</t>
    </rPh>
    <phoneticPr fontId="3"/>
  </si>
  <si>
    <t>一ノ宮</t>
    <rPh sb="0" eb="1">
      <t>イチ</t>
    </rPh>
    <rPh sb="2" eb="3">
      <t>ミヤ</t>
    </rPh>
    <phoneticPr fontId="3"/>
  </si>
  <si>
    <t>○１</t>
  </si>
  <si>
    <t>地１</t>
    <rPh sb="0" eb="1">
      <t>チ</t>
    </rPh>
    <phoneticPr fontId="3"/>
  </si>
  <si>
    <t>地２</t>
    <rPh sb="0" eb="1">
      <t>チ</t>
    </rPh>
    <phoneticPr fontId="3"/>
  </si>
  <si>
    <t>木更津総合</t>
  </si>
  <si>
    <t>成東</t>
  </si>
  <si>
    <t>佐原</t>
  </si>
  <si>
    <t>習志野</t>
  </si>
  <si>
    <t>敬愛学園</t>
  </si>
  <si>
    <t>麗澤</t>
  </si>
  <si>
    <t>清水</t>
  </si>
  <si>
    <t>成田</t>
  </si>
  <si>
    <t>成田北</t>
  </si>
  <si>
    <t>千葉黎明</t>
  </si>
  <si>
    <t>市立銚子</t>
  </si>
  <si>
    <t>渋谷</t>
    <rPh sb="0" eb="2">
      <t>シブヤ</t>
    </rPh>
    <phoneticPr fontId="3"/>
  </si>
  <si>
    <t>山口</t>
    <rPh sb="0" eb="2">
      <t>ヤマグチ</t>
    </rPh>
    <phoneticPr fontId="3"/>
  </si>
  <si>
    <t>　A  成田</t>
    <rPh sb="4" eb="6">
      <t>ナリタ</t>
    </rPh>
    <phoneticPr fontId="3"/>
  </si>
  <si>
    <t>　A 時田</t>
    <rPh sb="3" eb="5">
      <t>トキタ</t>
    </rPh>
    <phoneticPr fontId="3"/>
  </si>
  <si>
    <t>　B 麗澤・柏日体</t>
    <rPh sb="3" eb="5">
      <t>レイタク</t>
    </rPh>
    <rPh sb="6" eb="7">
      <t>カシワ</t>
    </rPh>
    <rPh sb="7" eb="9">
      <t>ニッタイ</t>
    </rPh>
    <phoneticPr fontId="3"/>
  </si>
  <si>
    <t>　B　平野</t>
    <rPh sb="3" eb="5">
      <t>ヘイヤ</t>
    </rPh>
    <phoneticPr fontId="3"/>
  </si>
  <si>
    <t>　C 秀明八千代</t>
    <rPh sb="3" eb="5">
      <t>シュウメイ</t>
    </rPh>
    <rPh sb="5" eb="8">
      <t>ヤチヨ</t>
    </rPh>
    <phoneticPr fontId="3"/>
  </si>
  <si>
    <t xml:space="preserve">  C 浜口</t>
    <rPh sb="4" eb="6">
      <t>ハマグチ</t>
    </rPh>
    <phoneticPr fontId="3"/>
  </si>
  <si>
    <t>永井</t>
    <rPh sb="0" eb="2">
      <t>ナガイ</t>
    </rPh>
    <phoneticPr fontId="3"/>
  </si>
  <si>
    <t>相良</t>
    <rPh sb="0" eb="2">
      <t>サガラ</t>
    </rPh>
    <phoneticPr fontId="3"/>
  </si>
  <si>
    <t>永井</t>
    <rPh sb="0" eb="2">
      <t>ナガイ</t>
    </rPh>
    <phoneticPr fontId="3"/>
  </si>
  <si>
    <t>小林</t>
    <rPh sb="0" eb="2">
      <t>コバヤシ</t>
    </rPh>
    <phoneticPr fontId="3"/>
  </si>
  <si>
    <t>坂上</t>
    <rPh sb="0" eb="2">
      <t>サカガミ</t>
    </rPh>
    <phoneticPr fontId="3"/>
  </si>
  <si>
    <t>堀井</t>
    <rPh sb="0" eb="2">
      <t>ホリイ</t>
    </rPh>
    <phoneticPr fontId="3"/>
  </si>
  <si>
    <t>西田</t>
    <rPh sb="0" eb="2">
      <t>ニシダ</t>
    </rPh>
    <phoneticPr fontId="3"/>
  </si>
  <si>
    <t>熊澤</t>
    <rPh sb="0" eb="2">
      <t>クマザワ</t>
    </rPh>
    <phoneticPr fontId="3"/>
  </si>
  <si>
    <t>地１</t>
    <rPh sb="0" eb="1">
      <t>チ</t>
    </rPh>
    <phoneticPr fontId="3"/>
  </si>
  <si>
    <t>八重田</t>
    <rPh sb="0" eb="3">
      <t>ヤエダ</t>
    </rPh>
    <phoneticPr fontId="3"/>
  </si>
  <si>
    <t>皆川</t>
    <rPh sb="0" eb="2">
      <t>ミナガワ</t>
    </rPh>
    <phoneticPr fontId="3"/>
  </si>
  <si>
    <t>松浦</t>
    <rPh sb="0" eb="2">
      <t>マツウラ</t>
    </rPh>
    <phoneticPr fontId="3"/>
  </si>
  <si>
    <t>伊澤</t>
    <rPh sb="0" eb="2">
      <t>イサワ</t>
    </rPh>
    <phoneticPr fontId="3"/>
  </si>
  <si>
    <t>山本</t>
    <rPh sb="0" eb="2">
      <t>ヤマモト</t>
    </rPh>
    <phoneticPr fontId="3"/>
  </si>
  <si>
    <t>スーパー</t>
    <phoneticPr fontId="3"/>
  </si>
  <si>
    <t>宮田</t>
    <rPh sb="0" eb="2">
      <t>ミヤタ</t>
    </rPh>
    <phoneticPr fontId="3"/>
  </si>
  <si>
    <t>冨成</t>
    <rPh sb="0" eb="1">
      <t>トミ</t>
    </rPh>
    <rPh sb="1" eb="2">
      <t>ナリ</t>
    </rPh>
    <phoneticPr fontId="3"/>
  </si>
  <si>
    <t>秋元</t>
    <rPh sb="0" eb="2">
      <t>アキモト</t>
    </rPh>
    <phoneticPr fontId="3"/>
  </si>
  <si>
    <t>○</t>
    <phoneticPr fontId="3"/>
  </si>
  <si>
    <t>黒須</t>
    <rPh sb="0" eb="2">
      <t>クロス</t>
    </rPh>
    <phoneticPr fontId="3"/>
  </si>
  <si>
    <t>熊田</t>
    <rPh sb="0" eb="2">
      <t>クマダ</t>
    </rPh>
    <phoneticPr fontId="3"/>
  </si>
  <si>
    <t>萩山</t>
    <rPh sb="0" eb="2">
      <t>ハギヤマ</t>
    </rPh>
    <phoneticPr fontId="3"/>
  </si>
  <si>
    <t>浅田</t>
    <rPh sb="0" eb="2">
      <t>アサダ</t>
    </rPh>
    <phoneticPr fontId="3"/>
  </si>
  <si>
    <t>添田</t>
    <rPh sb="0" eb="2">
      <t>ソエダ</t>
    </rPh>
    <phoneticPr fontId="3"/>
  </si>
  <si>
    <t>松井</t>
    <rPh sb="0" eb="2">
      <t>マツイ</t>
    </rPh>
    <phoneticPr fontId="3"/>
  </si>
  <si>
    <t>黒川</t>
    <rPh sb="0" eb="2">
      <t>クロカワ</t>
    </rPh>
    <phoneticPr fontId="3"/>
  </si>
  <si>
    <t>飯田</t>
    <rPh sb="0" eb="2">
      <t>イイダ</t>
    </rPh>
    <phoneticPr fontId="3"/>
  </si>
  <si>
    <t>高橋</t>
    <rPh sb="0" eb="2">
      <t>タカハシ</t>
    </rPh>
    <phoneticPr fontId="3"/>
  </si>
  <si>
    <t>浅田</t>
    <rPh sb="0" eb="2">
      <t>アサダ</t>
    </rPh>
    <phoneticPr fontId="3"/>
  </si>
  <si>
    <t>添田</t>
    <rPh sb="0" eb="2">
      <t>ソエダ</t>
    </rPh>
    <phoneticPr fontId="3"/>
  </si>
  <si>
    <t>北川</t>
    <rPh sb="0" eb="2">
      <t>キタガワ</t>
    </rPh>
    <phoneticPr fontId="3"/>
  </si>
  <si>
    <t>川端</t>
    <rPh sb="0" eb="2">
      <t>カワバタ</t>
    </rPh>
    <phoneticPr fontId="3"/>
  </si>
  <si>
    <t>鶴岡由</t>
    <rPh sb="0" eb="2">
      <t>ツルオカ</t>
    </rPh>
    <rPh sb="2" eb="3">
      <t>ユ</t>
    </rPh>
    <phoneticPr fontId="3"/>
  </si>
  <si>
    <t>織畑</t>
    <rPh sb="0" eb="2">
      <t>オリハタ</t>
    </rPh>
    <phoneticPr fontId="3"/>
  </si>
  <si>
    <t>関４</t>
    <rPh sb="0" eb="1">
      <t>カン</t>
    </rPh>
    <phoneticPr fontId="3"/>
  </si>
  <si>
    <t>小口</t>
    <rPh sb="0" eb="2">
      <t>オグチ</t>
    </rPh>
    <phoneticPr fontId="3"/>
  </si>
  <si>
    <t>北川</t>
    <rPh sb="0" eb="2">
      <t>キタガワ</t>
    </rPh>
    <phoneticPr fontId="3"/>
  </si>
  <si>
    <t>鶴岡真</t>
    <rPh sb="0" eb="2">
      <t>ツルオカ</t>
    </rPh>
    <rPh sb="2" eb="3">
      <t>シン</t>
    </rPh>
    <phoneticPr fontId="3"/>
  </si>
  <si>
    <t>冨塚</t>
    <rPh sb="0" eb="2">
      <t>トミヅカ</t>
    </rPh>
    <phoneticPr fontId="3"/>
  </si>
  <si>
    <t>総３</t>
    <rPh sb="0" eb="1">
      <t>ソウ</t>
    </rPh>
    <phoneticPr fontId="3"/>
  </si>
  <si>
    <t>習志野</t>
    <rPh sb="0" eb="3">
      <t>ナラシノ</t>
    </rPh>
    <phoneticPr fontId="3"/>
  </si>
  <si>
    <t>敬愛学園</t>
    <rPh sb="0" eb="2">
      <t>ケイアイ</t>
    </rPh>
    <rPh sb="2" eb="4">
      <t>ガクエン</t>
    </rPh>
    <phoneticPr fontId="3"/>
  </si>
  <si>
    <t>鶴岡真</t>
    <rPh sb="0" eb="2">
      <t>ツルオカ</t>
    </rPh>
    <rPh sb="2" eb="3">
      <t>マ</t>
    </rPh>
    <phoneticPr fontId="3"/>
  </si>
  <si>
    <t>柏日体</t>
    <rPh sb="0" eb="1">
      <t>カシワ</t>
    </rPh>
    <rPh sb="1" eb="2">
      <t>ニチ</t>
    </rPh>
    <rPh sb="2" eb="3">
      <t>タイ</t>
    </rPh>
    <phoneticPr fontId="3"/>
  </si>
  <si>
    <t>船橋東</t>
    <rPh sb="0" eb="2">
      <t>フナバシ</t>
    </rPh>
    <rPh sb="2" eb="3">
      <t>ヒガシ</t>
    </rPh>
    <phoneticPr fontId="3"/>
  </si>
  <si>
    <t>冨成</t>
    <rPh sb="0" eb="2">
      <t>トミナリ</t>
    </rPh>
    <phoneticPr fontId="3"/>
  </si>
  <si>
    <t>坂上</t>
    <rPh sb="0" eb="2">
      <t>サカウエ</t>
    </rPh>
    <phoneticPr fontId="3"/>
  </si>
  <si>
    <t>地区１</t>
    <rPh sb="0" eb="2">
      <t>チク</t>
    </rPh>
    <phoneticPr fontId="3"/>
  </si>
  <si>
    <t>　　有馬</t>
    <rPh sb="2" eb="4">
      <t>アリマ</t>
    </rPh>
    <phoneticPr fontId="3"/>
  </si>
  <si>
    <t>　　（千葉黎明）</t>
    <rPh sb="3" eb="5">
      <t>チバ</t>
    </rPh>
    <rPh sb="5" eb="7">
      <t>レイメイ</t>
    </rPh>
    <phoneticPr fontId="3"/>
  </si>
  <si>
    <t>　　　斉藤</t>
    <rPh sb="3" eb="5">
      <t>サイトウ</t>
    </rPh>
    <phoneticPr fontId="3"/>
  </si>
  <si>
    <t>　　坂巻</t>
    <rPh sb="2" eb="4">
      <t>サカマキ</t>
    </rPh>
    <phoneticPr fontId="3"/>
  </si>
  <si>
    <t>　　（柏日体）</t>
    <rPh sb="3" eb="4">
      <t>カシワ</t>
    </rPh>
    <rPh sb="4" eb="5">
      <t>ニチ</t>
    </rPh>
    <rPh sb="5" eb="6">
      <t>タイ</t>
    </rPh>
    <phoneticPr fontId="3"/>
  </si>
  <si>
    <t>＊県武道館運営業務　１１，１２地区　　　駐車場入口：髙井　 開館時：西野　 閉館時：西野</t>
    <rPh sb="1" eb="2">
      <t>ケン</t>
    </rPh>
    <rPh sb="2" eb="5">
      <t>ブドウカン</t>
    </rPh>
    <rPh sb="5" eb="7">
      <t>ウンエイ</t>
    </rPh>
    <rPh sb="7" eb="9">
      <t>ギョウム</t>
    </rPh>
    <rPh sb="15" eb="17">
      <t>チク</t>
    </rPh>
    <rPh sb="20" eb="23">
      <t>チュウシャジョウ</t>
    </rPh>
    <rPh sb="23" eb="25">
      <t>イリグチ</t>
    </rPh>
    <rPh sb="26" eb="28">
      <t>タカイ</t>
    </rPh>
    <rPh sb="30" eb="32">
      <t>カイカン</t>
    </rPh>
    <rPh sb="32" eb="33">
      <t>トキ</t>
    </rPh>
    <rPh sb="34" eb="36">
      <t>ニシノ</t>
    </rPh>
    <rPh sb="38" eb="40">
      <t>ヘイカン</t>
    </rPh>
    <rPh sb="40" eb="41">
      <t>ジ</t>
    </rPh>
    <rPh sb="42" eb="44">
      <t>ニシノ</t>
    </rPh>
    <phoneticPr fontId="3"/>
  </si>
  <si>
    <t>金子（銚子商業）</t>
    <rPh sb="0" eb="2">
      <t>カネコ</t>
    </rPh>
    <rPh sb="3" eb="5">
      <t>チョウシ</t>
    </rPh>
    <rPh sb="5" eb="7">
      <t>ショウギョウ</t>
    </rPh>
    <phoneticPr fontId="3"/>
  </si>
  <si>
    <t>〔注〕・３位決定戦は実施しません。</t>
    <rPh sb="1" eb="2">
      <t>チュウ</t>
    </rPh>
    <rPh sb="5" eb="6">
      <t>イ</t>
    </rPh>
    <rPh sb="6" eb="9">
      <t>ケッテイセン</t>
    </rPh>
    <rPh sb="10" eb="12">
      <t>ジッシシンコウ</t>
    </rPh>
    <phoneticPr fontId="3"/>
  </si>
  <si>
    <t>拓大紅陵</t>
    <rPh sb="0" eb="1">
      <t>タク</t>
    </rPh>
    <rPh sb="1" eb="2">
      <t>ダイ</t>
    </rPh>
    <rPh sb="2" eb="4">
      <t>コウリョウ</t>
    </rPh>
    <phoneticPr fontId="3"/>
  </si>
  <si>
    <t xml:space="preserve">   １０月３ １日　（土）</t>
    <rPh sb="5" eb="6">
      <t>ガツ</t>
    </rPh>
    <rPh sb="9" eb="10">
      <t>ニチ</t>
    </rPh>
    <rPh sb="12" eb="13">
      <t>ツチ</t>
    </rPh>
    <phoneticPr fontId="3"/>
  </si>
  <si>
    <t>Ａ・Ｂ</t>
    <phoneticPr fontId="3"/>
  </si>
  <si>
    <t>9:00～9:45</t>
    <phoneticPr fontId="3"/>
  </si>
  <si>
    <t>9:50～10:50</t>
    <phoneticPr fontId="3"/>
  </si>
  <si>
    <t>11:00～11:40</t>
    <phoneticPr fontId="3"/>
  </si>
  <si>
    <t>11:45～12:30</t>
    <phoneticPr fontId="3"/>
  </si>
  <si>
    <t>12:35～13:00</t>
    <phoneticPr fontId="3"/>
  </si>
  <si>
    <t>13：30～15:45
（ベスト４まで）</t>
    <phoneticPr fontId="3"/>
  </si>
  <si>
    <t>13:30～15：45
（ベスト４まで）</t>
    <phoneticPr fontId="3"/>
  </si>
  <si>
    <t>男女個人組手決勝</t>
    <rPh sb="0" eb="1">
      <t>オトコ</t>
    </rPh>
    <rPh sb="1" eb="2">
      <t>オンナ</t>
    </rPh>
    <rPh sb="2" eb="4">
      <t>コジン</t>
    </rPh>
    <rPh sb="4" eb="5">
      <t>ク</t>
    </rPh>
    <rPh sb="5" eb="6">
      <t>テ</t>
    </rPh>
    <rPh sb="6" eb="8">
      <t>ケッショウ</t>
    </rPh>
    <phoneticPr fontId="3"/>
  </si>
  <si>
    <t>15：50～16：10</t>
    <phoneticPr fontId="3"/>
  </si>
  <si>
    <t>9:00～9:20</t>
    <phoneticPr fontId="3"/>
  </si>
  <si>
    <t>9:25～9:55</t>
    <phoneticPr fontId="3"/>
  </si>
  <si>
    <t>10:00～10:40</t>
    <phoneticPr fontId="3"/>
  </si>
  <si>
    <t>10:45～11:30</t>
    <phoneticPr fontId="3"/>
  </si>
  <si>
    <t>12:00～14:00</t>
    <phoneticPr fontId="3"/>
  </si>
  <si>
    <t>14:05～14：20</t>
    <phoneticPr fontId="3"/>
  </si>
  <si>
    <t>14:25～14:45</t>
    <phoneticPr fontId="3"/>
  </si>
  <si>
    <t>男女団体組手決勝</t>
    <rPh sb="0" eb="1">
      <t>オトコ</t>
    </rPh>
    <rPh sb="1" eb="2">
      <t>オンナ</t>
    </rPh>
    <rPh sb="2" eb="4">
      <t>ダンタイ</t>
    </rPh>
    <rPh sb="4" eb="5">
      <t>ク</t>
    </rPh>
    <rPh sb="5" eb="6">
      <t>テ</t>
    </rPh>
    <rPh sb="6" eb="8">
      <t>ケッショウ</t>
    </rPh>
    <phoneticPr fontId="3"/>
  </si>
  <si>
    <t>14：50～15：15</t>
    <phoneticPr fontId="3"/>
  </si>
  <si>
    <t>男女個人形決勝</t>
    <rPh sb="0" eb="2">
      <t>ダンジョ</t>
    </rPh>
    <rPh sb="2" eb="4">
      <t>コジン</t>
    </rPh>
    <rPh sb="4" eb="5">
      <t>カタ</t>
    </rPh>
    <rPh sb="5" eb="7">
      <t>ケッショウ</t>
    </rPh>
    <phoneticPr fontId="3"/>
  </si>
  <si>
    <t>南　  昌平 先生　（聖隷佐倉市民病院）</t>
    <rPh sb="0" eb="1">
      <t>ミナミ</t>
    </rPh>
    <rPh sb="4" eb="6">
      <t>ショウヘイ</t>
    </rPh>
    <rPh sb="7" eb="9">
      <t>センセイ</t>
    </rPh>
    <rPh sb="11" eb="13">
      <t>セイレイ</t>
    </rPh>
    <rPh sb="13" eb="15">
      <t>サクラ</t>
    </rPh>
    <rPh sb="15" eb="17">
      <t>シミン</t>
    </rPh>
    <rPh sb="17" eb="19">
      <t>ビョウイン</t>
    </rPh>
    <phoneticPr fontId="3"/>
  </si>
  <si>
    <t>相内</t>
    <rPh sb="0" eb="2">
      <t>アイウチ</t>
    </rPh>
    <phoneticPr fontId="3"/>
  </si>
  <si>
    <t>弁　　当　　手　　配</t>
    <rPh sb="0" eb="1">
      <t>ベン</t>
    </rPh>
    <rPh sb="3" eb="4">
      <t>トウ</t>
    </rPh>
    <rPh sb="6" eb="7">
      <t>テ</t>
    </rPh>
    <rPh sb="9" eb="10">
      <t>ハイ</t>
    </rPh>
    <phoneticPr fontId="3"/>
  </si>
  <si>
    <t>髙井（清水）</t>
    <rPh sb="0" eb="2">
      <t>タカイ</t>
    </rPh>
    <rPh sb="3" eb="5">
      <t>シミズ</t>
    </rPh>
    <phoneticPr fontId="3"/>
  </si>
  <si>
    <t>〔注〕・進行状況によりコート・時間を変更して競技することがありますので、放送に注意してください。</t>
    <rPh sb="1" eb="2">
      <t>チュウ</t>
    </rPh>
    <rPh sb="4" eb="6">
      <t>シンコウ</t>
    </rPh>
    <rPh sb="5" eb="6">
      <t>スイシン</t>
    </rPh>
    <rPh sb="6" eb="8">
      <t>ジョウキョウ</t>
    </rPh>
    <rPh sb="15" eb="17">
      <t>ジカン</t>
    </rPh>
    <rPh sb="18" eb="20">
      <t>ヘンコウ</t>
    </rPh>
    <rPh sb="22" eb="24">
      <t>キョウギ</t>
    </rPh>
    <rPh sb="36" eb="38">
      <t>ホウソウ</t>
    </rPh>
    <rPh sb="39" eb="41">
      <t>チュウイ</t>
    </rPh>
    <phoneticPr fontId="3"/>
  </si>
  <si>
    <t>平成27年10月31日（土）・11月1日（日）</t>
    <rPh sb="0" eb="2">
      <t>ヘイセイ</t>
    </rPh>
    <rPh sb="4" eb="5">
      <t>ネンド</t>
    </rPh>
    <rPh sb="7" eb="8">
      <t>ガツ</t>
    </rPh>
    <rPh sb="10" eb="11">
      <t>ヒ</t>
    </rPh>
    <rPh sb="12" eb="13">
      <t>ツチ</t>
    </rPh>
    <rPh sb="17" eb="18">
      <t>ツキ</t>
    </rPh>
    <rPh sb="19" eb="20">
      <t>ニチ</t>
    </rPh>
    <rPh sb="21" eb="22">
      <t>ニチ</t>
    </rPh>
    <phoneticPr fontId="3"/>
  </si>
  <si>
    <t>第５位</t>
    <rPh sb="0" eb="1">
      <t>ダイ</t>
    </rPh>
    <rPh sb="2" eb="3">
      <t>イ</t>
    </rPh>
    <phoneticPr fontId="3"/>
  </si>
  <si>
    <t>第６位</t>
    <rPh sb="0" eb="1">
      <t>ダイ</t>
    </rPh>
    <rPh sb="2" eb="3">
      <t>イ</t>
    </rPh>
    <phoneticPr fontId="3"/>
  </si>
  <si>
    <t>第７位</t>
    <rPh sb="0" eb="1">
      <t>ダイ</t>
    </rPh>
    <rPh sb="2" eb="3">
      <t>イ</t>
    </rPh>
    <phoneticPr fontId="3"/>
  </si>
  <si>
    <t>第８位</t>
    <rPh sb="0" eb="1">
      <t>ダイ</t>
    </rPh>
    <rPh sb="2" eb="3">
      <t>イ</t>
    </rPh>
    <phoneticPr fontId="3"/>
  </si>
  <si>
    <t>平成２７年度千葉県高等学校新人体育大会空手道大会　</t>
    <rPh sb="0" eb="2">
      <t>ヘイセイ</t>
    </rPh>
    <rPh sb="4" eb="6">
      <t>ネンド</t>
    </rPh>
    <rPh sb="6" eb="9">
      <t>チバケン</t>
    </rPh>
    <rPh sb="9" eb="11">
      <t>コウトウ</t>
    </rPh>
    <rPh sb="11" eb="13">
      <t>ガッコウ</t>
    </rPh>
    <rPh sb="13" eb="15">
      <t>シンジン</t>
    </rPh>
    <rPh sb="15" eb="17">
      <t>タイイク</t>
    </rPh>
    <rPh sb="19" eb="22">
      <t>カラテドウ</t>
    </rPh>
    <rPh sb="22" eb="24">
      <t>タイカイ</t>
    </rPh>
    <phoneticPr fontId="3"/>
  </si>
  <si>
    <t>Ｄ</t>
    <phoneticPr fontId="3"/>
  </si>
  <si>
    <t>※個人形予選はＡ、Ｂの２コートで行います。</t>
    <rPh sb="1" eb="3">
      <t>コジン</t>
    </rPh>
    <rPh sb="3" eb="4">
      <t>カタ</t>
    </rPh>
    <rPh sb="4" eb="6">
      <t>ヨセン</t>
    </rPh>
    <rPh sb="16" eb="17">
      <t>オコナ</t>
    </rPh>
    <phoneticPr fontId="3"/>
  </si>
  <si>
    <r>
      <t>N</t>
    </r>
    <r>
      <rPr>
        <sz val="11"/>
        <rFont val="ＭＳ Ｐゴシック"/>
        <family val="3"/>
        <charset val="128"/>
      </rPr>
      <t>o．１～１６の選手はＡコート、１７～３１の選手はＢコートに集合してください。</t>
    </r>
    <rPh sb="8" eb="10">
      <t>センシュ</t>
    </rPh>
    <rPh sb="22" eb="24">
      <t>センシュ</t>
    </rPh>
    <rPh sb="30" eb="32">
      <t>シュウゴウ</t>
    </rPh>
    <phoneticPr fontId="3"/>
  </si>
  <si>
    <t>No．１～１８の選手はＡコート、１９～３５の選手はＢコートに集合してください。</t>
    <rPh sb="8" eb="10">
      <t>センシュ</t>
    </rPh>
    <rPh sb="22" eb="24">
      <t>センシュ</t>
    </rPh>
    <rPh sb="30" eb="32">
      <t>シュウゴウ</t>
    </rPh>
    <phoneticPr fontId="3"/>
  </si>
  <si>
    <t>女子団体形（各コート上位４チーム決勝）</t>
    <rPh sb="0" eb="2">
      <t>ジョシ</t>
    </rPh>
    <rPh sb="2" eb="4">
      <t>ダンタイ</t>
    </rPh>
    <rPh sb="4" eb="5">
      <t>カタ</t>
    </rPh>
    <rPh sb="6" eb="7">
      <t>カク</t>
    </rPh>
    <rPh sb="10" eb="12">
      <t>ジョウイ</t>
    </rPh>
    <rPh sb="16" eb="18">
      <t>ケッショウ</t>
    </rPh>
    <phoneticPr fontId="3"/>
  </si>
  <si>
    <t>※男子拓大紅陵は全国選抜大会推薦出場のため予選免除で決勝から出場する</t>
    <rPh sb="1" eb="3">
      <t>ダンシ</t>
    </rPh>
    <rPh sb="3" eb="5">
      <t>タクダイ</t>
    </rPh>
    <rPh sb="5" eb="6">
      <t>ベニ</t>
    </rPh>
    <rPh sb="6" eb="7">
      <t>ミササギ</t>
    </rPh>
    <rPh sb="8" eb="10">
      <t>ゼンコク</t>
    </rPh>
    <rPh sb="10" eb="12">
      <t>センバツ</t>
    </rPh>
    <rPh sb="12" eb="14">
      <t>タイカイ</t>
    </rPh>
    <rPh sb="14" eb="16">
      <t>スイセン</t>
    </rPh>
    <rPh sb="16" eb="18">
      <t>シュツジョウ</t>
    </rPh>
    <rPh sb="21" eb="23">
      <t>ヨセン</t>
    </rPh>
    <rPh sb="23" eb="25">
      <t>メンジョ</t>
    </rPh>
    <rPh sb="26" eb="28">
      <t>ケッショウ</t>
    </rPh>
    <rPh sb="30" eb="32">
      <t>シュツジョウ</t>
    </rPh>
    <phoneticPr fontId="3"/>
  </si>
  <si>
    <t>※男子は拓大紅陵を除いた上位２校が関東選抜大会に出場する。</t>
    <rPh sb="1" eb="3">
      <t>ダンシ</t>
    </rPh>
    <rPh sb="4" eb="6">
      <t>タクダイ</t>
    </rPh>
    <rPh sb="6" eb="7">
      <t>ベニ</t>
    </rPh>
    <rPh sb="7" eb="8">
      <t>ミササギ</t>
    </rPh>
    <rPh sb="9" eb="10">
      <t>ノゾ</t>
    </rPh>
    <rPh sb="12" eb="14">
      <t>ジョウイ</t>
    </rPh>
    <rPh sb="15" eb="16">
      <t>コウ</t>
    </rPh>
    <rPh sb="17" eb="19">
      <t>カントウ</t>
    </rPh>
    <rPh sb="19" eb="21">
      <t>センバツ</t>
    </rPh>
    <rPh sb="21" eb="23">
      <t>タイカイ</t>
    </rPh>
    <rPh sb="24" eb="26">
      <t>シュツジョウ</t>
    </rPh>
    <phoneticPr fontId="3"/>
  </si>
  <si>
    <t>Ａ</t>
    <phoneticPr fontId="3"/>
  </si>
  <si>
    <t>Ｂ</t>
    <phoneticPr fontId="3"/>
  </si>
  <si>
    <t>Ｃ</t>
    <phoneticPr fontId="3"/>
  </si>
  <si>
    <t>女子個人組手　Ｃコート</t>
    <rPh sb="0" eb="2">
      <t>ジョシ</t>
    </rPh>
    <rPh sb="2" eb="4">
      <t>コジン</t>
    </rPh>
    <rPh sb="4" eb="5">
      <t>ク</t>
    </rPh>
    <rPh sb="5" eb="6">
      <t>テ</t>
    </rPh>
    <phoneticPr fontId="3"/>
  </si>
  <si>
    <t>Ａ</t>
    <phoneticPr fontId="3"/>
  </si>
  <si>
    <t>Ｂ</t>
    <phoneticPr fontId="3"/>
  </si>
  <si>
    <t>No．１～２５の選手はＡコート、２６～５０の選手はＢコートに集合してください。</t>
    <rPh sb="8" eb="10">
      <t>センシュ</t>
    </rPh>
    <rPh sb="22" eb="24">
      <t>センシュ</t>
    </rPh>
    <rPh sb="30" eb="32">
      <t>シュウゴウ</t>
    </rPh>
    <phoneticPr fontId="3"/>
  </si>
  <si>
    <t>バッサイダイ</t>
  </si>
  <si>
    <t>バッサイダイ</t>
    <phoneticPr fontId="3"/>
  </si>
  <si>
    <t>カンクウダイ</t>
    <phoneticPr fontId="3"/>
  </si>
  <si>
    <t>ジオン</t>
  </si>
  <si>
    <t>ジオン</t>
    <phoneticPr fontId="3"/>
  </si>
  <si>
    <t>セーパイ</t>
  </si>
  <si>
    <t>山口</t>
  </si>
  <si>
    <t>君塚</t>
  </si>
  <si>
    <t>長生</t>
  </si>
  <si>
    <t>鶴岡真</t>
  </si>
  <si>
    <t>三木</t>
  </si>
  <si>
    <t>菅谷</t>
  </si>
  <si>
    <t>脇田</t>
  </si>
  <si>
    <t>皆川</t>
  </si>
  <si>
    <t>瀧本</t>
  </si>
  <si>
    <t>ジオン</t>
    <phoneticPr fontId="3"/>
  </si>
  <si>
    <t>チントウ</t>
    <phoneticPr fontId="3"/>
  </si>
  <si>
    <t>セーパイ</t>
    <phoneticPr fontId="3"/>
  </si>
  <si>
    <t>バッサイダイ</t>
    <phoneticPr fontId="3"/>
  </si>
  <si>
    <t>冨塚</t>
  </si>
  <si>
    <t>田宮</t>
  </si>
  <si>
    <t>甲賀</t>
  </si>
  <si>
    <t>茂原樟陽</t>
  </si>
  <si>
    <t>阿部</t>
  </si>
  <si>
    <t>稲葉</t>
  </si>
  <si>
    <t>船橋東</t>
  </si>
  <si>
    <t>新井</t>
  </si>
  <si>
    <t>城谷</t>
  </si>
  <si>
    <t>幕張</t>
  </si>
  <si>
    <t>失格</t>
    <rPh sb="0" eb="2">
      <t>シッカク</t>
    </rPh>
    <phoneticPr fontId="3"/>
  </si>
  <si>
    <t>棄権</t>
    <rPh sb="0" eb="2">
      <t>キケン</t>
    </rPh>
    <phoneticPr fontId="3"/>
  </si>
  <si>
    <t>バッサイダイ</t>
    <phoneticPr fontId="3"/>
  </si>
  <si>
    <t>セーパイ</t>
    <phoneticPr fontId="3"/>
  </si>
  <si>
    <t>後藤</t>
  </si>
  <si>
    <t>安川</t>
  </si>
  <si>
    <t>千葉南</t>
  </si>
  <si>
    <t>髙良</t>
  </si>
  <si>
    <t>根立</t>
  </si>
  <si>
    <t>鶴岡由</t>
  </si>
  <si>
    <t>村田</t>
  </si>
  <si>
    <t>今関</t>
  </si>
  <si>
    <t>北川</t>
  </si>
  <si>
    <t>セーパイ</t>
    <phoneticPr fontId="3"/>
  </si>
  <si>
    <t>バッサイダイ</t>
    <phoneticPr fontId="3"/>
  </si>
  <si>
    <t>相内</t>
  </si>
  <si>
    <t>川端</t>
  </si>
  <si>
    <t>小口</t>
  </si>
  <si>
    <t>日高</t>
  </si>
  <si>
    <t>鈴木</t>
  </si>
  <si>
    <t>鴨居</t>
  </si>
  <si>
    <t>山本</t>
  </si>
  <si>
    <t>織畑</t>
  </si>
  <si>
    <t>ジオン</t>
    <phoneticPr fontId="3"/>
  </si>
  <si>
    <t>セーパイ</t>
    <phoneticPr fontId="3"/>
  </si>
  <si>
    <t>セイエンチン</t>
    <phoneticPr fontId="3"/>
  </si>
  <si>
    <t>越川</t>
  </si>
  <si>
    <t>東條</t>
  </si>
  <si>
    <t>熊田</t>
  </si>
  <si>
    <t>椎名</t>
  </si>
  <si>
    <t>東金</t>
  </si>
  <si>
    <t>飯田</t>
  </si>
  <si>
    <t>黒須</t>
  </si>
  <si>
    <t>石橋</t>
  </si>
  <si>
    <t>森</t>
  </si>
  <si>
    <t>高梨</t>
  </si>
  <si>
    <t>添田</t>
  </si>
  <si>
    <t>千葉経済</t>
  </si>
  <si>
    <t>熊澤</t>
  </si>
  <si>
    <t>橋本</t>
  </si>
  <si>
    <t>浅田</t>
  </si>
  <si>
    <t>萩山</t>
  </si>
  <si>
    <t>梅澤</t>
  </si>
  <si>
    <t>野口</t>
  </si>
  <si>
    <t>セイエンチン</t>
    <phoneticPr fontId="3"/>
  </si>
  <si>
    <t>金子</t>
  </si>
  <si>
    <t>黒川</t>
  </si>
  <si>
    <t>平田</t>
  </si>
  <si>
    <t>学館浦安</t>
  </si>
  <si>
    <t>菅井</t>
  </si>
  <si>
    <t>青山</t>
  </si>
  <si>
    <t>松井</t>
  </si>
  <si>
    <t>船本</t>
  </si>
  <si>
    <t>チントウ</t>
    <phoneticPr fontId="3"/>
  </si>
  <si>
    <t>相良</t>
  </si>
  <si>
    <t>酒井</t>
  </si>
  <si>
    <t>大森</t>
  </si>
  <si>
    <t>川原</t>
  </si>
  <si>
    <t>榊</t>
  </si>
  <si>
    <t>永井</t>
  </si>
  <si>
    <t>伊藤</t>
  </si>
  <si>
    <t>河村</t>
  </si>
  <si>
    <t>ｺﾞｼﾞｭｳｼﾎｼｮｳ</t>
    <phoneticPr fontId="3"/>
  </si>
  <si>
    <t>ｽｰﾊﾟｰﾘﾝﾍﾟｲ</t>
    <phoneticPr fontId="3"/>
  </si>
  <si>
    <t>ﾁｬﾀﾝﾔﾗｸｰｼｬﾝｸｰ</t>
    <phoneticPr fontId="3"/>
  </si>
  <si>
    <t>ｽｰﾊﾟｰﾘﾝﾍﾟｲ</t>
    <phoneticPr fontId="3"/>
  </si>
  <si>
    <t>ｱｰﾅﾝ</t>
    <phoneticPr fontId="3"/>
  </si>
  <si>
    <t>ｿｰﾁﾝ</t>
    <phoneticPr fontId="3"/>
  </si>
  <si>
    <t>ﾁｬﾀﾝﾔﾗｸｰｼｬﾝｸｰ</t>
    <phoneticPr fontId="3"/>
  </si>
  <si>
    <t>ｺﾞｼﾞｭｳｼﾎｼｮｳ</t>
    <phoneticPr fontId="3"/>
  </si>
  <si>
    <t>ｽｰﾊﾟｰﾘﾝﾍﾟｲ</t>
    <phoneticPr fontId="3"/>
  </si>
  <si>
    <t>ﾁｬﾀﾝﾔﾗｸｰｼｬﾝｸｰ</t>
    <phoneticPr fontId="3"/>
  </si>
  <si>
    <t>優勝</t>
    <rPh sb="0" eb="2">
      <t>ユウショウ</t>
    </rPh>
    <phoneticPr fontId="3"/>
  </si>
  <si>
    <t>ｳﾝｽｰ</t>
    <phoneticPr fontId="3"/>
  </si>
  <si>
    <t>ｺﾞｼﾞｭｳｼﾎｼｮｳ</t>
    <phoneticPr fontId="3"/>
  </si>
  <si>
    <t>ｴﾝﾋﾟ</t>
    <phoneticPr fontId="3"/>
  </si>
  <si>
    <t>ｳﾝｽｰ</t>
    <phoneticPr fontId="3"/>
  </si>
  <si>
    <t>ｿｰﾁﾝ</t>
    <phoneticPr fontId="3"/>
  </si>
  <si>
    <t>ｳﾝｽｰ</t>
    <phoneticPr fontId="3"/>
  </si>
  <si>
    <t>ｳﾝｽｰ</t>
    <phoneticPr fontId="3"/>
  </si>
  <si>
    <t>城谷</t>
    <rPh sb="0" eb="2">
      <t>シロタニ</t>
    </rPh>
    <phoneticPr fontId="3"/>
  </si>
  <si>
    <t>幕張</t>
    <rPh sb="0" eb="2">
      <t>マクハリ</t>
    </rPh>
    <phoneticPr fontId="3"/>
  </si>
  <si>
    <t>船本</t>
    <rPh sb="0" eb="2">
      <t>フナモト</t>
    </rPh>
    <phoneticPr fontId="3"/>
  </si>
  <si>
    <t>拓大紅陵</t>
    <rPh sb="0" eb="1">
      <t>タク</t>
    </rPh>
    <rPh sb="1" eb="2">
      <t>ダイ</t>
    </rPh>
    <rPh sb="2" eb="4">
      <t>コウリョウ</t>
    </rPh>
    <phoneticPr fontId="3"/>
  </si>
  <si>
    <t>城谷実怜</t>
    <rPh sb="0" eb="1">
      <t>シロ</t>
    </rPh>
    <rPh sb="1" eb="2">
      <t>タニ</t>
    </rPh>
    <rPh sb="2" eb="3">
      <t>ジツ</t>
    </rPh>
    <rPh sb="3" eb="4">
      <t>レイ</t>
    </rPh>
    <phoneticPr fontId="3"/>
  </si>
  <si>
    <t>ﾁｬﾀﾝﾔﾗｸｰｼｬﾝｸｰ</t>
    <phoneticPr fontId="3"/>
  </si>
  <si>
    <t>鴨居美奈</t>
    <rPh sb="0" eb="2">
      <t>カモイ</t>
    </rPh>
    <rPh sb="2" eb="3">
      <t>ミ</t>
    </rPh>
    <phoneticPr fontId="3"/>
  </si>
  <si>
    <t>秀明八千代</t>
    <rPh sb="0" eb="2">
      <t>シュウメイ</t>
    </rPh>
    <rPh sb="2" eb="5">
      <t>ヤチヨ</t>
    </rPh>
    <phoneticPr fontId="3"/>
  </si>
  <si>
    <t>ｽｰﾊﾟｰﾘﾝﾍﾟｲ</t>
    <phoneticPr fontId="3"/>
  </si>
  <si>
    <t>脇田蒼莉</t>
    <rPh sb="0" eb="1">
      <t>ワキ</t>
    </rPh>
    <rPh sb="1" eb="2">
      <t>タ</t>
    </rPh>
    <rPh sb="2" eb="3">
      <t>アオ</t>
    </rPh>
    <rPh sb="3" eb="4">
      <t>リ</t>
    </rPh>
    <phoneticPr fontId="3"/>
  </si>
  <si>
    <t>ｺﾞｼﾞｭｳｼﾎｼｮｳ</t>
    <phoneticPr fontId="3"/>
  </si>
  <si>
    <t>北川　空</t>
    <rPh sb="0" eb="2">
      <t>キタガワ</t>
    </rPh>
    <rPh sb="3" eb="4">
      <t>ソラ</t>
    </rPh>
    <phoneticPr fontId="3"/>
  </si>
  <si>
    <t>皆川仁美</t>
    <rPh sb="0" eb="2">
      <t>ミナガワ</t>
    </rPh>
    <rPh sb="2" eb="4">
      <t>ヒトミ</t>
    </rPh>
    <phoneticPr fontId="3"/>
  </si>
  <si>
    <t>麗澤</t>
    <rPh sb="0" eb="2">
      <t>レイタク</t>
    </rPh>
    <phoneticPr fontId="3"/>
  </si>
  <si>
    <t>ｿｰﾁﾝ</t>
    <phoneticPr fontId="3"/>
  </si>
  <si>
    <t>相内美空</t>
    <rPh sb="0" eb="2">
      <t>アイウチ</t>
    </rPh>
    <rPh sb="2" eb="4">
      <t>ミソラ</t>
    </rPh>
    <phoneticPr fontId="3"/>
  </si>
  <si>
    <t>拓大紅陵</t>
    <rPh sb="0" eb="1">
      <t>タク</t>
    </rPh>
    <rPh sb="1" eb="4">
      <t>ダイコウリョウ</t>
    </rPh>
    <phoneticPr fontId="3"/>
  </si>
  <si>
    <t>ｺﾞｼﾞｭｳｼﾎｼｮｳ</t>
    <phoneticPr fontId="3"/>
  </si>
  <si>
    <t>阿部玲巳</t>
    <rPh sb="0" eb="2">
      <t>アベ</t>
    </rPh>
    <rPh sb="2" eb="3">
      <t>レイ</t>
    </rPh>
    <rPh sb="3" eb="4">
      <t>ミ</t>
    </rPh>
    <phoneticPr fontId="3"/>
  </si>
  <si>
    <t>ｱｰﾅﾝ</t>
    <phoneticPr fontId="3"/>
  </si>
  <si>
    <t>織畑いずみ</t>
    <rPh sb="0" eb="2">
      <t>オリハタ</t>
    </rPh>
    <phoneticPr fontId="3"/>
  </si>
  <si>
    <t>敬愛学園</t>
    <rPh sb="0" eb="2">
      <t>ケイアイ</t>
    </rPh>
    <rPh sb="2" eb="4">
      <t>ガクエン</t>
    </rPh>
    <phoneticPr fontId="3"/>
  </si>
  <si>
    <t>船本裕哉</t>
    <rPh sb="0" eb="2">
      <t>フナモト</t>
    </rPh>
    <rPh sb="2" eb="3">
      <t>ユウ</t>
    </rPh>
    <rPh sb="3" eb="4">
      <t>カナ</t>
    </rPh>
    <phoneticPr fontId="3"/>
  </si>
  <si>
    <t>ｳﾝｽｰ</t>
    <phoneticPr fontId="3"/>
  </si>
  <si>
    <t>河村柊哉</t>
    <rPh sb="0" eb="2">
      <t>カワムラ</t>
    </rPh>
    <rPh sb="2" eb="3">
      <t>ヒイラギ</t>
    </rPh>
    <rPh sb="3" eb="4">
      <t>カナ</t>
    </rPh>
    <phoneticPr fontId="3"/>
  </si>
  <si>
    <t>木更津総合</t>
    <rPh sb="0" eb="3">
      <t>キサラヅ</t>
    </rPh>
    <rPh sb="3" eb="5">
      <t>ソウゴウ</t>
    </rPh>
    <phoneticPr fontId="3"/>
  </si>
  <si>
    <t>清水拓馬</t>
    <rPh sb="0" eb="2">
      <t>シミズ</t>
    </rPh>
    <rPh sb="2" eb="3">
      <t>ヒラク</t>
    </rPh>
    <rPh sb="3" eb="4">
      <t>ウマ</t>
    </rPh>
    <phoneticPr fontId="3"/>
  </si>
  <si>
    <t>伊藤嵩浩</t>
    <rPh sb="0" eb="2">
      <t>イトウ</t>
    </rPh>
    <rPh sb="2" eb="3">
      <t>タカシ</t>
    </rPh>
    <rPh sb="3" eb="4">
      <t>ヒロ</t>
    </rPh>
    <phoneticPr fontId="3"/>
  </si>
  <si>
    <t>熊澤燎平</t>
    <rPh sb="0" eb="2">
      <t>クマザワ</t>
    </rPh>
    <rPh sb="2" eb="4">
      <t>リョウヘイ</t>
    </rPh>
    <phoneticPr fontId="3"/>
  </si>
  <si>
    <t>東條大雅</t>
    <rPh sb="0" eb="2">
      <t>トウジョウ</t>
    </rPh>
    <rPh sb="2" eb="3">
      <t>オオ</t>
    </rPh>
    <rPh sb="3" eb="4">
      <t>ミヤビ</t>
    </rPh>
    <phoneticPr fontId="3"/>
  </si>
  <si>
    <t>長生</t>
    <rPh sb="0" eb="2">
      <t>チョウセイ</t>
    </rPh>
    <phoneticPr fontId="3"/>
  </si>
  <si>
    <t>青山　匠</t>
    <rPh sb="0" eb="2">
      <t>アオヤマ</t>
    </rPh>
    <rPh sb="3" eb="4">
      <t>タクミ</t>
    </rPh>
    <phoneticPr fontId="3"/>
  </si>
  <si>
    <t>高梨航平</t>
    <rPh sb="0" eb="2">
      <t>タカナシ</t>
    </rPh>
    <rPh sb="2" eb="4">
      <t>コウヘイ</t>
    </rPh>
    <phoneticPr fontId="3"/>
  </si>
  <si>
    <t>2(3)</t>
    <phoneticPr fontId="3"/>
  </si>
  <si>
    <t>2(2)</t>
    <phoneticPr fontId="3"/>
  </si>
  <si>
    <t>0(5)</t>
    <phoneticPr fontId="3"/>
  </si>
  <si>
    <t>0(0)</t>
    <phoneticPr fontId="3"/>
  </si>
  <si>
    <t>0(2)</t>
    <phoneticPr fontId="3"/>
  </si>
  <si>
    <t>0(3)</t>
    <phoneticPr fontId="3"/>
  </si>
  <si>
    <t>0(0)</t>
    <phoneticPr fontId="3"/>
  </si>
  <si>
    <t>0(5)</t>
    <phoneticPr fontId="3"/>
  </si>
  <si>
    <t>0(5)</t>
    <phoneticPr fontId="3"/>
  </si>
  <si>
    <t>0(0)</t>
    <phoneticPr fontId="3"/>
  </si>
  <si>
    <t>0(4)</t>
    <phoneticPr fontId="3"/>
  </si>
  <si>
    <t>0(1)</t>
    <phoneticPr fontId="3"/>
  </si>
  <si>
    <t>0(1)</t>
    <phoneticPr fontId="3"/>
  </si>
  <si>
    <t>1(3)</t>
    <phoneticPr fontId="3"/>
  </si>
  <si>
    <t>1(2)</t>
    <phoneticPr fontId="3"/>
  </si>
  <si>
    <t>0(5)</t>
    <phoneticPr fontId="3"/>
  </si>
  <si>
    <t>0(0)</t>
    <phoneticPr fontId="3"/>
  </si>
  <si>
    <t>枝本勝太郎</t>
    <rPh sb="0" eb="2">
      <t>エダモト</t>
    </rPh>
    <rPh sb="2" eb="3">
      <t>カ</t>
    </rPh>
    <rPh sb="3" eb="5">
      <t>タロウ</t>
    </rPh>
    <phoneticPr fontId="3"/>
  </si>
  <si>
    <t>田村典大</t>
    <rPh sb="0" eb="2">
      <t>タムラ</t>
    </rPh>
    <rPh sb="2" eb="3">
      <t>テン</t>
    </rPh>
    <rPh sb="3" eb="4">
      <t>ダイ</t>
    </rPh>
    <phoneticPr fontId="3"/>
  </si>
  <si>
    <t>寺岡　駿</t>
    <rPh sb="0" eb="2">
      <t>テラオカ</t>
    </rPh>
    <rPh sb="3" eb="4">
      <t>シュン</t>
    </rPh>
    <phoneticPr fontId="3"/>
  </si>
  <si>
    <t>鈴木舜士</t>
    <rPh sb="0" eb="2">
      <t>スズキ</t>
    </rPh>
    <rPh sb="2" eb="3">
      <t>シュン</t>
    </rPh>
    <rPh sb="3" eb="4">
      <t>サムライ</t>
    </rPh>
    <phoneticPr fontId="3"/>
  </si>
  <si>
    <t>渡邉健太</t>
    <rPh sb="0" eb="2">
      <t>ワタナベ</t>
    </rPh>
    <rPh sb="2" eb="4">
      <t>ケンタ</t>
    </rPh>
    <phoneticPr fontId="3"/>
  </si>
  <si>
    <t>飯田真琴</t>
    <rPh sb="0" eb="2">
      <t>イイダ</t>
    </rPh>
    <rPh sb="2" eb="4">
      <t>マコト</t>
    </rPh>
    <phoneticPr fontId="3"/>
  </si>
  <si>
    <t>黒川　響</t>
    <rPh sb="0" eb="2">
      <t>クロカワ</t>
    </rPh>
    <rPh sb="3" eb="4">
      <t>キョウ</t>
    </rPh>
    <phoneticPr fontId="3"/>
  </si>
  <si>
    <t>三沢文哉</t>
    <rPh sb="0" eb="2">
      <t>ミサワ</t>
    </rPh>
    <rPh sb="2" eb="4">
      <t>フミヤ</t>
    </rPh>
    <phoneticPr fontId="3"/>
  </si>
  <si>
    <t>1(3)</t>
    <phoneticPr fontId="3"/>
  </si>
  <si>
    <t>1(2)</t>
    <phoneticPr fontId="3"/>
  </si>
  <si>
    <t>0(1)</t>
    <phoneticPr fontId="3"/>
  </si>
  <si>
    <t>清田知佳</t>
    <rPh sb="0" eb="2">
      <t>キヨタ</t>
    </rPh>
    <rPh sb="2" eb="4">
      <t>チカ</t>
    </rPh>
    <phoneticPr fontId="3"/>
  </si>
  <si>
    <t>渡邊祐己</t>
    <rPh sb="0" eb="2">
      <t>ワタナベ</t>
    </rPh>
    <rPh sb="2" eb="3">
      <t>ユウ</t>
    </rPh>
    <rPh sb="3" eb="4">
      <t>オノレ</t>
    </rPh>
    <phoneticPr fontId="3"/>
  </si>
  <si>
    <t>山本楓香</t>
    <rPh sb="0" eb="2">
      <t>ヤマモト</t>
    </rPh>
    <rPh sb="2" eb="4">
      <t>フウカ</t>
    </rPh>
    <phoneticPr fontId="3"/>
  </si>
  <si>
    <t>鈴木更彩</t>
    <rPh sb="0" eb="2">
      <t>スズキ</t>
    </rPh>
    <rPh sb="2" eb="3">
      <t>サラ</t>
    </rPh>
    <rPh sb="3" eb="4">
      <t>アヤ</t>
    </rPh>
    <phoneticPr fontId="3"/>
  </si>
  <si>
    <t>城谷実怜</t>
    <rPh sb="0" eb="2">
      <t>シロタニ</t>
    </rPh>
    <rPh sb="2" eb="3">
      <t>ミ</t>
    </rPh>
    <rPh sb="3" eb="4">
      <t>レイ</t>
    </rPh>
    <phoneticPr fontId="3"/>
  </si>
  <si>
    <t>土岐汐音</t>
    <rPh sb="0" eb="2">
      <t>トキ</t>
    </rPh>
    <rPh sb="2" eb="3">
      <t>シオ</t>
    </rPh>
    <rPh sb="3" eb="4">
      <t>オト</t>
    </rPh>
    <phoneticPr fontId="3"/>
  </si>
  <si>
    <t>鈴木潮音</t>
    <rPh sb="0" eb="2">
      <t>スズキ</t>
    </rPh>
    <rPh sb="2" eb="3">
      <t>シオ</t>
    </rPh>
    <rPh sb="3" eb="4">
      <t>オト</t>
    </rPh>
    <phoneticPr fontId="3"/>
  </si>
  <si>
    <t>鈴木舜</t>
    <rPh sb="0" eb="2">
      <t>スズキ</t>
    </rPh>
    <rPh sb="2" eb="3">
      <t>シュン</t>
    </rPh>
    <phoneticPr fontId="3"/>
  </si>
  <si>
    <t>相内</t>
    <rPh sb="0" eb="2">
      <t>アイウチ</t>
    </rPh>
    <phoneticPr fontId="3"/>
  </si>
  <si>
    <t>東金</t>
    <rPh sb="0" eb="2">
      <t>トウガネ</t>
    </rPh>
    <phoneticPr fontId="3"/>
  </si>
  <si>
    <t>ｼﾞｵﾝ</t>
  </si>
  <si>
    <t>ﾊﾞｯｻｲﾀﾞｲ</t>
  </si>
  <si>
    <t>ｼﾞｵﾝ</t>
    <phoneticPr fontId="3"/>
  </si>
  <si>
    <t>ﾁﾝﾄｳ</t>
    <phoneticPr fontId="3"/>
  </si>
  <si>
    <t>ﾊﾞｯｻｲﾀﾞｲ</t>
    <phoneticPr fontId="3"/>
  </si>
  <si>
    <t>ﾊﾞｯｻｲﾀﾞｲ</t>
    <phoneticPr fontId="3"/>
  </si>
  <si>
    <t>ｾｰﾊﾟｲ</t>
  </si>
  <si>
    <t>ｾｰﾊﾟｲ</t>
    <phoneticPr fontId="3"/>
  </si>
  <si>
    <t>棄権</t>
    <rPh sb="0" eb="2">
      <t>キケン</t>
    </rPh>
    <phoneticPr fontId="3"/>
  </si>
  <si>
    <t>麗澤</t>
    <rPh sb="0" eb="2">
      <t>レイタク</t>
    </rPh>
    <phoneticPr fontId="3"/>
  </si>
  <si>
    <t>拓大紅陵</t>
    <rPh sb="0" eb="1">
      <t>タク</t>
    </rPh>
    <rPh sb="1" eb="4">
      <t>ダイコウリョウ</t>
    </rPh>
    <phoneticPr fontId="3"/>
  </si>
  <si>
    <t>長生</t>
    <rPh sb="0" eb="2">
      <t>チョウセイ</t>
    </rPh>
    <phoneticPr fontId="3"/>
  </si>
  <si>
    <t>敬愛学園</t>
    <rPh sb="0" eb="2">
      <t>ケイアイ</t>
    </rPh>
    <rPh sb="2" eb="4">
      <t>ガクエン</t>
    </rPh>
    <phoneticPr fontId="3"/>
  </si>
  <si>
    <t>秀明八千代</t>
    <rPh sb="0" eb="2">
      <t>シュウメイ</t>
    </rPh>
    <rPh sb="2" eb="5">
      <t>ヤチヨ</t>
    </rPh>
    <phoneticPr fontId="3"/>
  </si>
  <si>
    <t>船橋東</t>
    <rPh sb="0" eb="2">
      <t>フナバシ</t>
    </rPh>
    <rPh sb="2" eb="3">
      <t>ヒガシ</t>
    </rPh>
    <phoneticPr fontId="3"/>
  </si>
  <si>
    <t>木更津総合</t>
    <rPh sb="0" eb="3">
      <t>キサラヅ</t>
    </rPh>
    <rPh sb="3" eb="5">
      <t>ソウゴウ</t>
    </rPh>
    <phoneticPr fontId="3"/>
  </si>
  <si>
    <t>成東</t>
    <rPh sb="0" eb="2">
      <t>ナルトウ</t>
    </rPh>
    <phoneticPr fontId="3"/>
  </si>
  <si>
    <t>ｼﾞｵﾝ</t>
    <phoneticPr fontId="3"/>
  </si>
  <si>
    <t>ｾｰﾊﾟｲ</t>
    <phoneticPr fontId="3"/>
  </si>
  <si>
    <t>ﾊﾞｯｻｲﾀﾞｲ</t>
    <phoneticPr fontId="3"/>
  </si>
  <si>
    <t>ｼﾞｵﾝ</t>
    <phoneticPr fontId="3"/>
  </si>
  <si>
    <t>ｾｰﾊﾟｲ</t>
    <phoneticPr fontId="3"/>
  </si>
  <si>
    <t>千葉南</t>
    <rPh sb="0" eb="2">
      <t>チバ</t>
    </rPh>
    <rPh sb="2" eb="3">
      <t>ミナミ</t>
    </rPh>
    <phoneticPr fontId="3"/>
  </si>
  <si>
    <t>佐原</t>
    <rPh sb="0" eb="2">
      <t>サワラ</t>
    </rPh>
    <phoneticPr fontId="3"/>
  </si>
  <si>
    <t>東金</t>
    <rPh sb="0" eb="2">
      <t>トウガネ</t>
    </rPh>
    <phoneticPr fontId="3"/>
  </si>
  <si>
    <t>成田</t>
    <rPh sb="0" eb="2">
      <t>ナリタ</t>
    </rPh>
    <phoneticPr fontId="3"/>
  </si>
  <si>
    <t>ｺﾞｼﾞｭｳｼﾎｼｮｳ</t>
    <phoneticPr fontId="3"/>
  </si>
  <si>
    <t>ﾆｰﾊﾟｲﾎﾟ</t>
  </si>
  <si>
    <t>ﾆｰﾊﾟｲﾎﾟ</t>
    <phoneticPr fontId="3"/>
  </si>
  <si>
    <t>ｺﾞｼﾞｭｳｼﾎｼｮｳ</t>
    <phoneticPr fontId="3"/>
  </si>
  <si>
    <t>ｴﾝﾋﾟ</t>
    <phoneticPr fontId="3"/>
  </si>
  <si>
    <t>ｱｰﾅﾝ</t>
    <phoneticPr fontId="3"/>
  </si>
  <si>
    <t>ｱｰﾅﾝ</t>
    <phoneticPr fontId="3"/>
  </si>
  <si>
    <t>ｿｰﾁﾝ</t>
    <phoneticPr fontId="3"/>
  </si>
  <si>
    <t>ｶﾞﾝｶｸ</t>
    <phoneticPr fontId="3"/>
  </si>
  <si>
    <t>ｶﾞﾝｶｸ</t>
    <phoneticPr fontId="3"/>
  </si>
  <si>
    <t>ｿｰﾁﾝ</t>
    <phoneticPr fontId="3"/>
  </si>
  <si>
    <t>ｱｰﾅﾝ</t>
    <phoneticPr fontId="3"/>
  </si>
  <si>
    <t>ｱｰﾅﾝ</t>
    <phoneticPr fontId="3"/>
  </si>
  <si>
    <t>ﾆｰﾊﾟｲﾎﾟ</t>
    <phoneticPr fontId="3"/>
  </si>
  <si>
    <t>ｱｰﾅﾝ</t>
    <phoneticPr fontId="3"/>
  </si>
  <si>
    <t>ｺﾞｼﾞｭｳｼﾎｼｮｳ</t>
    <phoneticPr fontId="3"/>
  </si>
  <si>
    <t>ﾆｰﾊﾟｲﾎﾟ</t>
    <phoneticPr fontId="3"/>
  </si>
  <si>
    <t>ｴﾝﾋﾟ</t>
    <phoneticPr fontId="3"/>
  </si>
  <si>
    <t>優勝</t>
    <rPh sb="0" eb="2">
      <t>ユウショウ</t>
    </rPh>
    <phoneticPr fontId="3"/>
  </si>
  <si>
    <t>拓大紅陵</t>
    <rPh sb="0" eb="1">
      <t>タク</t>
    </rPh>
    <rPh sb="1" eb="2">
      <t>ダイ</t>
    </rPh>
    <rPh sb="2" eb="4">
      <t>コウリョウ</t>
    </rPh>
    <phoneticPr fontId="3"/>
  </si>
  <si>
    <t>市立銚子</t>
    <rPh sb="0" eb="2">
      <t>イチリツ</t>
    </rPh>
    <rPh sb="2" eb="4">
      <t>チョウシ</t>
    </rPh>
    <phoneticPr fontId="3"/>
  </si>
  <si>
    <t>柏日体</t>
    <rPh sb="0" eb="1">
      <t>カシワ</t>
    </rPh>
    <rPh sb="1" eb="2">
      <t>ニチ</t>
    </rPh>
    <rPh sb="2" eb="3">
      <t>タイ</t>
    </rPh>
    <phoneticPr fontId="3"/>
  </si>
  <si>
    <t>西武台</t>
    <rPh sb="0" eb="2">
      <t>セイブ</t>
    </rPh>
    <rPh sb="2" eb="3">
      <t>ダイ</t>
    </rPh>
    <phoneticPr fontId="3"/>
  </si>
  <si>
    <t>女子総合優勝：拓大紅陵</t>
    <rPh sb="0" eb="2">
      <t>ジョシ</t>
    </rPh>
    <rPh sb="2" eb="4">
      <t>ソウゴウ</t>
    </rPh>
    <rPh sb="4" eb="6">
      <t>ユウショウ</t>
    </rPh>
    <rPh sb="7" eb="8">
      <t>タク</t>
    </rPh>
    <rPh sb="8" eb="11">
      <t>ダイコウリョウ</t>
    </rPh>
    <phoneticPr fontId="3"/>
  </si>
  <si>
    <t>４４点</t>
    <rPh sb="2" eb="3">
      <t>テン</t>
    </rPh>
    <phoneticPr fontId="3"/>
  </si>
  <si>
    <t>　　 　　準優勝：秀明八千代</t>
    <rPh sb="5" eb="8">
      <t>ジュンユウショウ</t>
    </rPh>
    <rPh sb="9" eb="11">
      <t>シュウメイ</t>
    </rPh>
    <rPh sb="11" eb="14">
      <t>ヤチヨ</t>
    </rPh>
    <phoneticPr fontId="3"/>
  </si>
  <si>
    <t>２６点</t>
    <rPh sb="2" eb="3">
      <t>テン</t>
    </rPh>
    <phoneticPr fontId="3"/>
  </si>
  <si>
    <t>　　    　第３位：麗澤</t>
    <rPh sb="7" eb="8">
      <t>ダイ</t>
    </rPh>
    <rPh sb="9" eb="10">
      <t>クライ</t>
    </rPh>
    <rPh sb="11" eb="13">
      <t>レイタク</t>
    </rPh>
    <phoneticPr fontId="3"/>
  </si>
  <si>
    <t>１７点</t>
    <rPh sb="2" eb="3">
      <t>テン</t>
    </rPh>
    <phoneticPr fontId="3"/>
  </si>
  <si>
    <t>男子総合優勝：拓大紅陵</t>
    <rPh sb="0" eb="2">
      <t>ダンシ</t>
    </rPh>
    <rPh sb="2" eb="4">
      <t>ソウゴウ</t>
    </rPh>
    <rPh sb="4" eb="6">
      <t>ユウショウ</t>
    </rPh>
    <rPh sb="7" eb="8">
      <t>タク</t>
    </rPh>
    <rPh sb="8" eb="11">
      <t>ダイコウリョウ</t>
    </rPh>
    <phoneticPr fontId="3"/>
  </si>
  <si>
    <t>　　　　 準優勝：麗澤</t>
    <rPh sb="5" eb="8">
      <t>ジュンユウショウ</t>
    </rPh>
    <rPh sb="9" eb="11">
      <t>レイタク</t>
    </rPh>
    <phoneticPr fontId="3"/>
  </si>
  <si>
    <t>　 　　　 第３位：木更津総合</t>
    <rPh sb="6" eb="7">
      <t>ダイ</t>
    </rPh>
    <rPh sb="8" eb="9">
      <t>クライ</t>
    </rPh>
    <rPh sb="10" eb="13">
      <t>キサラヅ</t>
    </rPh>
    <rPh sb="13" eb="15">
      <t>ソウゴウ</t>
    </rPh>
    <phoneticPr fontId="3"/>
  </si>
  <si>
    <t>６４点</t>
    <rPh sb="2" eb="3">
      <t>テン</t>
    </rPh>
    <phoneticPr fontId="3"/>
  </si>
  <si>
    <t>２１点</t>
    <rPh sb="2" eb="3">
      <t>テン</t>
    </rPh>
    <phoneticPr fontId="3"/>
  </si>
  <si>
    <t>１４点</t>
    <rPh sb="2" eb="3">
      <t>テン</t>
    </rPh>
    <phoneticPr fontId="3"/>
  </si>
  <si>
    <t>西野（麗澤）・久保木（西武台千葉）・梅井（船橋東）</t>
    <rPh sb="0" eb="2">
      <t>ニシノ</t>
    </rPh>
    <rPh sb="3" eb="5">
      <t>レイタク</t>
    </rPh>
    <rPh sb="7" eb="10">
      <t>クボキ</t>
    </rPh>
    <rPh sb="11" eb="13">
      <t>セイブ</t>
    </rPh>
    <rPh sb="13" eb="14">
      <t>ダイ</t>
    </rPh>
    <rPh sb="14" eb="16">
      <t>チバ</t>
    </rPh>
    <rPh sb="18" eb="20">
      <t>ウメイ</t>
    </rPh>
    <rPh sb="21" eb="23">
      <t>フナバシ</t>
    </rPh>
    <rPh sb="23" eb="24">
      <t>ヒガシ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</si>
</sst>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_ "/>
  </numFmts>
  <fonts count="3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
      <sz val="7"/>
      <name val="ＭＳ Ｐゴシック"/>
      <family val="3"/>
      <charset val="128"/>
    </font>
    <font>
      <sz val="11"/>
      <color rgb="FFFF0000"/>
      <name val="ＭＳ Ｐゴシック"/>
      <family val="3"/>
      <charset val="128"/>
    </font>
    <font>
      <sz val="10"/>
      <name val="ＭＳ Ｐ明朝"/>
      <family val="1"/>
      <charset val="128"/>
    </font>
    <font>
      <sz val="7"/>
      <name val="ＭＳ Ｐ明朝"/>
      <family val="1"/>
      <charset val="128"/>
    </font>
    <font>
      <sz val="9"/>
      <color rgb="FF333333"/>
      <name val="Arial"/>
      <family val="2"/>
    </font>
    <font>
      <sz val="9"/>
      <color rgb="FF333333"/>
      <name val="ＭＳ Ｐゴシック"/>
      <family val="3"/>
      <charset val="128"/>
    </font>
    <font>
      <b/>
      <sz val="20"/>
      <name val="ＭＳ Ｐゴシック"/>
      <family val="3"/>
      <charset val="128"/>
    </font>
    <font>
      <b/>
      <sz val="1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6"/>
      <name val="ＭＳ Ｐ明朝"/>
      <family val="1"/>
      <charset val="128"/>
    </font>
    <font>
      <sz val="28"/>
      <color rgb="FFFF0000"/>
      <name val="ＭＳ Ｐゴシック"/>
      <family val="3"/>
      <charset val="128"/>
    </font>
    <font>
      <sz val="14"/>
      <name val="ＭＳ Ｐ明朝"/>
      <family val="1"/>
      <charset val="128"/>
    </font>
    <font>
      <sz val="4"/>
      <name val="ＭＳ Ｐゴシック"/>
      <family val="3"/>
      <charset val="128"/>
    </font>
    <font>
      <sz val="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bottom/>
      <diagonal/>
    </border>
    <border>
      <left style="hair">
        <color indexed="64"/>
      </left>
      <right/>
      <top style="thick">
        <color rgb="FFFF0000"/>
      </top>
      <bottom/>
      <diagonal/>
    </border>
    <border>
      <left style="thick">
        <color rgb="FFFF0000"/>
      </left>
      <right/>
      <top/>
      <bottom style="thick">
        <color rgb="FFFF0000"/>
      </bottom>
      <diagonal/>
    </border>
    <border>
      <left style="thick">
        <color rgb="FFFF0000"/>
      </left>
      <right style="thin">
        <color indexed="64"/>
      </right>
      <top/>
      <bottom style="thick">
        <color rgb="FFFF0000"/>
      </bottom>
      <diagonal/>
    </border>
    <border>
      <left style="hair">
        <color indexed="64"/>
      </left>
      <right style="thick">
        <color rgb="FFFF0000"/>
      </right>
      <top style="thick">
        <color rgb="FFFF0000"/>
      </top>
      <bottom/>
      <diagonal/>
    </border>
    <border>
      <left style="hair">
        <color indexed="64"/>
      </left>
      <right style="thick">
        <color rgb="FFFF0000"/>
      </right>
      <top/>
      <bottom style="thick">
        <color rgb="FFFF0000"/>
      </bottom>
      <diagonal/>
    </border>
    <border>
      <left style="thin">
        <color indexed="64"/>
      </left>
      <right style="thin">
        <color indexed="64"/>
      </right>
      <top/>
      <bottom style="thick">
        <color rgb="FFFF0000"/>
      </bottom>
      <diagonal/>
    </border>
    <border>
      <left/>
      <right style="thick">
        <color rgb="FFFF0000"/>
      </right>
      <top style="thick">
        <color rgb="FFFF0000"/>
      </top>
      <bottom/>
      <diagonal/>
    </border>
    <border>
      <left style="thin">
        <color indexed="64"/>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n">
        <color indexed="64"/>
      </left>
      <right style="thick">
        <color rgb="FFFF0000"/>
      </right>
      <top/>
      <bottom style="thick">
        <color rgb="FFFF0000"/>
      </bottom>
      <diagonal/>
    </border>
    <border>
      <left style="thick">
        <color rgb="FFFF0000"/>
      </left>
      <right/>
      <top style="thick">
        <color rgb="FFFF0000"/>
      </top>
      <bottom/>
      <diagonal/>
    </border>
    <border>
      <left style="thick">
        <color rgb="FFFF0000"/>
      </left>
      <right style="hair">
        <color indexed="64"/>
      </right>
      <top style="thick">
        <color rgb="FFFF0000"/>
      </top>
      <bottom/>
      <diagonal/>
    </border>
    <border>
      <left/>
      <right style="hair">
        <color indexed="64"/>
      </right>
      <top style="thick">
        <color rgb="FFFF0000"/>
      </top>
      <bottom/>
      <diagonal/>
    </border>
    <border>
      <left style="thick">
        <color rgb="FFFF0000"/>
      </left>
      <right style="hair">
        <color indexed="64"/>
      </right>
      <top/>
      <bottom style="thick">
        <color rgb="FFFF0000"/>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right style="thin">
        <color indexed="64"/>
      </right>
      <top/>
      <bottom style="thick">
        <color rgb="FFFF0000"/>
      </bottom>
      <diagonal/>
    </border>
    <border>
      <left/>
      <right style="thick">
        <color rgb="FFFF0000"/>
      </right>
      <top/>
      <bottom style="thin">
        <color indexed="64"/>
      </bottom>
      <diagonal/>
    </border>
    <border>
      <left style="hair">
        <color indexed="64"/>
      </left>
      <right/>
      <top/>
      <bottom style="thick">
        <color rgb="FFFF0000"/>
      </bottom>
      <diagonal/>
    </border>
    <border>
      <left style="thin">
        <color indexed="64"/>
      </left>
      <right/>
      <top style="thick">
        <color rgb="FFFF0000"/>
      </top>
      <bottom/>
      <diagonal/>
    </border>
    <border>
      <left style="thick">
        <color rgb="FFFF0000"/>
      </left>
      <right style="thin">
        <color indexed="64"/>
      </right>
      <top style="thick">
        <color rgb="FFFF0000"/>
      </top>
      <bottom/>
      <diagonal/>
    </border>
    <border>
      <left style="thick">
        <color rgb="FFFF0000"/>
      </left>
      <right style="thick">
        <color rgb="FFFF0000"/>
      </right>
      <top style="thick">
        <color rgb="FFFF0000"/>
      </top>
      <bottom/>
      <diagonal/>
    </border>
    <border>
      <left/>
      <right/>
      <top/>
      <bottom style="thick">
        <color rgb="FFFF0000"/>
      </bottom>
      <diagonal/>
    </border>
    <border>
      <left/>
      <right/>
      <top style="thick">
        <color rgb="FFFF0000"/>
      </top>
      <bottom/>
      <diagonal/>
    </border>
    <border>
      <left style="thin">
        <color indexed="64"/>
      </left>
      <right/>
      <top/>
      <bottom style="thick">
        <color rgb="FFFF0000"/>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s>
  <cellStyleXfs count="1">
    <xf numFmtId="0" fontId="0" fillId="0" borderId="0"/>
  </cellStyleXfs>
  <cellXfs count="941">
    <xf numFmtId="0" fontId="0" fillId="0" borderId="0" xfId="0"/>
    <xf numFmtId="0" fontId="5"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Alignment="1">
      <alignment horizontal="center"/>
    </xf>
    <xf numFmtId="0" fontId="0" fillId="0" borderId="0" xfId="0" applyAlignment="1"/>
    <xf numFmtId="0" fontId="0" fillId="0" borderId="1" xfId="0" applyBorder="1" applyAlignment="1">
      <alignment horizontal="center"/>
    </xf>
    <xf numFmtId="0" fontId="1" fillId="0" borderId="0" xfId="0" applyFont="1"/>
    <xf numFmtId="0" fontId="6" fillId="0" borderId="0" xfId="0" applyFont="1"/>
    <xf numFmtId="0" fontId="8" fillId="0" borderId="0" xfId="0" applyFont="1" applyAlignment="1">
      <alignment horizontal="center"/>
    </xf>
    <xf numFmtId="0" fontId="8" fillId="0" borderId="0" xfId="0" applyFont="1" applyAlignment="1">
      <alignment horizontal="distributed"/>
    </xf>
    <xf numFmtId="0" fontId="10" fillId="0" borderId="0" xfId="0" applyFont="1" applyAlignment="1">
      <alignment horizontal="center"/>
    </xf>
    <xf numFmtId="0" fontId="10" fillId="0" borderId="0" xfId="0" applyFont="1" applyBorder="1" applyAlignment="1">
      <alignment horizontal="center" vertical="center"/>
    </xf>
    <xf numFmtId="0" fontId="10" fillId="0" borderId="0" xfId="0" applyFont="1" applyBorder="1"/>
    <xf numFmtId="0" fontId="10" fillId="0" borderId="0" xfId="0" applyFont="1" applyBorder="1" applyAlignment="1">
      <alignment horizontal="left" vertical="center"/>
    </xf>
    <xf numFmtId="0" fontId="10" fillId="0" borderId="0" xfId="0" applyFont="1"/>
    <xf numFmtId="0" fontId="8" fillId="0" borderId="0" xfId="0" applyFont="1" applyBorder="1"/>
    <xf numFmtId="0" fontId="8" fillId="0" borderId="0" xfId="0" applyFont="1"/>
    <xf numFmtId="0" fontId="10" fillId="0" borderId="0" xfId="0" applyFont="1" applyAlignment="1">
      <alignment horizontal="right"/>
    </xf>
    <xf numFmtId="0" fontId="8" fillId="0" borderId="0" xfId="0" applyFont="1" applyAlignment="1">
      <alignment horizontal="right"/>
    </xf>
    <xf numFmtId="0" fontId="8" fillId="0" borderId="0" xfId="0" applyFont="1" applyAlignment="1">
      <alignment horizontal="center" vertical="center"/>
    </xf>
    <xf numFmtId="0" fontId="8" fillId="0" borderId="0" xfId="0" applyFont="1" applyBorder="1" applyAlignment="1">
      <alignment horizontal="center"/>
    </xf>
    <xf numFmtId="0" fontId="9" fillId="0" borderId="0" xfId="0" applyFont="1" applyBorder="1" applyAlignment="1">
      <alignment horizontal="left" vertical="center"/>
    </xf>
    <xf numFmtId="0" fontId="4" fillId="0" borderId="0" xfId="0" applyFont="1" applyBorder="1" applyAlignment="1">
      <alignment horizontal="center" vertical="center"/>
    </xf>
    <xf numFmtId="0" fontId="10" fillId="0" borderId="0" xfId="0" applyFont="1" applyAlignment="1"/>
    <xf numFmtId="0" fontId="2" fillId="0" borderId="0" xfId="0" applyFont="1"/>
    <xf numFmtId="0" fontId="6" fillId="0" borderId="0" xfId="0" applyFont="1" applyAlignment="1"/>
    <xf numFmtId="0" fontId="6" fillId="0" borderId="0" xfId="0" applyFont="1" applyAlignment="1">
      <alignment horizontal="center"/>
    </xf>
    <xf numFmtId="0" fontId="8" fillId="0" borderId="0" xfId="0" applyFont="1" applyAlignment="1">
      <alignment horizontal="left" vertical="center" indent="1"/>
    </xf>
    <xf numFmtId="0" fontId="6" fillId="0" borderId="0" xfId="0" applyFont="1" applyAlignment="1">
      <alignment horizontal="center" vertical="center"/>
    </xf>
    <xf numFmtId="0" fontId="1" fillId="0" borderId="0" xfId="0" applyFont="1" applyAlignment="1">
      <alignment horizontal="center"/>
    </xf>
    <xf numFmtId="0" fontId="1" fillId="0" borderId="0" xfId="0" applyFont="1" applyBorder="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Alignment="1">
      <alignment horizontal="center"/>
    </xf>
    <xf numFmtId="0" fontId="5" fillId="0" borderId="0" xfId="0" applyFont="1" applyBorder="1" applyAlignment="1">
      <alignment horizontal="center" vertical="center"/>
    </xf>
    <xf numFmtId="0" fontId="6" fillId="0" borderId="0" xfId="0" applyFont="1" applyBorder="1" applyAlignment="1">
      <alignment horizontal="right"/>
    </xf>
    <xf numFmtId="0" fontId="6" fillId="0" borderId="0" xfId="0" applyFont="1" applyAlignment="1">
      <alignment horizontal="right"/>
    </xf>
    <xf numFmtId="0" fontId="10" fillId="0" borderId="0" xfId="0" applyFont="1" applyBorder="1" applyAlignment="1">
      <alignment horizontal="right"/>
    </xf>
    <xf numFmtId="0" fontId="5" fillId="0" borderId="0" xfId="0" applyFont="1" applyAlignment="1">
      <alignment horizontal="left"/>
    </xf>
    <xf numFmtId="0" fontId="5" fillId="0" borderId="0" xfId="0" applyFont="1" applyBorder="1" applyAlignment="1">
      <alignment horizontal="center" wrapText="1"/>
    </xf>
    <xf numFmtId="0" fontId="10" fillId="0" borderId="0" xfId="0" applyFont="1" applyBorder="1" applyAlignment="1">
      <alignment horizontal="left"/>
    </xf>
    <xf numFmtId="0" fontId="6" fillId="0" borderId="0" xfId="0" applyFont="1" applyBorder="1" applyAlignment="1">
      <alignment horizontal="center" vertical="center"/>
    </xf>
    <xf numFmtId="0" fontId="0" fillId="0" borderId="0" xfId="0" applyAlignment="1">
      <alignment vertical="center"/>
    </xf>
    <xf numFmtId="0" fontId="6" fillId="0" borderId="0" xfId="0" applyFont="1" applyBorder="1" applyAlignment="1">
      <alignment horizontal="center"/>
    </xf>
    <xf numFmtId="0" fontId="5" fillId="0" borderId="0" xfId="0" applyFont="1" applyAlignment="1">
      <alignment horizontal="center"/>
    </xf>
    <xf numFmtId="177" fontId="6" fillId="0" borderId="0" xfId="0" applyNumberFormat="1" applyFont="1" applyAlignment="1">
      <alignment horizontal="center" vertical="center"/>
    </xf>
    <xf numFmtId="177" fontId="10" fillId="0" borderId="0" xfId="0" applyNumberFormat="1" applyFont="1" applyAlignment="1">
      <alignment horizontal="center" vertical="center"/>
    </xf>
    <xf numFmtId="177" fontId="0" fillId="0" borderId="0" xfId="0" applyNumberFormat="1" applyAlignment="1">
      <alignment horizontal="center" vertical="center"/>
    </xf>
    <xf numFmtId="0" fontId="5" fillId="0" borderId="0" xfId="0" applyFont="1" applyAlignment="1">
      <alignment horizontal="center" vertical="center"/>
    </xf>
    <xf numFmtId="0" fontId="8" fillId="0" borderId="0" xfId="0" applyFont="1" applyAlignment="1">
      <alignment shrinkToFit="1"/>
    </xf>
    <xf numFmtId="0" fontId="1" fillId="0" borderId="0" xfId="0" applyFont="1" applyBorder="1" applyAlignment="1">
      <alignment horizontal="center"/>
    </xf>
    <xf numFmtId="0" fontId="4" fillId="0" borderId="0" xfId="0" applyFont="1" applyFill="1" applyBorder="1" applyAlignment="1" applyProtection="1">
      <alignment horizontal="left" vertical="center"/>
    </xf>
    <xf numFmtId="0" fontId="5" fillId="0" borderId="0" xfId="0" applyFont="1" applyBorder="1"/>
    <xf numFmtId="0" fontId="10" fillId="0" borderId="0" xfId="0" applyFont="1" applyAlignment="1">
      <alignment horizontal="left"/>
    </xf>
    <xf numFmtId="0" fontId="9" fillId="0" borderId="0" xfId="0" applyFont="1" applyBorder="1" applyAlignment="1"/>
    <xf numFmtId="0" fontId="10" fillId="0" borderId="0" xfId="0" applyFont="1" applyBorder="1" applyAlignment="1">
      <alignment horizontal="center"/>
    </xf>
    <xf numFmtId="0" fontId="10" fillId="0" borderId="0" xfId="0" applyFont="1" applyBorder="1" applyAlignment="1"/>
    <xf numFmtId="0" fontId="8" fillId="0" borderId="0" xfId="0" applyFont="1" applyBorder="1" applyAlignment="1">
      <alignment horizontal="center" vertical="center"/>
    </xf>
    <xf numFmtId="0" fontId="0" fillId="0" borderId="1" xfId="0" applyBorder="1"/>
    <xf numFmtId="0" fontId="6" fillId="0" borderId="0" xfId="0" applyFont="1" applyBorder="1" applyAlignment="1">
      <alignment shrinkToFit="1"/>
    </xf>
    <xf numFmtId="0" fontId="0" fillId="0" borderId="0" xfId="0" applyBorder="1" applyAlignment="1">
      <alignment horizontal="center"/>
    </xf>
    <xf numFmtId="0" fontId="6" fillId="0" borderId="0" xfId="0" applyFont="1" applyBorder="1" applyAlignment="1">
      <alignment horizontal="center" vertical="center" shrinkToFit="1"/>
    </xf>
    <xf numFmtId="0" fontId="9" fillId="0" borderId="0" xfId="0" applyFont="1" applyBorder="1" applyAlignment="1">
      <alignment horizontal="right"/>
    </xf>
    <xf numFmtId="0" fontId="9" fillId="0" borderId="0" xfId="0" applyFont="1" applyBorder="1" applyAlignment="1">
      <alignment horizontal="left" vertical="top"/>
    </xf>
    <xf numFmtId="0" fontId="4" fillId="0" borderId="0" xfId="0" applyFont="1" applyBorder="1" applyAlignment="1">
      <alignment horizontal="distributed" vertical="center"/>
    </xf>
    <xf numFmtId="0" fontId="5" fillId="0" borderId="0" xfId="0" applyFont="1" applyAlignment="1"/>
    <xf numFmtId="0" fontId="7" fillId="0" borderId="0" xfId="0" applyFont="1" applyAlignment="1"/>
    <xf numFmtId="0" fontId="0" fillId="0" borderId="0" xfId="0" applyFont="1"/>
    <xf numFmtId="0" fontId="0" fillId="0" borderId="0" xfId="0" applyFont="1" applyAlignment="1">
      <alignment horizontal="center"/>
    </xf>
    <xf numFmtId="0" fontId="0" fillId="0" borderId="0" xfId="0" applyFont="1" applyAlignment="1"/>
    <xf numFmtId="0" fontId="10" fillId="0" borderId="0" xfId="0" applyFont="1" applyBorder="1" applyAlignment="1">
      <alignment vertical="center"/>
    </xf>
    <xf numFmtId="0" fontId="8" fillId="0" borderId="0" xfId="0" applyFont="1" applyBorder="1" applyAlignment="1"/>
    <xf numFmtId="0" fontId="8" fillId="0" borderId="0" xfId="0" applyFont="1" applyBorder="1" applyAlignment="1">
      <alignment horizontal="right" vertical="center"/>
    </xf>
    <xf numFmtId="0" fontId="9" fillId="0" borderId="0" xfId="0" applyFont="1" applyBorder="1" applyAlignment="1">
      <alignment horizontal="right" vertical="center"/>
    </xf>
    <xf numFmtId="0" fontId="8" fillId="0" borderId="0" xfId="0" applyFont="1" applyAlignment="1"/>
    <xf numFmtId="0" fontId="5" fillId="0" borderId="0" xfId="0" applyFont="1" applyBorder="1" applyAlignment="1">
      <alignment horizontal="left" vertical="center"/>
    </xf>
    <xf numFmtId="0" fontId="6" fillId="0" borderId="0" xfId="0" applyFont="1" applyBorder="1"/>
    <xf numFmtId="0" fontId="0" fillId="0" borderId="0" xfId="0" applyFont="1" applyBorder="1" applyAlignment="1">
      <alignment horizontal="center" vertical="center"/>
    </xf>
    <xf numFmtId="0" fontId="4" fillId="0" borderId="0" xfId="0" applyFont="1" applyFill="1" applyBorder="1" applyAlignment="1">
      <alignment horizontal="distributed" vertical="center"/>
    </xf>
    <xf numFmtId="0" fontId="8" fillId="0" borderId="0" xfId="0" applyFont="1" applyAlignment="1">
      <alignment horizontal="left" vertical="center"/>
    </xf>
    <xf numFmtId="0" fontId="0" fillId="0" borderId="1" xfId="0" applyFont="1" applyBorder="1" applyAlignment="1">
      <alignment horizontal="distributed" vertical="center"/>
    </xf>
    <xf numFmtId="0" fontId="6" fillId="0" borderId="0" xfId="0" applyFont="1" applyFill="1" applyBorder="1" applyAlignment="1" applyProtection="1">
      <alignment horizontal="left" vertical="center"/>
    </xf>
    <xf numFmtId="0" fontId="6" fillId="0" borderId="0" xfId="0" applyFont="1" applyAlignment="1">
      <alignment vertical="center"/>
    </xf>
    <xf numFmtId="0" fontId="6" fillId="0" borderId="0" xfId="0" applyFont="1" applyFill="1" applyBorder="1" applyAlignment="1" applyProtection="1">
      <alignment horizontal="center" vertical="center"/>
    </xf>
    <xf numFmtId="0" fontId="9" fillId="0" borderId="0" xfId="0" applyFont="1" applyBorder="1" applyAlignment="1">
      <alignment vertical="top"/>
    </xf>
    <xf numFmtId="0" fontId="6" fillId="0" borderId="0" xfId="0" applyFont="1" applyAlignment="1">
      <alignment shrinkToFit="1"/>
    </xf>
    <xf numFmtId="0" fontId="6" fillId="0" borderId="0" xfId="0" applyFont="1" applyAlignment="1">
      <alignment horizontal="center" shrinkToFit="1"/>
    </xf>
    <xf numFmtId="0" fontId="6" fillId="0" borderId="0" xfId="0" applyFont="1" applyBorder="1" applyAlignment="1">
      <alignment horizontal="right" vertical="center"/>
    </xf>
    <xf numFmtId="0" fontId="6" fillId="0" borderId="0" xfId="0" applyFont="1" applyBorder="1" applyAlignment="1">
      <alignment horizontal="left"/>
    </xf>
    <xf numFmtId="0" fontId="6" fillId="0" borderId="0" xfId="0" applyFont="1" applyBorder="1" applyAlignment="1">
      <alignment horizontal="left" vertical="top"/>
    </xf>
    <xf numFmtId="0" fontId="6" fillId="0" borderId="0" xfId="0" applyFont="1" applyBorder="1" applyAlignment="1">
      <alignment horizontal="right" vertical="top"/>
    </xf>
    <xf numFmtId="0" fontId="6" fillId="0" borderId="0" xfId="0" applyFont="1" applyFill="1" applyBorder="1" applyAlignment="1" applyProtection="1">
      <alignment horizontal="right" vertical="center"/>
    </xf>
    <xf numFmtId="0" fontId="4" fillId="0" borderId="0" xfId="0" applyFont="1" applyBorder="1" applyAlignment="1">
      <alignment horizontal="right" vertical="center"/>
    </xf>
    <xf numFmtId="0" fontId="4" fillId="0" borderId="0" xfId="0" applyFont="1" applyFill="1" applyBorder="1" applyAlignment="1" applyProtection="1">
      <alignment horizontal="right" vertical="center"/>
    </xf>
    <xf numFmtId="0" fontId="5" fillId="0" borderId="0" xfId="0" applyFont="1" applyBorder="1" applyAlignment="1">
      <alignment horizontal="right" vertical="center"/>
    </xf>
    <xf numFmtId="0" fontId="4" fillId="0" borderId="0" xfId="0" applyFont="1"/>
    <xf numFmtId="0" fontId="4" fillId="0" borderId="24" xfId="0" applyFont="1" applyBorder="1" applyAlignment="1">
      <alignment horizontal="distributed"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27" xfId="0" applyFont="1" applyBorder="1" applyAlignment="1">
      <alignment horizontal="distributed" vertical="center"/>
    </xf>
    <xf numFmtId="0" fontId="4" fillId="0" borderId="9" xfId="0" applyFont="1" applyBorder="1" applyAlignment="1">
      <alignment horizontal="distributed" vertical="center"/>
    </xf>
    <xf numFmtId="0" fontId="4" fillId="0" borderId="28" xfId="0" applyFont="1" applyBorder="1" applyAlignment="1">
      <alignment horizontal="center" vertical="center"/>
    </xf>
    <xf numFmtId="0" fontId="4" fillId="0" borderId="28" xfId="0" applyFont="1" applyBorder="1" applyAlignment="1">
      <alignment horizontal="center" vertical="center" wrapText="1"/>
    </xf>
    <xf numFmtId="0" fontId="4" fillId="0" borderId="13"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horizontal="center" vertical="center"/>
    </xf>
    <xf numFmtId="0" fontId="5" fillId="0" borderId="36" xfId="0" applyFont="1" applyBorder="1"/>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0" fillId="0" borderId="0" xfId="0" applyBorder="1" applyAlignment="1">
      <alignment horizontal="distributed" vertical="center"/>
    </xf>
    <xf numFmtId="0" fontId="0" fillId="0" borderId="0" xfId="0" applyFont="1" applyBorder="1" applyAlignment="1">
      <alignment horizontal="distributed"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3" xfId="0" applyFont="1" applyBorder="1" applyAlignment="1">
      <alignment horizontal="distributed" vertical="distributed"/>
    </xf>
    <xf numFmtId="0" fontId="6" fillId="0" borderId="0" xfId="0" applyFont="1" applyFill="1" applyBorder="1" applyAlignment="1" applyProtection="1">
      <alignment horizontal="left"/>
    </xf>
    <xf numFmtId="0" fontId="0" fillId="0" borderId="0" xfId="0" applyFont="1" applyBorder="1" applyAlignment="1">
      <alignment horizontal="distributed" vertical="center" shrinkToFit="1"/>
    </xf>
    <xf numFmtId="0" fontId="4" fillId="0" borderId="0" xfId="0" applyFont="1" applyBorder="1" applyAlignment="1">
      <alignment horizontal="center" vertical="center" shrinkToFit="1"/>
    </xf>
    <xf numFmtId="177" fontId="10" fillId="0" borderId="0" xfId="0" applyNumberFormat="1" applyFont="1" applyBorder="1" applyAlignment="1">
      <alignment horizontal="center" vertical="center"/>
    </xf>
    <xf numFmtId="178" fontId="10" fillId="0" borderId="0" xfId="0" applyNumberFormat="1" applyFont="1" applyBorder="1" applyAlignment="1">
      <alignment horizontal="center" vertical="center"/>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0" fillId="0" borderId="0" xfId="0" applyBorder="1" applyAlignment="1">
      <alignment horizontal="center" vertical="top"/>
    </xf>
    <xf numFmtId="0" fontId="0" fillId="0" borderId="0" xfId="0" applyFont="1" applyBorder="1" applyAlignment="1">
      <alignment horizontal="center" vertical="top"/>
    </xf>
    <xf numFmtId="0" fontId="10" fillId="0" borderId="0" xfId="0" applyFont="1" applyAlignment="1">
      <alignment horizontal="center" vertical="top"/>
    </xf>
    <xf numFmtId="0" fontId="0" fillId="0" borderId="0" xfId="0" applyAlignment="1">
      <alignment horizontal="center" vertical="top"/>
    </xf>
    <xf numFmtId="0" fontId="4" fillId="0" borderId="0" xfId="0" applyFont="1" applyBorder="1" applyAlignment="1">
      <alignment horizontal="left" vertical="center"/>
    </xf>
    <xf numFmtId="0" fontId="4" fillId="0" borderId="0" xfId="0" applyFont="1" applyBorder="1" applyAlignment="1"/>
    <xf numFmtId="0" fontId="4" fillId="0" borderId="0" xfId="0" applyFont="1" applyBorder="1"/>
    <xf numFmtId="0" fontId="6" fillId="0" borderId="0" xfId="0" applyFont="1" applyBorder="1" applyAlignment="1"/>
    <xf numFmtId="0" fontId="6" fillId="0" borderId="0" xfId="0" applyFont="1" applyBorder="1" applyAlignment="1">
      <alignment horizontal="center" vertical="top"/>
    </xf>
    <xf numFmtId="0" fontId="5" fillId="0" borderId="0" xfId="0" applyFont="1" applyBorder="1" applyAlignment="1"/>
    <xf numFmtId="0" fontId="0" fillId="0" borderId="0" xfId="0" applyFont="1" applyAlignment="1">
      <alignment horizontal="left"/>
    </xf>
    <xf numFmtId="0" fontId="0" fillId="0" borderId="0" xfId="0" applyFont="1" applyAlignment="1">
      <alignment horizontal="center" vertical="center"/>
    </xf>
    <xf numFmtId="0" fontId="10" fillId="0" borderId="0" xfId="0" applyFont="1" applyBorder="1" applyAlignment="1">
      <alignment horizontal="right" vertical="center"/>
    </xf>
    <xf numFmtId="0" fontId="0" fillId="0" borderId="0" xfId="0" applyFont="1" applyAlignment="1">
      <alignment horizontal="right"/>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Border="1" applyAlignment="1"/>
    <xf numFmtId="0" fontId="0" fillId="0" borderId="0" xfId="0" applyFont="1" applyBorder="1" applyAlignment="1">
      <alignment horizontal="center"/>
    </xf>
    <xf numFmtId="0" fontId="0" fillId="0" borderId="0" xfId="0" applyFont="1" applyBorder="1" applyAlignment="1">
      <alignment vertical="center"/>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6" xfId="0" applyFont="1" applyBorder="1" applyAlignment="1">
      <alignment horizontal="center" vertical="center"/>
    </xf>
    <xf numFmtId="176" fontId="0" fillId="0" borderId="6" xfId="0" applyNumberFormat="1" applyFont="1" applyBorder="1" applyAlignment="1">
      <alignment horizontal="center" vertical="center"/>
    </xf>
    <xf numFmtId="0" fontId="0" fillId="0" borderId="1" xfId="0" applyFont="1" applyBorder="1" applyAlignment="1">
      <alignment vertical="center"/>
    </xf>
    <xf numFmtId="176" fontId="0" fillId="0" borderId="0" xfId="0" applyNumberFormat="1" applyFont="1" applyBorder="1" applyAlignment="1">
      <alignment horizontal="center" vertical="center"/>
    </xf>
    <xf numFmtId="177"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0" xfId="0" applyNumberFormat="1" applyFont="1" applyBorder="1" applyAlignment="1">
      <alignment horizontal="center" vertical="center"/>
    </xf>
    <xf numFmtId="177" fontId="0" fillId="0" borderId="0" xfId="0" applyNumberFormat="1" applyFont="1" applyBorder="1" applyAlignment="1">
      <alignment horizontal="center" vertical="center"/>
    </xf>
    <xf numFmtId="178" fontId="0" fillId="0" borderId="0" xfId="0" applyNumberFormat="1" applyFont="1" applyBorder="1" applyAlignment="1">
      <alignment horizontal="center" vertical="center"/>
    </xf>
    <xf numFmtId="20" fontId="0" fillId="0" borderId="0" xfId="0" applyNumberFormat="1" applyAlignment="1">
      <alignment horizontal="center" vertical="center"/>
    </xf>
    <xf numFmtId="0" fontId="8" fillId="0" borderId="0" xfId="0" applyFont="1" applyAlignment="1">
      <alignment horizontal="center"/>
    </xf>
    <xf numFmtId="0" fontId="0" fillId="0" borderId="0" xfId="0" applyAlignment="1">
      <alignment horizontal="center"/>
    </xf>
    <xf numFmtId="0" fontId="0" fillId="0" borderId="0" xfId="0" applyAlignment="1"/>
    <xf numFmtId="0" fontId="0" fillId="0" borderId="0" xfId="0" applyAlignment="1">
      <alignment horizontal="center" vertical="center"/>
    </xf>
    <xf numFmtId="0" fontId="4" fillId="0" borderId="12" xfId="0" applyFont="1" applyBorder="1" applyAlignment="1">
      <alignment horizontal="center" vertical="center"/>
    </xf>
    <xf numFmtId="0" fontId="0" fillId="0" borderId="0" xfId="0" applyFill="1" applyAlignment="1">
      <alignment horizontal="center"/>
    </xf>
    <xf numFmtId="0" fontId="0" fillId="0" borderId="0" xfId="0" applyAlignment="1">
      <alignment horizontal="left"/>
    </xf>
    <xf numFmtId="0" fontId="0" fillId="0" borderId="1" xfId="0" applyBorder="1" applyAlignment="1">
      <alignment vertical="center"/>
    </xf>
    <xf numFmtId="20" fontId="0" fillId="2" borderId="0" xfId="0" applyNumberFormat="1" applyFont="1" applyFill="1" applyAlignment="1">
      <alignment horizontal="center" vertical="center"/>
    </xf>
    <xf numFmtId="0" fontId="1" fillId="0" borderId="56" xfId="0" applyFont="1" applyBorder="1" applyAlignment="1">
      <alignment horizontal="center" vertical="center"/>
    </xf>
    <xf numFmtId="0" fontId="5" fillId="0" borderId="56" xfId="0" applyFont="1" applyBorder="1" applyAlignment="1">
      <alignment horizontal="distributed" vertical="center"/>
    </xf>
    <xf numFmtId="0" fontId="0" fillId="0" borderId="56" xfId="0" applyFont="1" applyBorder="1" applyAlignment="1">
      <alignment horizontal="center" vertical="center"/>
    </xf>
    <xf numFmtId="0" fontId="0" fillId="0" borderId="56" xfId="0" applyBorder="1" applyAlignment="1">
      <alignment horizontal="center" vertical="center"/>
    </xf>
    <xf numFmtId="20" fontId="0" fillId="0" borderId="56" xfId="0" applyNumberFormat="1" applyBorder="1" applyAlignment="1">
      <alignment horizontal="center" vertical="center"/>
    </xf>
    <xf numFmtId="0" fontId="0" fillId="0" borderId="56" xfId="0" applyBorder="1" applyAlignment="1">
      <alignment vertical="center"/>
    </xf>
    <xf numFmtId="0" fontId="0" fillId="2" borderId="56" xfId="0" applyFill="1" applyBorder="1" applyAlignment="1">
      <alignment horizontal="center" vertical="center"/>
    </xf>
    <xf numFmtId="0" fontId="0" fillId="2" borderId="0" xfId="0" applyFill="1" applyAlignment="1">
      <alignment horizontal="center" vertical="center"/>
    </xf>
    <xf numFmtId="0" fontId="0" fillId="2" borderId="56" xfId="0" applyFont="1" applyFill="1" applyBorder="1" applyAlignment="1">
      <alignment horizontal="center" vertical="center"/>
    </xf>
    <xf numFmtId="0" fontId="0" fillId="2" borderId="0" xfId="0" applyFont="1" applyFill="1" applyAlignment="1">
      <alignment horizontal="center" vertical="center"/>
    </xf>
    <xf numFmtId="0" fontId="1" fillId="2" borderId="0" xfId="0" applyFont="1" applyFill="1" applyAlignment="1">
      <alignment horizontal="center" vertical="center"/>
    </xf>
    <xf numFmtId="0" fontId="0" fillId="2" borderId="56" xfId="0" applyFont="1" applyFill="1" applyBorder="1" applyAlignment="1">
      <alignment horizontal="center" vertical="center" wrapText="1"/>
    </xf>
    <xf numFmtId="0" fontId="0" fillId="2" borderId="0" xfId="0" applyFont="1" applyFill="1" applyAlignment="1">
      <alignment horizontal="center" vertical="center" wrapText="1"/>
    </xf>
    <xf numFmtId="0" fontId="6" fillId="0" borderId="0" xfId="0" applyFont="1" applyAlignment="1">
      <alignment horizontal="center"/>
    </xf>
    <xf numFmtId="0" fontId="6" fillId="0" borderId="10" xfId="0" applyFont="1" applyBorder="1" applyAlignment="1">
      <alignment horizontal="right" vertical="center"/>
    </xf>
    <xf numFmtId="0" fontId="0" fillId="0" borderId="0" xfId="0" applyFont="1" applyBorder="1" applyAlignment="1">
      <alignment horizontal="center" vertical="center"/>
    </xf>
    <xf numFmtId="0" fontId="4" fillId="3" borderId="2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1" xfId="0" applyFont="1" applyFill="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distributed" vertical="center"/>
    </xf>
    <xf numFmtId="0" fontId="4" fillId="0" borderId="64" xfId="0" applyFont="1" applyBorder="1" applyAlignment="1">
      <alignment horizontal="center" vertical="center"/>
    </xf>
    <xf numFmtId="0" fontId="4" fillId="3" borderId="6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3" xfId="0" applyFont="1" applyFill="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3" borderId="62" xfId="0" applyFont="1" applyFill="1" applyBorder="1" applyAlignment="1">
      <alignment horizontal="center" vertical="center"/>
    </xf>
    <xf numFmtId="0" fontId="0" fillId="0" borderId="1" xfId="0" applyFont="1" applyBorder="1" applyAlignment="1">
      <alignment horizontal="distributed" vertical="center" shrinkToFit="1"/>
    </xf>
    <xf numFmtId="0" fontId="0" fillId="0" borderId="1" xfId="0" applyFont="1" applyBorder="1"/>
    <xf numFmtId="0" fontId="0" fillId="0" borderId="32" xfId="0" applyFont="1" applyBorder="1"/>
    <xf numFmtId="0" fontId="6" fillId="0" borderId="0" xfId="0" applyFont="1" applyBorder="1" applyAlignment="1">
      <alignment vertical="center"/>
    </xf>
    <xf numFmtId="0" fontId="6" fillId="0" borderId="0" xfId="0" applyFont="1" applyFill="1" applyBorder="1" applyAlignment="1"/>
    <xf numFmtId="0" fontId="0" fillId="0" borderId="0" xfId="0" applyBorder="1" applyAlignment="1">
      <alignment vertical="center"/>
    </xf>
    <xf numFmtId="0" fontId="4" fillId="0" borderId="0" xfId="0" applyFont="1" applyFill="1" applyBorder="1" applyAlignment="1" applyProtection="1">
      <alignment vertical="center"/>
    </xf>
    <xf numFmtId="0" fontId="11" fillId="0" borderId="0" xfId="0" applyFont="1" applyAlignment="1"/>
    <xf numFmtId="0" fontId="10" fillId="0" borderId="0" xfId="0" applyFont="1" applyBorder="1" applyAlignment="1">
      <alignment horizontal="right" vertical="center"/>
    </xf>
    <xf numFmtId="0" fontId="0" fillId="0" borderId="0" xfId="0" applyFill="1" applyBorder="1" applyAlignment="1"/>
    <xf numFmtId="0" fontId="5" fillId="0" borderId="56" xfId="0" applyFont="1" applyBorder="1" applyAlignment="1">
      <alignment horizontal="distributed" vertical="center" wrapText="1"/>
    </xf>
    <xf numFmtId="0" fontId="0" fillId="0" borderId="0" xfId="0" applyFill="1"/>
    <xf numFmtId="0" fontId="4" fillId="0" borderId="0" xfId="0" applyFont="1" applyAlignment="1">
      <alignment horizontal="left" vertical="center"/>
    </xf>
    <xf numFmtId="0" fontId="6" fillId="0" borderId="4" xfId="0" applyFont="1" applyBorder="1" applyAlignment="1">
      <alignment horizontal="left" vertical="center"/>
    </xf>
    <xf numFmtId="0" fontId="15" fillId="0" borderId="0" xfId="0" applyFont="1" applyAlignment="1">
      <alignment horizontal="center"/>
    </xf>
    <xf numFmtId="0" fontId="1" fillId="0" borderId="0" xfId="0" applyFont="1" applyAlignment="1">
      <alignment horizontal="center" vertical="center"/>
    </xf>
    <xf numFmtId="0" fontId="0" fillId="0" borderId="0" xfId="0" applyFont="1" applyAlignment="1"/>
    <xf numFmtId="0" fontId="10" fillId="0" borderId="0" xfId="0" applyFont="1" applyFill="1" applyBorder="1" applyAlignment="1">
      <alignment horizontal="center" vertical="center"/>
    </xf>
    <xf numFmtId="0" fontId="0" fillId="0" borderId="0" xfId="0" applyAlignment="1"/>
    <xf numFmtId="0" fontId="4" fillId="0" borderId="24" xfId="0" applyFont="1" applyBorder="1" applyAlignment="1">
      <alignment horizontal="center" vertical="center"/>
    </xf>
    <xf numFmtId="0" fontId="0" fillId="0" borderId="0" xfId="0" applyFill="1" applyAlignment="1">
      <alignment horizontal="left"/>
    </xf>
    <xf numFmtId="0" fontId="6" fillId="0" borderId="0" xfId="0" applyFont="1" applyFill="1"/>
    <xf numFmtId="0" fontId="0" fillId="0" borderId="0" xfId="0" applyFont="1" applyFill="1" applyAlignment="1"/>
    <xf numFmtId="0" fontId="0" fillId="0" borderId="0" xfId="0" applyFont="1" applyFill="1"/>
    <xf numFmtId="0" fontId="0" fillId="0" borderId="0" xfId="0" applyFill="1" applyAlignment="1"/>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Alignment="1">
      <alignment horizontal="center"/>
    </xf>
    <xf numFmtId="0" fontId="0" fillId="0" borderId="0" xfId="0" applyFont="1" applyBorder="1" applyAlignment="1">
      <alignment horizontal="left" vertical="center"/>
    </xf>
    <xf numFmtId="177" fontId="0" fillId="0" borderId="0" xfId="0" applyNumberFormat="1" applyBorder="1" applyAlignment="1">
      <alignment horizontal="center" vertical="center"/>
    </xf>
    <xf numFmtId="0" fontId="0" fillId="0" borderId="0" xfId="0" applyFill="1" applyBorder="1" applyAlignment="1">
      <alignment horizontal="center" vertical="center"/>
    </xf>
    <xf numFmtId="177" fontId="0" fillId="0" borderId="0" xfId="0" applyNumberFormat="1" applyFill="1" applyBorder="1" applyAlignment="1">
      <alignment horizontal="center" vertical="center"/>
    </xf>
    <xf numFmtId="0" fontId="8" fillId="0" borderId="0" xfId="0" quotePrefix="1" applyFont="1" applyBorder="1"/>
    <xf numFmtId="0" fontId="6" fillId="0" borderId="0" xfId="0" applyFont="1" applyAlignment="1">
      <alignment horizontal="center" vertical="center" shrinkToFit="1"/>
    </xf>
    <xf numFmtId="0" fontId="14" fillId="0" borderId="0" xfId="0" applyFont="1" applyBorder="1" applyAlignment="1">
      <alignment vertical="center"/>
    </xf>
    <xf numFmtId="0" fontId="16" fillId="0" borderId="0" xfId="0" applyFont="1" applyBorder="1" applyAlignment="1">
      <alignment horizontal="left" vertical="center"/>
    </xf>
    <xf numFmtId="0" fontId="1" fillId="0" borderId="4" xfId="0" applyFont="1" applyBorder="1"/>
    <xf numFmtId="0" fontId="1" fillId="0" borderId="8" xfId="0" applyFont="1" applyBorder="1"/>
    <xf numFmtId="0" fontId="1" fillId="0" borderId="0" xfId="0" applyFont="1" applyFill="1" applyBorder="1"/>
    <xf numFmtId="0" fontId="1" fillId="0" borderId="5" xfId="0" applyFont="1" applyBorder="1"/>
    <xf numFmtId="0" fontId="1" fillId="0" borderId="10" xfId="0" applyFont="1" applyBorder="1"/>
    <xf numFmtId="0" fontId="1" fillId="0" borderId="5" xfId="0" applyFont="1" applyFill="1" applyBorder="1"/>
    <xf numFmtId="0" fontId="1" fillId="0" borderId="10" xfId="0" applyFont="1" applyFill="1" applyBorder="1"/>
    <xf numFmtId="0" fontId="17" fillId="0" borderId="10" xfId="0" applyFont="1" applyBorder="1" applyAlignment="1">
      <alignment horizontal="right" vertical="center"/>
    </xf>
    <xf numFmtId="0" fontId="1" fillId="0" borderId="0" xfId="0" applyFont="1" applyFill="1" applyBorder="1" applyAlignment="1">
      <alignment horizontal="center" vertical="center"/>
    </xf>
    <xf numFmtId="0" fontId="17" fillId="0" borderId="0" xfId="0" applyFont="1" applyBorder="1" applyAlignment="1">
      <alignment horizontal="left" vertical="center"/>
    </xf>
    <xf numFmtId="0" fontId="1" fillId="0" borderId="10" xfId="0" applyFont="1" applyBorder="1" applyAlignment="1">
      <alignment horizontal="center"/>
    </xf>
    <xf numFmtId="0" fontId="1" fillId="0" borderId="13" xfId="0" applyFont="1" applyBorder="1"/>
    <xf numFmtId="0" fontId="1" fillId="0" borderId="7" xfId="0" applyFont="1" applyBorder="1"/>
    <xf numFmtId="0" fontId="1" fillId="0" borderId="7" xfId="0" applyFont="1" applyBorder="1" applyAlignment="1">
      <alignment horizontal="center"/>
    </xf>
    <xf numFmtId="0" fontId="1" fillId="0" borderId="9" xfId="0" applyFont="1" applyBorder="1" applyAlignment="1">
      <alignment horizontal="center"/>
    </xf>
    <xf numFmtId="0" fontId="1" fillId="0" borderId="9" xfId="0" applyFont="1" applyBorder="1"/>
    <xf numFmtId="0" fontId="14" fillId="0" borderId="0" xfId="0" applyFont="1" applyBorder="1" applyAlignment="1"/>
    <xf numFmtId="0" fontId="3" fillId="0" borderId="0" xfId="0" applyFont="1" applyBorder="1" applyAlignment="1">
      <alignment horizontal="right"/>
    </xf>
    <xf numFmtId="0" fontId="6" fillId="0" borderId="0" xfId="0" applyFont="1" applyBorder="1" applyAlignment="1">
      <alignment vertical="center" shrinkToFit="1"/>
    </xf>
    <xf numFmtId="0" fontId="8" fillId="0" borderId="0" xfId="0" applyFont="1" applyFill="1" applyBorder="1"/>
    <xf numFmtId="0" fontId="6" fillId="0" borderId="0" xfId="0" applyFont="1" applyFill="1" applyBorder="1" applyAlignment="1">
      <alignment horizontal="right"/>
    </xf>
    <xf numFmtId="0" fontId="8" fillId="0" borderId="0" xfId="0" applyFont="1" applyBorder="1" applyAlignment="1">
      <alignment shrinkToFit="1"/>
    </xf>
    <xf numFmtId="0" fontId="8" fillId="0" borderId="0" xfId="0" applyFont="1" applyFill="1" applyBorder="1" applyAlignment="1"/>
    <xf numFmtId="0" fontId="18" fillId="0" borderId="0" xfId="0" applyFont="1"/>
    <xf numFmtId="0" fontId="19" fillId="0" borderId="0" xfId="0" applyFont="1"/>
    <xf numFmtId="0" fontId="6" fillId="0" borderId="0" xfId="0" applyFont="1" applyFill="1" applyBorder="1" applyAlignment="1">
      <alignment horizontal="center"/>
    </xf>
    <xf numFmtId="0" fontId="8" fillId="0" borderId="0" xfId="0" applyFont="1" applyFill="1" applyBorder="1" applyAlignment="1">
      <alignment horizontal="center"/>
    </xf>
    <xf numFmtId="0" fontId="6" fillId="0" borderId="0" xfId="0" applyFont="1" applyFill="1" applyBorder="1"/>
    <xf numFmtId="0" fontId="8" fillId="0" borderId="0" xfId="0" applyFont="1" applyFill="1" applyBorder="1" applyAlignment="1">
      <alignment horizontal="right"/>
    </xf>
    <xf numFmtId="0" fontId="8" fillId="0" borderId="0" xfId="0" applyFont="1" applyFill="1" applyBorder="1" applyAlignment="1">
      <alignment shrinkToFit="1"/>
    </xf>
    <xf numFmtId="0" fontId="3" fillId="0" borderId="0" xfId="0" applyFont="1" applyFill="1" applyBorder="1" applyAlignment="1">
      <alignment horizontal="center" vertical="center"/>
    </xf>
    <xf numFmtId="0" fontId="5" fillId="0" borderId="0" xfId="0" applyFont="1" applyBorder="1" applyAlignment="1">
      <alignment horizontal="distributed" vertical="center"/>
    </xf>
    <xf numFmtId="0" fontId="6" fillId="0" borderId="4" xfId="0" applyFont="1" applyBorder="1" applyAlignment="1">
      <alignment vertical="center"/>
    </xf>
    <xf numFmtId="0" fontId="8" fillId="0" borderId="7" xfId="0" applyFont="1" applyBorder="1"/>
    <xf numFmtId="0" fontId="5" fillId="0" borderId="0" xfId="0" applyFont="1" applyFill="1" applyBorder="1"/>
    <xf numFmtId="0" fontId="0" fillId="0" borderId="0"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xf>
    <xf numFmtId="0" fontId="10" fillId="0" borderId="0" xfId="0" applyFont="1" applyAlignment="1">
      <alignment horizontal="center"/>
    </xf>
    <xf numFmtId="0" fontId="4" fillId="0" borderId="0" xfId="0" applyFont="1" applyBorder="1" applyAlignment="1">
      <alignment horizontal="center" vertical="center"/>
    </xf>
    <xf numFmtId="0" fontId="6" fillId="0" borderId="1" xfId="0" applyFont="1" applyBorder="1" applyAlignment="1">
      <alignment horizontal="distributed" vertical="center"/>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6" xfId="0" applyBorder="1"/>
    <xf numFmtId="0" fontId="6" fillId="0" borderId="18" xfId="0" applyFont="1" applyBorder="1"/>
    <xf numFmtId="0" fontId="10" fillId="0" borderId="19" xfId="0" applyFont="1" applyBorder="1"/>
    <xf numFmtId="0" fontId="6" fillId="0" borderId="20" xfId="0" applyFont="1" applyBorder="1"/>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Alignment="1">
      <alignment horizontal="center" vertical="center"/>
    </xf>
    <xf numFmtId="0" fontId="10"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xf numFmtId="0" fontId="6" fillId="0" borderId="0" xfId="0" applyFont="1" applyBorder="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center"/>
    </xf>
    <xf numFmtId="0" fontId="0" fillId="0" borderId="0" xfId="0" applyFont="1" applyBorder="1" applyAlignment="1">
      <alignment horizontal="center" vertical="center"/>
    </xf>
    <xf numFmtId="0" fontId="6" fillId="0" borderId="0" xfId="0" applyFont="1" applyAlignment="1">
      <alignment horizontal="center"/>
    </xf>
    <xf numFmtId="0" fontId="0" fillId="0" borderId="0" xfId="0" applyFont="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0" fillId="0" borderId="2"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0" xfId="0" applyFont="1" applyBorder="1" applyAlignment="1">
      <alignment horizontal="center" vertical="center"/>
    </xf>
    <xf numFmtId="177"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0" xfId="0" applyFont="1" applyAlignment="1"/>
    <xf numFmtId="176" fontId="1" fillId="0" borderId="0" xfId="0" applyNumberFormat="1" applyFont="1" applyBorder="1" applyAlignment="1">
      <alignment horizontal="center" vertical="center"/>
    </xf>
    <xf numFmtId="0" fontId="1" fillId="0" borderId="0" xfId="0" applyFont="1" applyBorder="1" applyAlignment="1"/>
    <xf numFmtId="177" fontId="1" fillId="0" borderId="0" xfId="0" applyNumberFormat="1" applyFont="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9" xfId="0" applyFont="1" applyBorder="1" applyAlignment="1">
      <alignment horizontal="left" vertical="center"/>
    </xf>
    <xf numFmtId="0" fontId="22" fillId="0" borderId="4" xfId="0" applyFont="1" applyBorder="1" applyAlignment="1">
      <alignment horizontal="right" vertical="center"/>
    </xf>
    <xf numFmtId="0" fontId="22" fillId="0" borderId="10" xfId="0" applyFont="1" applyBorder="1" applyAlignment="1">
      <alignment horizontal="left"/>
    </xf>
    <xf numFmtId="0" fontId="22" fillId="0" borderId="10" xfId="0" applyFont="1" applyBorder="1" applyAlignment="1">
      <alignment horizontal="right" vertical="center"/>
    </xf>
    <xf numFmtId="0" fontId="22" fillId="0" borderId="13" xfId="0" applyFont="1" applyBorder="1" applyAlignment="1">
      <alignment horizontal="right" vertical="center"/>
    </xf>
    <xf numFmtId="0" fontId="22" fillId="0" borderId="10" xfId="0" applyFont="1" applyBorder="1" applyAlignment="1">
      <alignment horizontal="left" vertical="center"/>
    </xf>
    <xf numFmtId="0" fontId="22" fillId="0" borderId="12" xfId="0" applyFont="1" applyBorder="1" applyAlignment="1">
      <alignment horizontal="right" vertical="center"/>
    </xf>
    <xf numFmtId="0" fontId="22" fillId="0" borderId="5"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left" vertical="center"/>
    </xf>
    <xf numFmtId="0" fontId="22" fillId="0" borderId="0" xfId="0" applyFont="1" applyBorder="1" applyAlignment="1">
      <alignment horizontal="left" vertical="top"/>
    </xf>
    <xf numFmtId="0" fontId="22" fillId="0" borderId="4" xfId="0" applyFont="1" applyBorder="1" applyAlignment="1">
      <alignment horizontal="left" vertical="center"/>
    </xf>
    <xf numFmtId="0" fontId="22" fillId="0" borderId="7" xfId="0" applyFont="1" applyBorder="1" applyAlignment="1">
      <alignment horizontal="right" vertical="top"/>
    </xf>
    <xf numFmtId="0" fontId="22" fillId="0" borderId="9" xfId="0" applyFont="1" applyBorder="1" applyAlignment="1">
      <alignment horizontal="left" vertical="top"/>
    </xf>
    <xf numFmtId="0" fontId="22" fillId="0" borderId="0" xfId="0" applyFont="1" applyBorder="1" applyAlignment="1">
      <alignment horizontal="left"/>
    </xf>
    <xf numFmtId="0" fontId="22" fillId="0" borderId="11" xfId="0" applyFont="1" applyBorder="1" applyAlignment="1">
      <alignment horizontal="right" vertical="center"/>
    </xf>
    <xf numFmtId="0" fontId="22" fillId="0" borderId="4" xfId="0" applyFont="1" applyBorder="1" applyAlignment="1">
      <alignment horizontal="left" vertical="top"/>
    </xf>
    <xf numFmtId="0" fontId="22" fillId="0" borderId="0" xfId="0" applyFont="1" applyAlignment="1">
      <alignment horizontal="right"/>
    </xf>
    <xf numFmtId="0" fontId="16" fillId="0" borderId="0" xfId="0" applyFont="1" applyBorder="1" applyAlignment="1">
      <alignment horizontal="right"/>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horizontal="right" vertical="center"/>
    </xf>
    <xf numFmtId="0" fontId="23" fillId="0" borderId="0" xfId="0" applyFont="1" applyBorder="1" applyAlignment="1">
      <alignment horizontal="right"/>
    </xf>
    <xf numFmtId="0" fontId="23" fillId="0" borderId="0" xfId="0" applyFont="1" applyBorder="1" applyAlignment="1">
      <alignment horizontal="left" vertical="center"/>
    </xf>
    <xf numFmtId="0" fontId="23" fillId="0" borderId="0" xfId="0" applyFont="1" applyFill="1" applyBorder="1" applyAlignment="1" applyProtection="1">
      <alignment horizontal="center" vertical="center"/>
    </xf>
    <xf numFmtId="0" fontId="23" fillId="0" borderId="0" xfId="0" applyFont="1" applyBorder="1" applyAlignment="1">
      <alignment horizontal="center"/>
    </xf>
    <xf numFmtId="0" fontId="23" fillId="0" borderId="10" xfId="0" applyFont="1" applyBorder="1" applyAlignment="1">
      <alignment horizontal="left" vertical="center"/>
    </xf>
    <xf numFmtId="0" fontId="23" fillId="0" borderId="10" xfId="0" applyFont="1" applyBorder="1" applyAlignment="1">
      <alignment horizontal="right" vertical="center"/>
    </xf>
    <xf numFmtId="0" fontId="23" fillId="0" borderId="0" xfId="0" applyFont="1" applyFill="1" applyBorder="1" applyAlignment="1" applyProtection="1">
      <alignment vertical="center" textRotation="255"/>
    </xf>
    <xf numFmtId="0" fontId="23" fillId="0" borderId="0" xfId="0" applyFont="1" applyBorder="1" applyAlignment="1">
      <alignment vertical="center"/>
    </xf>
    <xf numFmtId="0" fontId="23" fillId="0" borderId="10" xfId="0" applyFont="1" applyFill="1" applyBorder="1" applyAlignment="1" applyProtection="1">
      <alignment horizontal="right" vertical="center"/>
    </xf>
    <xf numFmtId="0" fontId="23" fillId="0" borderId="4" xfId="0" applyFont="1" applyFill="1" applyBorder="1" applyAlignment="1" applyProtection="1">
      <alignment horizontal="left" vertical="center"/>
    </xf>
    <xf numFmtId="0" fontId="23" fillId="0" borderId="0" xfId="0" applyFont="1" applyBorder="1" applyAlignment="1">
      <alignment horizontal="right" vertical="center"/>
    </xf>
    <xf numFmtId="0" fontId="23" fillId="0" borderId="7"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3" fillId="0" borderId="0" xfId="0" applyFont="1" applyBorder="1" applyAlignment="1"/>
    <xf numFmtId="0" fontId="23" fillId="0" borderId="7" xfId="0" applyFont="1" applyFill="1" applyBorder="1" applyAlignment="1" applyProtection="1">
      <alignment horizontal="right" vertical="center"/>
    </xf>
    <xf numFmtId="0" fontId="23" fillId="0" borderId="0" xfId="0" applyFont="1" applyBorder="1" applyAlignment="1">
      <alignment horizontal="center" vertical="center"/>
    </xf>
    <xf numFmtId="0" fontId="10"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xf>
    <xf numFmtId="0" fontId="10" fillId="0" borderId="0" xfId="0" applyFont="1" applyBorder="1" applyAlignment="1">
      <alignment horizontal="right" vertical="center"/>
    </xf>
    <xf numFmtId="0" fontId="10"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xf>
    <xf numFmtId="0" fontId="10" fillId="0" borderId="0" xfId="0" applyFont="1" applyBorder="1" applyAlignment="1">
      <alignment horizontal="center" vertical="center"/>
    </xf>
    <xf numFmtId="0" fontId="0" fillId="0" borderId="0" xfId="0" applyFont="1" applyBorder="1" applyAlignment="1">
      <alignment horizontal="right" vertical="center"/>
    </xf>
    <xf numFmtId="0" fontId="1" fillId="0" borderId="3" xfId="0" applyFont="1" applyBorder="1" applyAlignment="1">
      <alignment horizontal="center" vertical="center"/>
    </xf>
    <xf numFmtId="0" fontId="5" fillId="0" borderId="0" xfId="0" applyFont="1" applyBorder="1" applyAlignment="1">
      <alignment horizontal="center" vertical="center" shrinkToFit="1"/>
    </xf>
    <xf numFmtId="0" fontId="4" fillId="0" borderId="0" xfId="0" applyFont="1" applyAlignment="1">
      <alignment horizontal="center" vertical="center"/>
    </xf>
    <xf numFmtId="0" fontId="1" fillId="0" borderId="1" xfId="0" applyFont="1" applyBorder="1" applyAlignment="1">
      <alignment horizontal="distributed" vertical="center"/>
    </xf>
    <xf numFmtId="0" fontId="1" fillId="0" borderId="0" xfId="0" applyFont="1" applyAlignment="1">
      <alignment vertical="center"/>
    </xf>
    <xf numFmtId="0" fontId="1" fillId="0" borderId="0" xfId="0" applyFont="1" applyAlignment="1">
      <alignment horizontal="distributed" vertical="center"/>
    </xf>
    <xf numFmtId="0" fontId="1" fillId="0" borderId="3" xfId="0" applyFont="1" applyBorder="1" applyAlignment="1">
      <alignment horizontal="distributed" vertical="center"/>
    </xf>
    <xf numFmtId="0" fontId="10" fillId="0" borderId="0" xfId="0" applyFont="1" applyAlignment="1">
      <alignment horizontal="right" vertical="center"/>
    </xf>
    <xf numFmtId="0" fontId="0" fillId="0" borderId="3" xfId="0" applyFont="1" applyBorder="1" applyAlignment="1">
      <alignment horizontal="distributed"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horizontal="distributed" vertical="center"/>
    </xf>
    <xf numFmtId="0" fontId="1" fillId="0" borderId="0" xfId="0" applyFont="1" applyBorder="1" applyAlignment="1">
      <alignment horizontal="distributed" vertical="center"/>
    </xf>
    <xf numFmtId="0" fontId="0" fillId="0" borderId="3" xfId="0" applyBorder="1" applyAlignment="1">
      <alignment horizontal="center" vertical="center"/>
    </xf>
    <xf numFmtId="0" fontId="0" fillId="0" borderId="1"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4" xfId="0" applyBorder="1" applyAlignment="1">
      <alignment vertical="center"/>
    </xf>
    <xf numFmtId="0" fontId="0" fillId="0" borderId="12" xfId="0" applyFont="1" applyFill="1" applyBorder="1" applyAlignment="1">
      <alignment vertical="center"/>
    </xf>
    <xf numFmtId="0" fontId="0" fillId="0" borderId="5" xfId="0" applyFont="1" applyFill="1" applyBorder="1" applyAlignment="1">
      <alignment horizontal="left" vertical="center"/>
    </xf>
    <xf numFmtId="0" fontId="0"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7" xfId="0" applyBorder="1" applyAlignment="1">
      <alignment vertical="center"/>
    </xf>
    <xf numFmtId="0" fontId="0" fillId="0" borderId="13" xfId="0" applyFont="1" applyFill="1" applyBorder="1" applyAlignment="1">
      <alignment vertical="center"/>
    </xf>
    <xf numFmtId="0" fontId="0" fillId="0" borderId="0" xfId="0" applyFont="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7" xfId="0" applyFont="1" applyBorder="1" applyAlignment="1"/>
    <xf numFmtId="0" fontId="6" fillId="0" borderId="0" xfId="0" applyFont="1" applyBorder="1" applyAlignment="1">
      <alignment vertical="top"/>
    </xf>
    <xf numFmtId="0" fontId="6" fillId="0" borderId="7" xfId="0" applyFont="1" applyBorder="1" applyAlignment="1">
      <alignment vertical="top"/>
    </xf>
    <xf numFmtId="0" fontId="0" fillId="0" borderId="0" xfId="0" applyFont="1" applyAlignment="1">
      <alignment horizontal="distributed"/>
    </xf>
    <xf numFmtId="0" fontId="0" fillId="0" borderId="0" xfId="0" applyFont="1" applyAlignment="1">
      <alignment horizontal="left"/>
    </xf>
    <xf numFmtId="0" fontId="0" fillId="0" borderId="0" xfId="0" applyAlignment="1">
      <alignment horizontal="center"/>
    </xf>
    <xf numFmtId="0" fontId="8" fillId="0" borderId="0" xfId="0" applyFont="1" applyAlignment="1">
      <alignment horizontal="center"/>
    </xf>
    <xf numFmtId="0" fontId="6" fillId="0" borderId="0"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6" fillId="0" borderId="0" xfId="0" applyFont="1" applyBorder="1" applyAlignment="1">
      <alignment horizontal="center"/>
    </xf>
    <xf numFmtId="0" fontId="0" fillId="0" borderId="0" xfId="0" applyFont="1" applyBorder="1" applyAlignment="1">
      <alignment horizontal="center" vertical="center"/>
    </xf>
    <xf numFmtId="0" fontId="6" fillId="0" borderId="0" xfId="0" applyFont="1" applyBorder="1" applyAlignment="1">
      <alignment horizontal="right"/>
    </xf>
    <xf numFmtId="0" fontId="6" fillId="0" borderId="0" xfId="0" applyFont="1" applyAlignment="1">
      <alignment horizontal="center"/>
    </xf>
    <xf numFmtId="0" fontId="0" fillId="0" borderId="0" xfId="0" applyAlignment="1">
      <alignment horizontal="right"/>
    </xf>
    <xf numFmtId="0" fontId="6" fillId="0" borderId="10" xfId="0" applyFont="1" applyBorder="1" applyAlignment="1">
      <alignment horizontal="left" vertical="center"/>
    </xf>
    <xf numFmtId="0" fontId="10" fillId="0" borderId="7" xfId="0" applyFont="1" applyBorder="1" applyAlignment="1">
      <alignment horizontal="center" vertical="center"/>
    </xf>
    <xf numFmtId="0" fontId="0" fillId="0" borderId="7" xfId="0" applyFont="1" applyBorder="1" applyAlignment="1">
      <alignment horizontal="right" vertical="center"/>
    </xf>
    <xf numFmtId="0" fontId="0" fillId="0" borderId="4" xfId="0" applyFont="1" applyBorder="1" applyAlignment="1">
      <alignment horizontal="right" vertical="center"/>
    </xf>
    <xf numFmtId="0" fontId="6" fillId="0" borderId="13" xfId="0" applyFont="1" applyBorder="1" applyAlignment="1">
      <alignment vertical="center"/>
    </xf>
    <xf numFmtId="0" fontId="6" fillId="0" borderId="8" xfId="0" applyFont="1" applyBorder="1" applyAlignment="1">
      <alignment horizontal="righ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1" xfId="0" applyFont="1" applyFill="1" applyBorder="1" applyAlignment="1">
      <alignment horizontal="center"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4" fillId="0" borderId="45"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6" fillId="0" borderId="37" xfId="0" applyFont="1" applyBorder="1" applyAlignment="1">
      <alignment horizontal="center" vertical="center"/>
    </xf>
    <xf numFmtId="0" fontId="10"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0" fillId="0" borderId="0" xfId="0" applyFont="1" applyBorder="1" applyAlignment="1">
      <alignment horizontal="center" vertical="center"/>
    </xf>
    <xf numFmtId="0" fontId="6" fillId="0" borderId="0" xfId="0" applyFont="1" applyBorder="1" applyAlignment="1">
      <alignment horizontal="right"/>
    </xf>
    <xf numFmtId="0" fontId="8" fillId="0" borderId="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center"/>
    </xf>
    <xf numFmtId="0" fontId="10" fillId="0" borderId="0" xfId="0" applyFont="1" applyBorder="1" applyAlignment="1">
      <alignment horizontal="center" vertical="center"/>
    </xf>
    <xf numFmtId="0" fontId="0" fillId="0" borderId="0" xfId="0" applyFont="1" applyBorder="1" applyAlignment="1">
      <alignment horizontal="right" vertical="center"/>
    </xf>
    <xf numFmtId="0" fontId="8" fillId="0" borderId="0" xfId="0" applyFont="1" applyBorder="1" applyAlignment="1">
      <alignment horizontal="center" vertical="center"/>
    </xf>
    <xf numFmtId="0" fontId="15" fillId="0" borderId="0" xfId="0" applyFont="1"/>
    <xf numFmtId="0" fontId="17" fillId="0" borderId="4" xfId="0" applyFont="1" applyBorder="1" applyAlignment="1">
      <alignment horizontal="left"/>
    </xf>
    <xf numFmtId="0" fontId="17" fillId="0" borderId="0" xfId="0" applyFont="1" applyBorder="1" applyAlignment="1">
      <alignment horizontal="left" vertical="top"/>
    </xf>
    <xf numFmtId="0" fontId="17" fillId="0" borderId="8" xfId="0" applyFont="1" applyBorder="1" applyAlignment="1">
      <alignment vertical="center"/>
    </xf>
    <xf numFmtId="0" fontId="17" fillId="0" borderId="10" xfId="0" applyFont="1" applyBorder="1" applyAlignment="1">
      <alignment horizontal="right"/>
    </xf>
    <xf numFmtId="0" fontId="17" fillId="0" borderId="0" xfId="0" applyFont="1" applyBorder="1" applyAlignment="1">
      <alignment horizontal="left"/>
    </xf>
    <xf numFmtId="0" fontId="4" fillId="0" borderId="0" xfId="0" applyFont="1" applyBorder="1" applyAlignment="1">
      <alignment horizontal="center" vertical="center"/>
    </xf>
    <xf numFmtId="0" fontId="17" fillId="0" borderId="8" xfId="0" applyFont="1" applyBorder="1" applyAlignment="1">
      <alignment horizontal="right"/>
    </xf>
    <xf numFmtId="0" fontId="8" fillId="0" borderId="9" xfId="0" applyFont="1" applyBorder="1"/>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distributed" vertical="center"/>
    </xf>
    <xf numFmtId="0" fontId="4" fillId="3" borderId="25"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6" fillId="0" borderId="24" xfId="0" applyFont="1" applyBorder="1"/>
    <xf numFmtId="0" fontId="6" fillId="0" borderId="17" xfId="0" applyFont="1" applyBorder="1"/>
    <xf numFmtId="3" fontId="6" fillId="0" borderId="26" xfId="0" applyNumberFormat="1" applyFont="1" applyBorder="1"/>
    <xf numFmtId="0" fontId="6" fillId="0" borderId="27" xfId="0" applyFont="1" applyBorder="1" applyAlignment="1">
      <alignment horizontal="distributed" vertical="center"/>
    </xf>
    <xf numFmtId="0" fontId="4" fillId="3" borderId="28" xfId="0" applyFont="1" applyFill="1" applyBorder="1" applyAlignment="1">
      <alignment horizontal="center" vertical="center" textRotation="255"/>
    </xf>
    <xf numFmtId="0" fontId="6" fillId="0" borderId="9" xfId="0" applyFont="1" applyBorder="1"/>
    <xf numFmtId="0" fontId="6" fillId="0" borderId="1" xfId="0" applyFont="1" applyBorder="1"/>
    <xf numFmtId="3" fontId="6" fillId="0" borderId="31" xfId="0" applyNumberFormat="1" applyFont="1" applyBorder="1"/>
    <xf numFmtId="0" fontId="6" fillId="0" borderId="7" xfId="0" applyFont="1" applyBorder="1"/>
    <xf numFmtId="0" fontId="6" fillId="0" borderId="29" xfId="0" applyFont="1" applyBorder="1" applyAlignment="1">
      <alignment horizontal="distributed" vertical="center"/>
    </xf>
    <xf numFmtId="0" fontId="6" fillId="0" borderId="2" xfId="0" applyFont="1" applyBorder="1"/>
    <xf numFmtId="0" fontId="6" fillId="0" borderId="32" xfId="0" applyFont="1" applyBorder="1"/>
    <xf numFmtId="0" fontId="6" fillId="0" borderId="69" xfId="0" applyFont="1" applyBorder="1" applyAlignment="1">
      <alignment horizontal="distributed" vertical="center"/>
    </xf>
    <xf numFmtId="0" fontId="4" fillId="3" borderId="1"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6" fillId="0" borderId="8" xfId="0" applyFont="1" applyBorder="1"/>
    <xf numFmtId="0" fontId="6" fillId="0" borderId="4" xfId="0" applyFont="1" applyBorder="1"/>
    <xf numFmtId="0" fontId="4" fillId="3" borderId="6" xfId="0" applyFont="1" applyFill="1" applyBorder="1" applyAlignment="1">
      <alignment horizontal="center" vertical="center" textRotation="255"/>
    </xf>
    <xf numFmtId="0" fontId="6" fillId="0" borderId="63" xfId="0" applyFont="1" applyBorder="1" applyAlignment="1">
      <alignment horizontal="distributed" vertical="center"/>
    </xf>
    <xf numFmtId="0" fontId="6" fillId="0" borderId="47" xfId="0" applyFont="1" applyBorder="1"/>
    <xf numFmtId="0" fontId="6" fillId="0" borderId="48" xfId="0" applyFont="1" applyBorder="1"/>
    <xf numFmtId="3" fontId="6" fillId="0" borderId="65" xfId="0" applyNumberFormat="1" applyFont="1" applyBorder="1"/>
    <xf numFmtId="0" fontId="4" fillId="3" borderId="13" xfId="0" applyFont="1" applyFill="1" applyBorder="1" applyAlignment="1">
      <alignment horizontal="center" vertical="center" textRotation="255"/>
    </xf>
    <xf numFmtId="3" fontId="6" fillId="0" borderId="62" xfId="0" applyNumberFormat="1" applyFont="1" applyBorder="1"/>
    <xf numFmtId="0" fontId="4" fillId="0" borderId="69" xfId="0" applyFont="1" applyBorder="1" applyAlignment="1">
      <alignment horizontal="center" vertical="center"/>
    </xf>
    <xf numFmtId="3" fontId="6" fillId="0" borderId="33" xfId="0" applyNumberFormat="1" applyFont="1" applyBorder="1"/>
    <xf numFmtId="3" fontId="6" fillId="0" borderId="44" xfId="0" applyNumberFormat="1" applyFont="1" applyBorder="1"/>
    <xf numFmtId="0" fontId="6" fillId="0" borderId="38" xfId="0" applyFont="1" applyBorder="1"/>
    <xf numFmtId="0" fontId="6" fillId="0" borderId="41" xfId="0" applyFont="1" applyBorder="1"/>
    <xf numFmtId="3" fontId="6" fillId="0" borderId="42" xfId="0" applyNumberFormat="1" applyFont="1" applyBorder="1" applyAlignment="1">
      <alignment wrapText="1"/>
    </xf>
    <xf numFmtId="0" fontId="26" fillId="0" borderId="0" xfId="0" applyFont="1"/>
    <xf numFmtId="0" fontId="6" fillId="0" borderId="0" xfId="0" applyFont="1" applyBorder="1" applyAlignment="1">
      <alignment horizontal="distributed" vertical="center"/>
    </xf>
    <xf numFmtId="0" fontId="0" fillId="0" borderId="0" xfId="0" applyFill="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xf>
    <xf numFmtId="0" fontId="6" fillId="0" borderId="0" xfId="0" applyFont="1" applyFill="1" applyBorder="1" applyAlignment="1">
      <alignment horizontal="right" vertical="center"/>
    </xf>
    <xf numFmtId="0" fontId="0" fillId="0" borderId="0" xfId="0" applyFill="1" applyBorder="1" applyAlignment="1">
      <alignment horizontal="distributed" vertical="center"/>
    </xf>
    <xf numFmtId="0" fontId="6" fillId="0" borderId="0" xfId="0" applyFont="1" applyFill="1" applyBorder="1" applyAlignment="1">
      <alignment horizontal="distributed" vertical="center"/>
    </xf>
    <xf numFmtId="0" fontId="6" fillId="0" borderId="1" xfId="0" applyFont="1" applyBorder="1" applyAlignment="1">
      <alignment horizontal="left" vertical="center"/>
    </xf>
    <xf numFmtId="0" fontId="6" fillId="0" borderId="11" xfId="0" applyFont="1" applyBorder="1" applyAlignment="1">
      <alignment vertical="center"/>
    </xf>
    <xf numFmtId="0" fontId="8" fillId="0" borderId="0" xfId="0" applyFont="1" applyBorder="1" applyAlignment="1">
      <alignment vertical="center"/>
    </xf>
    <xf numFmtId="0" fontId="6" fillId="0" borderId="1" xfId="0" applyFont="1" applyBorder="1" applyAlignment="1">
      <alignment horizontal="center" vertical="center"/>
    </xf>
    <xf numFmtId="0" fontId="8" fillId="0" borderId="0" xfId="0" applyFont="1" applyAlignment="1">
      <alignment horizontal="center"/>
    </xf>
    <xf numFmtId="0" fontId="4" fillId="0" borderId="0" xfId="0" applyFont="1" applyBorder="1" applyAlignment="1">
      <alignment horizontal="center" vertical="center"/>
    </xf>
    <xf numFmtId="0" fontId="16" fillId="0" borderId="0" xfId="0" applyFont="1" applyBorder="1" applyAlignment="1">
      <alignment horizontal="center"/>
    </xf>
    <xf numFmtId="0" fontId="24" fillId="0" borderId="0" xfId="0" applyFont="1" applyBorder="1" applyAlignment="1">
      <alignment horizontal="left" vertical="center"/>
    </xf>
    <xf numFmtId="0" fontId="23" fillId="0" borderId="5" xfId="0" applyFont="1" applyBorder="1" applyAlignment="1">
      <alignment horizontal="left" vertical="center"/>
    </xf>
    <xf numFmtId="0" fontId="17" fillId="0" borderId="10" xfId="0" applyFont="1" applyFill="1" applyBorder="1" applyAlignment="1" applyProtection="1">
      <alignment horizontal="left" vertical="center"/>
    </xf>
    <xf numFmtId="0" fontId="23" fillId="0" borderId="9" xfId="0" applyFont="1" applyFill="1" applyBorder="1" applyAlignment="1" applyProtection="1">
      <alignment horizontal="left" vertical="center"/>
    </xf>
    <xf numFmtId="0" fontId="23" fillId="0" borderId="12" xfId="0" applyFont="1" applyBorder="1" applyAlignment="1">
      <alignment horizontal="left" vertical="center"/>
    </xf>
    <xf numFmtId="0" fontId="5" fillId="0" borderId="1" xfId="0" applyFont="1" applyFill="1" applyBorder="1"/>
    <xf numFmtId="0" fontId="5" fillId="0" borderId="1" xfId="0" applyFont="1" applyFill="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distributed" vertical="center"/>
    </xf>
    <xf numFmtId="0" fontId="5" fillId="0" borderId="1" xfId="0" applyFont="1" applyFill="1" applyBorder="1" applyAlignment="1">
      <alignment horizontal="distributed" vertical="center"/>
    </xf>
    <xf numFmtId="0" fontId="5" fillId="0" borderId="1" xfId="0" applyFont="1" applyFill="1" applyBorder="1" applyAlignment="1">
      <alignment horizontal="distributed"/>
    </xf>
    <xf numFmtId="0" fontId="14" fillId="3" borderId="1" xfId="0" applyFont="1" applyFill="1" applyBorder="1" applyAlignment="1">
      <alignment horizontal="center" vertical="center"/>
    </xf>
    <xf numFmtId="0" fontId="14" fillId="0" borderId="1" xfId="0" applyFont="1" applyFill="1" applyBorder="1"/>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6" fillId="0" borderId="7" xfId="0" applyFont="1" applyBorder="1" applyAlignment="1">
      <alignment horizontal="right"/>
    </xf>
    <xf numFmtId="0" fontId="23" fillId="0" borderId="10" xfId="0" applyFont="1" applyBorder="1" applyAlignment="1">
      <alignment horizontal="right"/>
    </xf>
    <xf numFmtId="0" fontId="23" fillId="0" borderId="4" xfId="0" applyFont="1" applyBorder="1" applyAlignment="1">
      <alignment horizontal="left" vertical="center"/>
    </xf>
    <xf numFmtId="0" fontId="23" fillId="0" borderId="8" xfId="0" applyFont="1" applyFill="1" applyBorder="1" applyAlignment="1" applyProtection="1">
      <alignment horizontal="right" vertical="center"/>
    </xf>
    <xf numFmtId="0" fontId="23" fillId="0" borderId="8" xfId="0" applyFont="1" applyBorder="1" applyAlignment="1">
      <alignment horizontal="right" vertical="center"/>
    </xf>
    <xf numFmtId="0" fontId="23" fillId="0" borderId="9" xfId="0" applyFont="1" applyBorder="1" applyAlignment="1">
      <alignment horizontal="right" vertical="center"/>
    </xf>
    <xf numFmtId="0" fontId="23" fillId="0" borderId="8" xfId="0" applyFont="1" applyBorder="1" applyAlignment="1">
      <alignment horizontal="right"/>
    </xf>
    <xf numFmtId="0" fontId="23" fillId="0" borderId="9" xfId="0" applyFont="1" applyFill="1" applyBorder="1" applyAlignment="1" applyProtection="1">
      <alignment horizontal="right" vertical="center"/>
    </xf>
    <xf numFmtId="0" fontId="22" fillId="0" borderId="7" xfId="0" applyFont="1" applyBorder="1" applyAlignment="1">
      <alignment horizontal="right"/>
    </xf>
    <xf numFmtId="0" fontId="22" fillId="0" borderId="0" xfId="0" applyFont="1" applyBorder="1" applyAlignment="1">
      <alignment horizontal="right" vertical="top"/>
    </xf>
    <xf numFmtId="0" fontId="8" fillId="0" borderId="4" xfId="0" applyFont="1" applyBorder="1"/>
    <xf numFmtId="0" fontId="6" fillId="0" borderId="1" xfId="0" applyFont="1" applyBorder="1" applyAlignment="1">
      <alignment horizontal="right"/>
    </xf>
    <xf numFmtId="0" fontId="6" fillId="0" borderId="1" xfId="0" applyFont="1" applyFill="1" applyBorder="1" applyAlignment="1">
      <alignment vertical="center"/>
    </xf>
    <xf numFmtId="0" fontId="6" fillId="3" borderId="1" xfId="0" applyFont="1"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6" fillId="0" borderId="0" xfId="0" applyFont="1" applyAlignment="1">
      <alignment horizontal="left" vertical="center"/>
    </xf>
    <xf numFmtId="0" fontId="23" fillId="0" borderId="4" xfId="0" applyFont="1" applyFill="1" applyBorder="1" applyAlignment="1" applyProtection="1">
      <alignment horizontal="right" vertical="center"/>
    </xf>
    <xf numFmtId="0" fontId="23" fillId="0" borderId="7" xfId="0" applyFont="1" applyBorder="1" applyAlignment="1">
      <alignment horizontal="right" vertical="center"/>
    </xf>
    <xf numFmtId="0" fontId="6" fillId="2" borderId="0" xfId="0" applyFont="1" applyFill="1"/>
    <xf numFmtId="0" fontId="6" fillId="0" borderId="0" xfId="0" applyFont="1" applyAlignment="1">
      <alignment horizontal="center" vertical="center"/>
    </xf>
    <xf numFmtId="0" fontId="0" fillId="0" borderId="0" xfId="0" applyFont="1" applyBorder="1" applyAlignment="1">
      <alignment horizontal="center" vertical="center"/>
    </xf>
    <xf numFmtId="0" fontId="23" fillId="0" borderId="11" xfId="0" applyFont="1" applyFill="1" applyBorder="1" applyAlignment="1" applyProtection="1">
      <alignment horizontal="righ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horizontal="center"/>
    </xf>
    <xf numFmtId="0" fontId="0" fillId="0" borderId="0" xfId="0" applyFont="1" applyBorder="1" applyAlignment="1">
      <alignment horizontal="center" vertical="center"/>
    </xf>
    <xf numFmtId="0" fontId="6" fillId="0" borderId="0" xfId="0" applyFont="1" applyBorder="1" applyAlignment="1">
      <alignment horizontal="right"/>
    </xf>
    <xf numFmtId="0" fontId="10" fillId="0" borderId="0" xfId="0" applyFont="1" applyBorder="1" applyAlignment="1">
      <alignment horizontal="center"/>
    </xf>
    <xf numFmtId="0" fontId="10" fillId="0" borderId="0" xfId="0" applyFont="1" applyBorder="1" applyAlignment="1">
      <alignment horizontal="center" vertical="center"/>
    </xf>
    <xf numFmtId="0" fontId="0" fillId="0" borderId="0" xfId="0" applyFont="1" applyBorder="1" applyAlignment="1">
      <alignment horizontal="right" vertical="center"/>
    </xf>
    <xf numFmtId="0" fontId="16" fillId="0" borderId="0" xfId="0" applyFont="1" applyBorder="1" applyAlignment="1">
      <alignment vertical="center"/>
    </xf>
    <xf numFmtId="0" fontId="16" fillId="0" borderId="4" xfId="0" applyFont="1" applyBorder="1" applyAlignment="1">
      <alignment horizontal="left" vertical="center"/>
    </xf>
    <xf numFmtId="0" fontId="24" fillId="0" borderId="7"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right" vertical="center"/>
    </xf>
    <xf numFmtId="0" fontId="16" fillId="0" borderId="10" xfId="0" applyFont="1" applyBorder="1" applyAlignment="1">
      <alignment horizontal="right" vertical="center"/>
    </xf>
    <xf numFmtId="0" fontId="23" fillId="0" borderId="7" xfId="0" applyFont="1" applyBorder="1" applyAlignment="1">
      <alignment horizontal="right"/>
    </xf>
    <xf numFmtId="0" fontId="16" fillId="0" borderId="5" xfId="0" applyFont="1" applyBorder="1" applyAlignment="1">
      <alignment horizontal="left" vertical="center"/>
    </xf>
    <xf numFmtId="0" fontId="16" fillId="0" borderId="0" xfId="0" applyFont="1" applyBorder="1" applyAlignment="1">
      <alignment horizontal="right" vertical="top"/>
    </xf>
    <xf numFmtId="0" fontId="16" fillId="0" borderId="4"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left" vertical="top"/>
    </xf>
    <xf numFmtId="0" fontId="16" fillId="0" borderId="7" xfId="0" applyFont="1" applyBorder="1" applyAlignment="1">
      <alignment horizontal="left" vertical="top"/>
    </xf>
    <xf numFmtId="0" fontId="16" fillId="0" borderId="10" xfId="0" applyFont="1" applyBorder="1" applyAlignment="1">
      <alignment horizontal="center" vertical="center"/>
    </xf>
    <xf numFmtId="0" fontId="16" fillId="0" borderId="0" xfId="0" applyFont="1" applyBorder="1" applyAlignment="1">
      <alignment horizontal="left"/>
    </xf>
    <xf numFmtId="0" fontId="16" fillId="0" borderId="7" xfId="0" applyFont="1" applyBorder="1" applyAlignment="1">
      <alignment horizontal="right" vertical="top"/>
    </xf>
    <xf numFmtId="0" fontId="24" fillId="0" borderId="0" xfId="0" applyFont="1" applyBorder="1" applyAlignment="1"/>
    <xf numFmtId="0" fontId="16" fillId="0" borderId="7" xfId="0" applyFont="1" applyBorder="1" applyAlignment="1">
      <alignment horizontal="right" vertical="center"/>
    </xf>
    <xf numFmtId="0" fontId="16" fillId="0" borderId="4" xfId="0" applyFont="1" applyBorder="1" applyAlignment="1">
      <alignment horizontal="right"/>
    </xf>
    <xf numFmtId="0" fontId="27" fillId="0" borderId="0" xfId="0" applyFont="1" applyBorder="1"/>
    <xf numFmtId="0" fontId="28" fillId="3" borderId="3" xfId="0" applyFont="1" applyFill="1" applyBorder="1" applyAlignment="1">
      <alignment horizontal="center" vertical="center" textRotation="255"/>
    </xf>
    <xf numFmtId="0" fontId="6" fillId="0" borderId="9" xfId="0" applyFont="1" applyBorder="1" applyAlignment="1">
      <alignment horizontal="left" vertical="center"/>
    </xf>
    <xf numFmtId="0" fontId="22" fillId="0" borderId="10" xfId="0" applyFont="1" applyBorder="1" applyAlignment="1">
      <alignment horizontal="right"/>
    </xf>
    <xf numFmtId="0" fontId="24" fillId="0" borderId="0" xfId="0" applyFont="1" applyBorder="1" applyAlignment="1">
      <alignment horizontal="right" vertical="center"/>
    </xf>
    <xf numFmtId="0" fontId="4" fillId="0" borderId="45" xfId="0" applyFont="1" applyBorder="1" applyAlignment="1">
      <alignment horizontal="center" vertical="center" textRotation="255"/>
    </xf>
    <xf numFmtId="0" fontId="6" fillId="0" borderId="32" xfId="0" applyFont="1" applyBorder="1" applyAlignment="1">
      <alignment horizontal="center" vertical="center"/>
    </xf>
    <xf numFmtId="0" fontId="0" fillId="0" borderId="0" xfId="0" applyAlignment="1">
      <alignment horizont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23" fillId="0" borderId="7" xfId="0" applyFont="1" applyBorder="1" applyAlignment="1">
      <alignment horizontal="left" vertical="center"/>
    </xf>
    <xf numFmtId="0" fontId="0" fillId="0" borderId="0" xfId="0" applyFont="1" applyFill="1" applyBorder="1" applyAlignment="1">
      <alignment horizontal="distributed" vertical="center"/>
    </xf>
    <xf numFmtId="0" fontId="5" fillId="0" borderId="9"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10" fillId="0" borderId="0" xfId="0" applyFont="1" applyAlignment="1">
      <alignment vertical="center"/>
    </xf>
    <xf numFmtId="0" fontId="0" fillId="0" borderId="0" xfId="0" applyFont="1" applyAlignment="1">
      <alignment horizontal="center" vertical="center"/>
    </xf>
    <xf numFmtId="0" fontId="6" fillId="0" borderId="0" xfId="0" applyFont="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right"/>
    </xf>
    <xf numFmtId="0" fontId="6"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xf>
    <xf numFmtId="177" fontId="3" fillId="0" borderId="1" xfId="0" applyNumberFormat="1" applyFont="1" applyBorder="1" applyAlignment="1">
      <alignment horizontal="center" vertical="center"/>
    </xf>
    <xf numFmtId="0" fontId="1" fillId="0" borderId="12" xfId="0" applyFont="1" applyFill="1" applyBorder="1"/>
    <xf numFmtId="0" fontId="1" fillId="0" borderId="4" xfId="0" applyFont="1" applyFill="1" applyBorder="1"/>
    <xf numFmtId="0" fontId="1" fillId="0" borderId="8" xfId="0" applyFont="1" applyFill="1" applyBorder="1"/>
    <xf numFmtId="0" fontId="0" fillId="0" borderId="0" xfId="0" applyFont="1" applyBorder="1"/>
    <xf numFmtId="0" fontId="17" fillId="0" borderId="10" xfId="0" applyFont="1" applyBorder="1" applyAlignment="1">
      <alignment horizontal="lef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71" xfId="0" applyFont="1" applyBorder="1" applyAlignment="1">
      <alignment vertical="center"/>
    </xf>
    <xf numFmtId="0" fontId="17" fillId="0" borderId="74" xfId="0" applyFont="1" applyBorder="1" applyAlignment="1">
      <alignment vertical="center"/>
    </xf>
    <xf numFmtId="0" fontId="23" fillId="0" borderId="72" xfId="0" applyFont="1" applyBorder="1" applyAlignment="1">
      <alignment horizontal="left" vertical="center"/>
    </xf>
    <xf numFmtId="0" fontId="23" fillId="0" borderId="11" xfId="0" applyFont="1" applyBorder="1" applyAlignment="1">
      <alignment horizontal="left" vertical="center"/>
    </xf>
    <xf numFmtId="0" fontId="17" fillId="0" borderId="70" xfId="0" applyFont="1" applyBorder="1" applyAlignment="1">
      <alignment vertical="center"/>
    </xf>
    <xf numFmtId="0" fontId="17" fillId="0" borderId="0" xfId="0" applyFont="1" applyBorder="1" applyAlignment="1">
      <alignment horizontal="right"/>
    </xf>
    <xf numFmtId="0" fontId="17" fillId="0" borderId="9" xfId="0" applyFont="1" applyBorder="1" applyAlignment="1">
      <alignment vertical="center"/>
    </xf>
    <xf numFmtId="0" fontId="17" fillId="0" borderId="0" xfId="0" applyFont="1" applyBorder="1" applyAlignment="1">
      <alignment horizontal="right" vertical="center"/>
    </xf>
    <xf numFmtId="0" fontId="17" fillId="0" borderId="4" xfId="0" applyFont="1" applyBorder="1" applyAlignment="1">
      <alignment vertical="center"/>
    </xf>
    <xf numFmtId="0" fontId="17" fillId="0" borderId="10" xfId="0" applyFont="1" applyBorder="1" applyAlignment="1">
      <alignment horizontal="right" vertical="top"/>
    </xf>
    <xf numFmtId="0" fontId="17" fillId="0" borderId="9" xfId="0" applyFont="1" applyBorder="1" applyAlignment="1">
      <alignment horizontal="right" vertical="center"/>
    </xf>
    <xf numFmtId="0" fontId="17" fillId="0" borderId="0" xfId="0" applyFont="1" applyBorder="1" applyAlignment="1">
      <alignment horizontal="right" vertical="top"/>
    </xf>
    <xf numFmtId="0" fontId="17" fillId="0" borderId="5" xfId="0" applyFont="1" applyBorder="1" applyAlignment="1">
      <alignment horizontal="left" vertical="center"/>
    </xf>
    <xf numFmtId="0" fontId="17" fillId="0" borderId="75" xfId="0" applyFont="1" applyBorder="1" applyAlignment="1">
      <alignment vertical="center"/>
    </xf>
    <xf numFmtId="0" fontId="17" fillId="0" borderId="0" xfId="0" applyFont="1" applyBorder="1" applyAlignment="1">
      <alignment horizontal="left" vertical="center" shrinkToFit="1"/>
    </xf>
    <xf numFmtId="0" fontId="16" fillId="0" borderId="0" xfId="0" applyFont="1" applyBorder="1" applyAlignment="1">
      <alignment horizontal="left" vertical="center" shrinkToFit="1"/>
    </xf>
    <xf numFmtId="0" fontId="17" fillId="0" borderId="4" xfId="0" applyFont="1" applyBorder="1" applyAlignment="1">
      <alignment horizontal="left" vertical="center"/>
    </xf>
    <xf numFmtId="0" fontId="17" fillId="0" borderId="7" xfId="0" applyFont="1" applyBorder="1" applyAlignment="1">
      <alignment horizontal="left" vertical="center"/>
    </xf>
    <xf numFmtId="0" fontId="16" fillId="0" borderId="0" xfId="0" applyFont="1" applyBorder="1" applyAlignment="1">
      <alignment horizontal="left" vertical="top" shrinkToFit="1"/>
    </xf>
    <xf numFmtId="0" fontId="16" fillId="0" borderId="0" xfId="0" applyFont="1" applyBorder="1" applyAlignment="1">
      <alignment horizontal="right" vertical="center" shrinkToFit="1"/>
    </xf>
    <xf numFmtId="0" fontId="22" fillId="0" borderId="72" xfId="0" applyFont="1" applyBorder="1" applyAlignment="1">
      <alignment horizontal="left" vertical="center"/>
    </xf>
    <xf numFmtId="0" fontId="22" fillId="0" borderId="76" xfId="0" applyFont="1" applyBorder="1" applyAlignment="1">
      <alignment horizontal="left" vertical="center"/>
    </xf>
    <xf numFmtId="0" fontId="17" fillId="0" borderId="72" xfId="0" applyFont="1" applyBorder="1" applyAlignment="1">
      <alignment horizontal="left" vertical="center"/>
    </xf>
    <xf numFmtId="0" fontId="17" fillId="0" borderId="73" xfId="0" applyFont="1" applyBorder="1" applyAlignment="1">
      <alignment horizontal="left" vertical="center"/>
    </xf>
    <xf numFmtId="0" fontId="17" fillId="0" borderId="78" xfId="0" applyFont="1" applyBorder="1" applyAlignment="1">
      <alignment horizontal="left" vertical="center"/>
    </xf>
    <xf numFmtId="0" fontId="17" fillId="0" borderId="79" xfId="0" applyFont="1" applyBorder="1" applyAlignment="1">
      <alignment horizontal="left" vertical="center"/>
    </xf>
    <xf numFmtId="0" fontId="17" fillId="0" borderId="81" xfId="0" applyFont="1" applyBorder="1" applyAlignment="1">
      <alignment horizontal="left" vertical="center"/>
    </xf>
    <xf numFmtId="0" fontId="17" fillId="0" borderId="82" xfId="0" applyFont="1" applyBorder="1" applyAlignment="1">
      <alignment horizontal="left" vertical="center"/>
    </xf>
    <xf numFmtId="0" fontId="17" fillId="0" borderId="83" xfId="0" applyFont="1" applyBorder="1" applyAlignment="1">
      <alignment horizontal="left"/>
    </xf>
    <xf numFmtId="0" fontId="17" fillId="0" borderId="80" xfId="0" applyFont="1" applyBorder="1" applyAlignment="1">
      <alignment horizontal="right" vertical="center"/>
    </xf>
    <xf numFmtId="0" fontId="17" fillId="0" borderId="84" xfId="0" applyFont="1" applyBorder="1" applyAlignment="1">
      <alignment vertical="center"/>
    </xf>
    <xf numFmtId="0" fontId="17" fillId="0" borderId="85" xfId="0" applyFont="1" applyBorder="1" applyAlignment="1">
      <alignment vertical="center"/>
    </xf>
    <xf numFmtId="0" fontId="17" fillId="0" borderId="76" xfId="0" applyFont="1" applyBorder="1" applyAlignment="1">
      <alignment horizontal="right" vertical="center"/>
    </xf>
    <xf numFmtId="0" fontId="17" fillId="0" borderId="86" xfId="0" applyFont="1" applyBorder="1" applyAlignment="1">
      <alignment horizontal="right" vertical="center"/>
    </xf>
    <xf numFmtId="0" fontId="17" fillId="0" borderId="77" xfId="0" applyFont="1" applyBorder="1" applyAlignment="1">
      <alignment horizontal="right" vertical="center"/>
    </xf>
    <xf numFmtId="0" fontId="17" fillId="0" borderId="87" xfId="0" applyFont="1" applyBorder="1" applyAlignment="1">
      <alignment horizontal="right" vertical="center"/>
    </xf>
    <xf numFmtId="0" fontId="17" fillId="0" borderId="88" xfId="0" applyFont="1" applyBorder="1" applyAlignment="1">
      <alignment horizontal="right" vertical="center"/>
    </xf>
    <xf numFmtId="0" fontId="17" fillId="0" borderId="79" xfId="0" applyFont="1" applyBorder="1" applyAlignment="1">
      <alignment horizontal="right" vertical="top"/>
    </xf>
    <xf numFmtId="0" fontId="17" fillId="0" borderId="79" xfId="0" applyFont="1" applyBorder="1" applyAlignment="1">
      <alignment horizontal="right" vertical="center"/>
    </xf>
    <xf numFmtId="0" fontId="17" fillId="0" borderId="89" xfId="0" applyFont="1" applyBorder="1" applyAlignment="1">
      <alignment horizontal="left" vertical="center"/>
    </xf>
    <xf numFmtId="0" fontId="16" fillId="0" borderId="0" xfId="0" applyFont="1" applyBorder="1" applyAlignment="1">
      <alignment horizontal="center" vertical="center"/>
    </xf>
    <xf numFmtId="0" fontId="17" fillId="0" borderId="90" xfId="0" applyFont="1" applyBorder="1" applyAlignment="1">
      <alignment horizontal="left" vertical="center"/>
    </xf>
    <xf numFmtId="0" fontId="17" fillId="0" borderId="74" xfId="0" applyFont="1" applyBorder="1" applyAlignment="1">
      <alignment horizontal="right"/>
    </xf>
    <xf numFmtId="0" fontId="17" fillId="0" borderId="86" xfId="0" applyFont="1" applyBorder="1" applyAlignment="1">
      <alignment horizontal="left" vertical="center"/>
    </xf>
    <xf numFmtId="0" fontId="17" fillId="0" borderId="71" xfId="0" applyFont="1" applyBorder="1" applyAlignment="1">
      <alignment horizontal="left" vertical="center"/>
    </xf>
    <xf numFmtId="0" fontId="17" fillId="0" borderId="71" xfId="0" applyFont="1" applyBorder="1" applyAlignment="1">
      <alignment horizontal="right"/>
    </xf>
    <xf numFmtId="0" fontId="17" fillId="0" borderId="75" xfId="0" applyFont="1" applyBorder="1" applyAlignment="1">
      <alignment horizontal="right" vertical="center"/>
    </xf>
    <xf numFmtId="0" fontId="17" fillId="0" borderId="0" xfId="0" applyFont="1" applyBorder="1" applyAlignment="1">
      <alignment horizontal="right" shrinkToFit="1"/>
    </xf>
    <xf numFmtId="0" fontId="17" fillId="0" borderId="0" xfId="0" applyFont="1" applyBorder="1" applyAlignment="1">
      <alignment horizontal="right" vertical="top" shrinkToFit="1"/>
    </xf>
    <xf numFmtId="0" fontId="17" fillId="0" borderId="0" xfId="0" applyFont="1" applyBorder="1" applyAlignment="1">
      <alignment horizontal="right" vertical="center" shrinkToFit="1"/>
    </xf>
    <xf numFmtId="0" fontId="17" fillId="0" borderId="80" xfId="0" applyFont="1" applyBorder="1" applyAlignment="1">
      <alignment horizontal="left" vertical="center"/>
    </xf>
    <xf numFmtId="0" fontId="17" fillId="0" borderId="92" xfId="0" applyFont="1" applyBorder="1" applyAlignment="1">
      <alignment horizontal="left" vertical="center"/>
    </xf>
    <xf numFmtId="0" fontId="17" fillId="0" borderId="4" xfId="0" applyFont="1" applyBorder="1" applyAlignment="1">
      <alignment horizontal="right" vertical="center"/>
    </xf>
    <xf numFmtId="0" fontId="17" fillId="0" borderId="4" xfId="0" applyFont="1" applyBorder="1" applyAlignment="1">
      <alignment horizontal="right"/>
    </xf>
    <xf numFmtId="0" fontId="17" fillId="0" borderId="79" xfId="0" applyFont="1" applyBorder="1" applyAlignment="1">
      <alignment vertical="center"/>
    </xf>
    <xf numFmtId="0" fontId="17" fillId="0" borderId="73" xfId="0" applyFont="1" applyBorder="1" applyAlignment="1">
      <alignment horizontal="right"/>
    </xf>
    <xf numFmtId="0" fontId="17" fillId="0" borderId="83" xfId="0" applyFont="1" applyBorder="1" applyAlignment="1">
      <alignment horizontal="right"/>
    </xf>
    <xf numFmtId="0" fontId="17" fillId="0" borderId="84" xfId="0" applyFont="1" applyBorder="1" applyAlignment="1">
      <alignment horizontal="right" vertical="center"/>
    </xf>
    <xf numFmtId="0" fontId="17" fillId="0" borderId="85" xfId="0" applyFont="1" applyBorder="1" applyAlignment="1">
      <alignment horizontal="right" vertical="center"/>
    </xf>
    <xf numFmtId="0" fontId="17" fillId="0" borderId="77" xfId="0" applyFont="1" applyBorder="1" applyAlignment="1">
      <alignment horizontal="left" vertical="center"/>
    </xf>
    <xf numFmtId="0" fontId="17" fillId="0" borderId="73" xfId="0" applyFont="1" applyBorder="1" applyAlignment="1">
      <alignment horizontal="right" vertical="center"/>
    </xf>
    <xf numFmtId="0" fontId="17" fillId="0" borderId="86" xfId="0" applyFont="1" applyBorder="1" applyAlignment="1">
      <alignment horizontal="right" vertical="top"/>
    </xf>
    <xf numFmtId="0" fontId="22" fillId="0" borderId="79" xfId="0" applyFont="1" applyBorder="1" applyAlignment="1">
      <alignment horizontal="right" vertical="top"/>
    </xf>
    <xf numFmtId="0" fontId="23" fillId="0" borderId="94" xfId="0" applyFont="1" applyFill="1" applyBorder="1" applyAlignment="1" applyProtection="1">
      <alignment horizontal="right" vertical="center"/>
    </xf>
    <xf numFmtId="0" fontId="23" fillId="0" borderId="77" xfId="0" applyFont="1" applyFill="1" applyBorder="1" applyAlignment="1" applyProtection="1">
      <alignment horizontal="right" vertical="center"/>
    </xf>
    <xf numFmtId="0" fontId="23" fillId="0" borderId="11" xfId="0" applyFont="1" applyFill="1" applyBorder="1" applyAlignment="1" applyProtection="1">
      <alignment horizontal="left" vertical="center"/>
    </xf>
    <xf numFmtId="0" fontId="23" fillId="0" borderId="72" xfId="0" applyFont="1" applyFill="1" applyBorder="1" applyAlignment="1" applyProtection="1">
      <alignment horizontal="left" vertical="center"/>
    </xf>
    <xf numFmtId="0" fontId="23" fillId="0" borderId="94" xfId="0" applyFont="1" applyBorder="1" applyAlignment="1">
      <alignment horizontal="right" vertical="center"/>
    </xf>
    <xf numFmtId="0" fontId="25" fillId="0" borderId="94" xfId="0" applyFont="1" applyFill="1" applyBorder="1" applyAlignment="1" applyProtection="1">
      <alignment horizontal="right" vertical="center"/>
    </xf>
    <xf numFmtId="0" fontId="23" fillId="0" borderId="82" xfId="0" applyFont="1" applyBorder="1" applyAlignment="1">
      <alignment horizontal="left" vertical="center"/>
    </xf>
    <xf numFmtId="0" fontId="23" fillId="0" borderId="95" xfId="0" applyFont="1" applyFill="1" applyBorder="1" applyAlignment="1" applyProtection="1">
      <alignment horizontal="right" vertical="center"/>
    </xf>
    <xf numFmtId="0" fontId="23" fillId="0" borderId="96" xfId="0" applyFont="1" applyFill="1" applyBorder="1" applyAlignment="1" applyProtection="1">
      <alignment horizontal="left" vertical="center"/>
    </xf>
    <xf numFmtId="0" fontId="23" fillId="0" borderId="82" xfId="0" applyFont="1" applyFill="1" applyBorder="1" applyAlignment="1" applyProtection="1">
      <alignment horizontal="left" vertical="center"/>
    </xf>
    <xf numFmtId="0" fontId="23" fillId="0" borderId="10" xfId="0" applyFont="1" applyBorder="1" applyAlignment="1">
      <alignment horizontal="center" vertical="center"/>
    </xf>
    <xf numFmtId="0" fontId="23" fillId="0" borderId="95" xfId="0" applyFont="1" applyFill="1" applyBorder="1" applyAlignment="1" applyProtection="1">
      <alignment horizontal="left" vertical="center"/>
    </xf>
    <xf numFmtId="0" fontId="23" fillId="0" borderId="80" xfId="0" applyFont="1" applyFill="1" applyBorder="1" applyAlignment="1" applyProtection="1">
      <alignment horizontal="right" vertical="center"/>
    </xf>
    <xf numFmtId="0" fontId="23" fillId="0" borderId="92" xfId="0" applyFont="1" applyBorder="1" applyAlignment="1">
      <alignment horizontal="left" vertical="center"/>
    </xf>
    <xf numFmtId="0" fontId="23" fillId="0" borderId="87" xfId="0" applyFont="1" applyFill="1" applyBorder="1" applyAlignment="1" applyProtection="1">
      <alignment horizontal="right" vertical="center"/>
    </xf>
    <xf numFmtId="0" fontId="23" fillId="0" borderId="73" xfId="0" applyFont="1" applyFill="1" applyBorder="1" applyAlignment="1" applyProtection="1">
      <alignment horizontal="left" vertical="center"/>
    </xf>
    <xf numFmtId="0" fontId="23" fillId="0" borderId="88" xfId="0" applyFont="1" applyBorder="1" applyAlignment="1">
      <alignment horizontal="right" vertical="center"/>
    </xf>
    <xf numFmtId="0" fontId="23" fillId="0" borderId="80" xfId="0" applyFont="1" applyBorder="1" applyAlignment="1">
      <alignment horizontal="right" vertical="center"/>
    </xf>
    <xf numFmtId="0" fontId="16" fillId="0" borderId="95" xfId="0" applyFont="1" applyBorder="1" applyAlignment="1">
      <alignment horizontal="right" vertical="center"/>
    </xf>
    <xf numFmtId="0" fontId="23" fillId="0" borderId="95" xfId="0" applyFont="1" applyBorder="1" applyAlignment="1">
      <alignment horizontal="right" vertical="center"/>
    </xf>
    <xf numFmtId="0" fontId="16" fillId="0" borderId="80" xfId="0" applyFont="1" applyBorder="1" applyAlignment="1">
      <alignment horizontal="right"/>
    </xf>
    <xf numFmtId="0" fontId="23" fillId="0" borderId="87" xfId="0" applyFont="1" applyBorder="1" applyAlignment="1">
      <alignment horizontal="right" vertical="center"/>
    </xf>
    <xf numFmtId="0" fontId="27" fillId="0" borderId="80" xfId="0" applyFont="1" applyBorder="1"/>
    <xf numFmtId="0" fontId="17" fillId="0" borderId="76" xfId="0" applyFont="1" applyBorder="1" applyAlignment="1">
      <alignment horizontal="left"/>
    </xf>
    <xf numFmtId="0" fontId="23" fillId="0" borderId="78" xfId="0" applyFont="1" applyBorder="1" applyAlignment="1">
      <alignment horizontal="center" vertical="center"/>
    </xf>
    <xf numFmtId="0" fontId="16" fillId="0" borderId="72" xfId="0" applyFont="1" applyBorder="1" applyAlignment="1">
      <alignment horizontal="left" vertical="center"/>
    </xf>
    <xf numFmtId="0" fontId="23" fillId="0" borderId="95" xfId="0" applyFont="1" applyBorder="1" applyAlignment="1">
      <alignment horizontal="left" vertical="center"/>
    </xf>
    <xf numFmtId="0" fontId="22" fillId="0" borderId="87" xfId="0" applyFont="1" applyBorder="1" applyAlignment="1">
      <alignment horizontal="right" vertical="center"/>
    </xf>
    <xf numFmtId="0" fontId="22" fillId="0" borderId="78" xfId="0" applyFont="1" applyBorder="1" applyAlignment="1">
      <alignment horizontal="right" vertical="center"/>
    </xf>
    <xf numFmtId="0" fontId="23" fillId="0" borderId="76" xfId="0" applyFont="1" applyFill="1" applyBorder="1" applyAlignment="1" applyProtection="1">
      <alignment horizontal="right" vertical="center"/>
    </xf>
    <xf numFmtId="0" fontId="23" fillId="0" borderId="96" xfId="0" applyFont="1" applyFill="1" applyBorder="1" applyAlignment="1" applyProtection="1">
      <alignment horizontal="right" vertical="center"/>
    </xf>
    <xf numFmtId="0" fontId="23" fillId="0" borderId="98" xfId="0" applyFont="1" applyFill="1" applyBorder="1" applyAlignment="1" applyProtection="1">
      <alignment horizontal="right" vertical="center"/>
    </xf>
    <xf numFmtId="0" fontId="23" fillId="0" borderId="88" xfId="0" applyFont="1" applyFill="1" applyBorder="1" applyAlignment="1" applyProtection="1">
      <alignment horizontal="right" vertical="center"/>
    </xf>
    <xf numFmtId="0" fontId="23" fillId="0" borderId="99" xfId="0" applyFont="1" applyFill="1" applyBorder="1" applyAlignment="1" applyProtection="1">
      <alignment horizontal="left" vertical="center"/>
    </xf>
    <xf numFmtId="0" fontId="23" fillId="0" borderId="94" xfId="0" applyFont="1" applyBorder="1" applyAlignment="1">
      <alignment horizontal="left" vertical="center"/>
    </xf>
    <xf numFmtId="0" fontId="23" fillId="0" borderId="94" xfId="0" applyFont="1" applyFill="1" applyBorder="1" applyAlignment="1" applyProtection="1">
      <alignment horizontal="left" vertical="center"/>
    </xf>
    <xf numFmtId="0" fontId="23" fillId="0" borderId="77" xfId="0" applyFont="1" applyBorder="1" applyAlignment="1">
      <alignment horizontal="right" vertical="center"/>
    </xf>
    <xf numFmtId="0" fontId="23" fillId="0" borderId="80" xfId="0" applyFont="1" applyFill="1" applyBorder="1" applyAlignment="1" applyProtection="1">
      <alignment horizontal="left" vertical="center"/>
    </xf>
    <xf numFmtId="0" fontId="23" fillId="0" borderId="99" xfId="0" applyFont="1" applyBorder="1" applyAlignment="1">
      <alignment horizontal="left" vertical="center"/>
    </xf>
    <xf numFmtId="0" fontId="29" fillId="0" borderId="94" xfId="0" applyFont="1" applyFill="1" applyBorder="1" applyAlignment="1" applyProtection="1">
      <alignment horizontal="center" vertical="center"/>
    </xf>
    <xf numFmtId="0" fontId="23" fillId="0" borderId="86" xfId="0" applyFont="1" applyFill="1" applyBorder="1" applyAlignment="1" applyProtection="1">
      <alignment horizontal="left" vertical="center"/>
    </xf>
    <xf numFmtId="0" fontId="23" fillId="0" borderId="76" xfId="0" applyFont="1" applyFill="1" applyBorder="1" applyAlignment="1" applyProtection="1">
      <alignment horizontal="left" vertical="center"/>
    </xf>
    <xf numFmtId="0" fontId="23" fillId="0" borderId="80" xfId="0" applyFont="1" applyBorder="1" applyAlignment="1">
      <alignment horizontal="left" vertical="center"/>
    </xf>
    <xf numFmtId="0" fontId="23" fillId="0" borderId="78" xfId="0" applyFont="1" applyFill="1" applyBorder="1" applyAlignment="1" applyProtection="1">
      <alignment horizontal="left" vertical="center"/>
    </xf>
    <xf numFmtId="0" fontId="23" fillId="0" borderId="79" xfId="0" applyFont="1" applyFill="1" applyBorder="1" applyAlignment="1" applyProtection="1">
      <alignment horizontal="right" vertical="center"/>
    </xf>
    <xf numFmtId="0" fontId="23" fillId="0" borderId="93" xfId="0" applyFont="1" applyFill="1" applyBorder="1" applyAlignment="1" applyProtection="1">
      <alignment horizontal="left" vertical="center"/>
    </xf>
    <xf numFmtId="0" fontId="23" fillId="0" borderId="77" xfId="0" applyFont="1" applyFill="1" applyBorder="1" applyAlignment="1" applyProtection="1">
      <alignment horizontal="left" vertical="center"/>
    </xf>
    <xf numFmtId="0" fontId="23" fillId="0" borderId="81" xfId="0" applyFont="1" applyFill="1" applyBorder="1" applyAlignment="1" applyProtection="1">
      <alignment horizontal="left" vertical="center"/>
    </xf>
    <xf numFmtId="0" fontId="23" fillId="0" borderId="72" xfId="0" applyFont="1" applyFill="1" applyBorder="1" applyAlignment="1" applyProtection="1">
      <alignment horizontal="right" vertical="center"/>
    </xf>
    <xf numFmtId="0" fontId="23" fillId="0" borderId="78" xfId="0" applyFont="1" applyBorder="1" applyAlignment="1">
      <alignment horizontal="right" vertical="center"/>
    </xf>
    <xf numFmtId="0" fontId="23" fillId="0" borderId="99" xfId="0" applyFont="1" applyBorder="1" applyAlignment="1">
      <alignment horizontal="right" vertical="center"/>
    </xf>
    <xf numFmtId="0" fontId="23" fillId="0" borderId="94" xfId="0" applyFont="1" applyBorder="1" applyAlignment="1">
      <alignment horizontal="left"/>
    </xf>
    <xf numFmtId="0" fontId="29" fillId="0" borderId="0" xfId="0" applyFont="1" applyBorder="1" applyAlignment="1">
      <alignment horizontal="center" vertical="center"/>
    </xf>
    <xf numFmtId="0" fontId="23" fillId="0" borderId="86" xfId="0" applyFont="1" applyFill="1" applyBorder="1" applyAlignment="1" applyProtection="1">
      <alignment horizontal="right" vertical="center"/>
    </xf>
    <xf numFmtId="0" fontId="17" fillId="0" borderId="87" xfId="0" applyFont="1" applyFill="1" applyBorder="1" applyAlignment="1" applyProtection="1">
      <alignment horizontal="right" vertical="center"/>
    </xf>
    <xf numFmtId="0" fontId="17" fillId="0" borderId="10" xfId="0" applyFont="1" applyFill="1" applyBorder="1" applyAlignment="1" applyProtection="1">
      <alignment horizontal="right" vertical="center"/>
    </xf>
    <xf numFmtId="0" fontId="16" fillId="0" borderId="79" xfId="0" applyFont="1" applyBorder="1" applyAlignment="1">
      <alignment horizontal="right" vertical="center"/>
    </xf>
    <xf numFmtId="0" fontId="16" fillId="0" borderId="9" xfId="0" applyFont="1" applyBorder="1" applyAlignment="1">
      <alignment horizontal="right" vertical="center"/>
    </xf>
    <xf numFmtId="0" fontId="16" fillId="0" borderId="94" xfId="0" applyFont="1" applyBorder="1" applyAlignment="1">
      <alignment horizontal="right"/>
    </xf>
    <xf numFmtId="0" fontId="22" fillId="0" borderId="94" xfId="0" applyFont="1" applyBorder="1" applyAlignment="1">
      <alignment horizontal="left"/>
    </xf>
    <xf numFmtId="0" fontId="22" fillId="0" borderId="97" xfId="0" applyFont="1" applyBorder="1" applyAlignment="1">
      <alignment horizontal="left"/>
    </xf>
    <xf numFmtId="0" fontId="22" fillId="0" borderId="91" xfId="0" applyFont="1" applyBorder="1" applyAlignment="1">
      <alignment horizontal="left" vertical="center"/>
    </xf>
    <xf numFmtId="0" fontId="23" fillId="0" borderId="79" xfId="0" applyFont="1" applyBorder="1" applyAlignment="1">
      <alignment horizontal="right" vertical="center"/>
    </xf>
    <xf numFmtId="0" fontId="22" fillId="0" borderId="79" xfId="0" applyFont="1" applyBorder="1" applyAlignment="1">
      <alignment horizontal="left" vertical="center"/>
    </xf>
    <xf numFmtId="0" fontId="16" fillId="0" borderId="94" xfId="0" applyFont="1" applyBorder="1" applyAlignment="1">
      <alignment horizontal="right" vertical="center"/>
    </xf>
    <xf numFmtId="0" fontId="22" fillId="0" borderId="94" xfId="0" applyFont="1" applyFill="1" applyBorder="1" applyAlignment="1">
      <alignment horizontal="left" vertical="center"/>
    </xf>
    <xf numFmtId="0" fontId="16" fillId="0" borderId="94" xfId="0" applyFont="1" applyBorder="1" applyAlignment="1">
      <alignment horizontal="right" vertical="top"/>
    </xf>
    <xf numFmtId="0" fontId="22" fillId="0" borderId="94" xfId="0" applyFont="1" applyBorder="1" applyAlignment="1">
      <alignment horizontal="left" vertical="top"/>
    </xf>
    <xf numFmtId="0" fontId="17" fillId="0" borderId="5" xfId="0" applyFont="1" applyBorder="1" applyAlignment="1">
      <alignment horizontal="left" vertical="top"/>
    </xf>
    <xf numFmtId="0" fontId="22" fillId="0" borderId="73" xfId="0" applyFont="1" applyBorder="1" applyAlignment="1">
      <alignment horizontal="left" vertical="top"/>
    </xf>
    <xf numFmtId="0" fontId="16" fillId="0" borderId="95" xfId="0" applyFont="1" applyBorder="1" applyAlignment="1">
      <alignment horizontal="right" vertical="top"/>
    </xf>
    <xf numFmtId="0" fontId="22" fillId="0" borderId="77" xfId="0" applyFont="1" applyBorder="1" applyAlignment="1">
      <alignment horizontal="left" vertical="center"/>
    </xf>
    <xf numFmtId="0" fontId="22" fillId="0" borderId="86" xfId="0" applyFont="1" applyBorder="1" applyAlignment="1">
      <alignment horizontal="left" vertical="center"/>
    </xf>
    <xf numFmtId="0" fontId="22" fillId="0" borderId="80" xfId="0" applyFont="1" applyBorder="1" applyAlignment="1">
      <alignment horizontal="left"/>
    </xf>
    <xf numFmtId="0" fontId="22" fillId="0" borderId="82" xfId="0" applyFont="1" applyBorder="1" applyAlignment="1">
      <alignment horizontal="left"/>
    </xf>
    <xf numFmtId="0" fontId="22" fillId="0" borderId="94" xfId="0" applyFont="1" applyBorder="1" applyAlignment="1">
      <alignment horizontal="right"/>
    </xf>
    <xf numFmtId="0" fontId="16" fillId="0" borderId="94" xfId="0" applyFont="1" applyBorder="1" applyAlignment="1">
      <alignment horizontal="left"/>
    </xf>
    <xf numFmtId="0" fontId="22" fillId="0" borderId="76" xfId="0" applyFont="1" applyBorder="1" applyAlignment="1">
      <alignment horizontal="right" vertical="center"/>
    </xf>
    <xf numFmtId="0" fontId="22" fillId="0" borderId="77" xfId="0" applyFont="1" applyBorder="1" applyAlignment="1">
      <alignment horizontal="right" vertical="center"/>
    </xf>
    <xf numFmtId="0" fontId="22" fillId="0" borderId="79" xfId="0" applyFont="1" applyBorder="1" applyAlignment="1">
      <alignment horizontal="right" vertical="center"/>
    </xf>
    <xf numFmtId="0" fontId="22" fillId="0" borderId="72" xfId="0" applyFont="1" applyBorder="1" applyAlignment="1">
      <alignment horizontal="right" vertical="center"/>
    </xf>
    <xf numFmtId="0" fontId="16" fillId="0" borderId="94" xfId="0" applyFont="1" applyBorder="1" applyAlignment="1">
      <alignment horizontal="left" vertical="center"/>
    </xf>
    <xf numFmtId="0" fontId="16" fillId="0" borderId="95" xfId="0" applyFont="1" applyBorder="1" applyAlignment="1">
      <alignment horizontal="left" vertical="center"/>
    </xf>
    <xf numFmtId="0" fontId="22" fillId="0" borderId="81" xfId="0" applyFont="1" applyBorder="1" applyAlignment="1">
      <alignment horizontal="right"/>
    </xf>
    <xf numFmtId="0" fontId="23" fillId="0" borderId="82" xfId="0" applyFont="1" applyBorder="1" applyAlignment="1">
      <alignment horizontal="left"/>
    </xf>
    <xf numFmtId="0" fontId="27" fillId="0" borderId="95" xfId="0" applyFont="1" applyBorder="1"/>
    <xf numFmtId="0" fontId="23" fillId="0" borderId="79" xfId="0" applyFont="1" applyBorder="1" applyAlignment="1">
      <alignment horizontal="left" vertical="center"/>
    </xf>
    <xf numFmtId="0" fontId="23" fillId="0" borderId="79" xfId="0" applyFont="1" applyFill="1" applyBorder="1" applyAlignment="1" applyProtection="1">
      <alignment horizontal="left" vertical="center"/>
    </xf>
    <xf numFmtId="0" fontId="23" fillId="0" borderId="98" xfId="0" applyFont="1" applyFill="1" applyBorder="1" applyAlignment="1" applyProtection="1">
      <alignment horizontal="left" vertical="center"/>
    </xf>
    <xf numFmtId="0" fontId="22" fillId="0" borderId="78" xfId="0" applyFont="1" applyBorder="1" applyAlignment="1">
      <alignment horizontal="left" vertical="center"/>
    </xf>
    <xf numFmtId="0" fontId="22" fillId="0" borderId="100" xfId="0" applyFont="1" applyBorder="1" applyAlignment="1">
      <alignment horizontal="left" vertical="center"/>
    </xf>
    <xf numFmtId="0" fontId="22" fillId="0" borderId="92" xfId="0" applyFont="1" applyBorder="1" applyAlignment="1">
      <alignment horizontal="left" vertical="center"/>
    </xf>
    <xf numFmtId="0" fontId="22" fillId="0" borderId="98" xfId="0" applyFont="1" applyBorder="1" applyAlignment="1">
      <alignment horizontal="left" vertical="center"/>
    </xf>
    <xf numFmtId="0" fontId="22" fillId="0" borderId="91" xfId="0" applyFont="1" applyBorder="1" applyAlignment="1">
      <alignment horizontal="left" vertical="top"/>
    </xf>
    <xf numFmtId="0" fontId="22" fillId="0" borderId="80" xfId="0" applyFont="1" applyBorder="1" applyAlignment="1">
      <alignment horizontal="right" vertical="center"/>
    </xf>
    <xf numFmtId="0" fontId="22" fillId="0" borderId="79" xfId="0" applyFont="1" applyBorder="1" applyAlignment="1">
      <alignment horizontal="left"/>
    </xf>
    <xf numFmtId="0" fontId="22" fillId="0" borderId="80" xfId="0" applyFont="1" applyBorder="1" applyAlignment="1">
      <alignment horizontal="left" vertical="center"/>
    </xf>
    <xf numFmtId="0" fontId="22" fillId="0" borderId="82" xfId="0" applyFont="1" applyBorder="1" applyAlignment="1">
      <alignment horizontal="left" vertical="center"/>
    </xf>
    <xf numFmtId="0" fontId="22" fillId="0" borderId="93" xfId="0" applyFont="1" applyBorder="1" applyAlignment="1">
      <alignment horizontal="left" vertical="center"/>
    </xf>
    <xf numFmtId="0" fontId="16" fillId="0" borderId="79" xfId="0" applyFont="1" applyBorder="1" applyAlignment="1">
      <alignment horizontal="right"/>
    </xf>
    <xf numFmtId="0" fontId="22" fillId="0" borderId="89" xfId="0" applyFont="1" applyBorder="1" applyAlignment="1">
      <alignment horizontal="left" vertical="center"/>
    </xf>
    <xf numFmtId="0" fontId="16" fillId="0" borderId="101" xfId="0" applyFont="1" applyBorder="1" applyAlignment="1">
      <alignment horizontal="right" vertical="center"/>
    </xf>
    <xf numFmtId="0" fontId="23" fillId="0" borderId="79" xfId="0" applyFont="1" applyBorder="1" applyAlignment="1"/>
    <xf numFmtId="0" fontId="23" fillId="0" borderId="89" xfId="0" applyFont="1" applyBorder="1" applyAlignment="1"/>
    <xf numFmtId="0" fontId="16" fillId="0" borderId="7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79" xfId="0" applyFont="1" applyBorder="1" applyAlignment="1">
      <alignment horizontal="center" vertical="center"/>
    </xf>
    <xf numFmtId="0" fontId="23" fillId="0" borderId="95" xfId="0" applyFont="1" applyBorder="1" applyAlignment="1"/>
    <xf numFmtId="0" fontId="22" fillId="0" borderId="101" xfId="0" applyFont="1" applyBorder="1" applyAlignment="1">
      <alignment vertical="center"/>
    </xf>
    <xf numFmtId="0" fontId="22" fillId="0" borderId="87" xfId="0" applyFont="1" applyBorder="1" applyAlignment="1">
      <alignment vertical="center"/>
    </xf>
    <xf numFmtId="0" fontId="0" fillId="0" borderId="0" xfId="0" applyFont="1" applyFill="1" applyBorder="1" applyAlignment="1">
      <alignment horizontal="center" vertical="center"/>
    </xf>
    <xf numFmtId="2" fontId="0" fillId="0" borderId="1" xfId="0" applyNumberFormat="1" applyFont="1" applyBorder="1" applyAlignment="1">
      <alignment horizontal="center" vertical="center"/>
    </xf>
    <xf numFmtId="0" fontId="6" fillId="0" borderId="91" xfId="0" applyFont="1" applyBorder="1" applyAlignment="1">
      <alignment vertical="center"/>
    </xf>
    <xf numFmtId="0" fontId="6" fillId="0" borderId="72" xfId="0" applyFont="1" applyBorder="1" applyAlignment="1">
      <alignment vertical="center"/>
    </xf>
    <xf numFmtId="0" fontId="6" fillId="0" borderId="94" xfId="0" applyFont="1" applyBorder="1" applyAlignment="1">
      <alignment horizontal="right" vertical="center"/>
    </xf>
    <xf numFmtId="0" fontId="6" fillId="0" borderId="77" xfId="0" applyFont="1" applyBorder="1" applyAlignment="1">
      <alignment vertical="center"/>
    </xf>
    <xf numFmtId="0" fontId="6" fillId="0" borderId="95" xfId="0" applyFont="1" applyBorder="1" applyAlignment="1">
      <alignment horizontal="left" vertical="center"/>
    </xf>
    <xf numFmtId="0" fontId="6" fillId="0" borderId="76" xfId="0" applyFont="1" applyBorder="1" applyAlignment="1">
      <alignment horizontal="right" vertical="center"/>
    </xf>
    <xf numFmtId="0" fontId="6" fillId="0" borderId="77" xfId="0" applyFont="1" applyBorder="1" applyAlignment="1">
      <alignment horizontal="right" vertical="center"/>
    </xf>
    <xf numFmtId="0" fontId="0" fillId="0" borderId="94" xfId="0" applyFont="1" applyBorder="1" applyAlignment="1">
      <alignment horizontal="right" vertical="center"/>
    </xf>
    <xf numFmtId="0" fontId="10" fillId="0" borderId="80" xfId="0" applyFont="1" applyBorder="1" applyAlignment="1">
      <alignment horizontal="center" vertical="center"/>
    </xf>
    <xf numFmtId="0" fontId="6" fillId="0" borderId="82" xfId="0" applyFont="1" applyBorder="1" applyAlignment="1">
      <alignment horizontal="left" vertical="center"/>
    </xf>
    <xf numFmtId="0" fontId="0" fillId="0" borderId="94" xfId="0" applyFont="1" applyBorder="1" applyAlignment="1">
      <alignment horizontal="center" vertical="center"/>
    </xf>
    <xf numFmtId="0" fontId="10" fillId="0" borderId="94" xfId="0" applyFont="1" applyBorder="1" applyAlignment="1">
      <alignment horizontal="center" vertical="center"/>
    </xf>
    <xf numFmtId="0" fontId="6" fillId="0" borderId="94" xfId="0" applyFont="1" applyBorder="1" applyAlignment="1">
      <alignment horizontal="left" vertical="center"/>
    </xf>
    <xf numFmtId="0" fontId="6" fillId="0" borderId="72" xfId="0" applyFont="1" applyBorder="1" applyAlignment="1">
      <alignment horizontal="left" vertical="center"/>
    </xf>
    <xf numFmtId="0" fontId="6" fillId="0" borderId="94" xfId="0" applyFont="1" applyBorder="1" applyAlignment="1">
      <alignment vertical="center"/>
    </xf>
    <xf numFmtId="0" fontId="6" fillId="0" borderId="94" xfId="0" applyFont="1" applyBorder="1" applyAlignment="1"/>
    <xf numFmtId="0" fontId="6" fillId="0" borderId="80" xfId="0" applyFont="1" applyBorder="1" applyAlignment="1">
      <alignment vertical="center"/>
    </xf>
    <xf numFmtId="0" fontId="6" fillId="0" borderId="95" xfId="0" applyFont="1" applyBorder="1" applyAlignment="1">
      <alignment horizontal="right" vertical="center"/>
    </xf>
    <xf numFmtId="0" fontId="6" fillId="0" borderId="95" xfId="0" applyFont="1" applyBorder="1" applyAlignment="1">
      <alignment vertical="center"/>
    </xf>
    <xf numFmtId="0" fontId="6" fillId="0" borderId="96" xfId="0" applyFont="1" applyBorder="1" applyAlignment="1">
      <alignment horizontal="left" vertical="center"/>
    </xf>
    <xf numFmtId="0" fontId="6" fillId="0" borderId="87" xfId="0" applyFont="1" applyBorder="1" applyAlignment="1">
      <alignment horizontal="right" vertical="center"/>
    </xf>
    <xf numFmtId="0" fontId="6" fillId="0" borderId="88" xfId="0" applyFont="1" applyBorder="1" applyAlignment="1">
      <alignment horizontal="right" vertical="center"/>
    </xf>
    <xf numFmtId="0" fontId="6" fillId="0" borderId="80" xfId="0" applyFont="1" applyBorder="1" applyAlignment="1">
      <alignment horizontal="right" vertical="center"/>
    </xf>
    <xf numFmtId="0" fontId="6" fillId="0" borderId="76" xfId="0" applyFont="1" applyBorder="1" applyAlignment="1">
      <alignment horizontal="left" vertical="center"/>
    </xf>
    <xf numFmtId="0" fontId="6" fillId="0" borderId="87" xfId="0" applyFont="1" applyBorder="1" applyAlignment="1">
      <alignment vertical="center"/>
    </xf>
    <xf numFmtId="0" fontId="6" fillId="0" borderId="77" xfId="0" applyFont="1" applyBorder="1" applyAlignment="1">
      <alignment horizontal="left" vertical="center"/>
    </xf>
    <xf numFmtId="0" fontId="6" fillId="0" borderId="79" xfId="0" applyFont="1" applyBorder="1" applyAlignment="1">
      <alignment horizontal="right" vertical="center"/>
    </xf>
    <xf numFmtId="0" fontId="6" fillId="0" borderId="100" xfId="0" applyFont="1" applyBorder="1" applyAlignment="1">
      <alignment horizontal="left" vertical="center"/>
    </xf>
    <xf numFmtId="0" fontId="4" fillId="0" borderId="10" xfId="0" applyFont="1" applyBorder="1" applyAlignment="1">
      <alignment horizontal="center" vertical="center"/>
    </xf>
    <xf numFmtId="0" fontId="6" fillId="0" borderId="79" xfId="0" applyFont="1" applyBorder="1" applyAlignment="1">
      <alignment vertical="center"/>
    </xf>
    <xf numFmtId="0" fontId="6" fillId="0" borderId="93" xfId="0" applyFont="1" applyBorder="1" applyAlignment="1">
      <alignment horizontal="left" vertical="center"/>
    </xf>
    <xf numFmtId="0" fontId="6" fillId="0" borderId="86" xfId="0" applyFont="1" applyBorder="1" applyAlignment="1">
      <alignment horizontal="left" vertical="center"/>
    </xf>
    <xf numFmtId="0" fontId="6" fillId="0" borderId="98" xfId="0" applyFont="1" applyBorder="1" applyAlignment="1">
      <alignment vertical="center"/>
    </xf>
    <xf numFmtId="0" fontId="6" fillId="0" borderId="79" xfId="0" applyFont="1" applyBorder="1" applyAlignment="1">
      <alignment horizontal="left" vertical="center"/>
    </xf>
    <xf numFmtId="0" fontId="6" fillId="0" borderId="89" xfId="0" applyFont="1" applyBorder="1" applyAlignment="1">
      <alignment horizontal="right" vertical="center"/>
    </xf>
    <xf numFmtId="0" fontId="6" fillId="0" borderId="86" xfId="0" applyFont="1" applyBorder="1" applyAlignment="1">
      <alignment horizontal="right" vertical="center"/>
    </xf>
    <xf numFmtId="0" fontId="6" fillId="0" borderId="91" xfId="0" applyFont="1" applyBorder="1" applyAlignment="1">
      <alignment horizontal="left" vertical="center"/>
    </xf>
    <xf numFmtId="0" fontId="6" fillId="0" borderId="81" xfId="0" applyFont="1" applyBorder="1" applyAlignment="1">
      <alignment horizontal="left"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6" fillId="0" borderId="41" xfId="0" applyFont="1" applyBorder="1" applyAlignment="1">
      <alignment horizontal="center" vertical="center"/>
    </xf>
    <xf numFmtId="0" fontId="0" fillId="0" borderId="41" xfId="0" applyBorder="1" applyAlignment="1">
      <alignment horizontal="center" vertical="center"/>
    </xf>
    <xf numFmtId="0" fontId="6" fillId="0" borderId="49" xfId="0" applyFont="1" applyBorder="1" applyAlignment="1">
      <alignment horizontal="center" vertical="center"/>
    </xf>
    <xf numFmtId="0" fontId="6" fillId="0" borderId="37"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51" xfId="0" applyFont="1" applyBorder="1" applyAlignment="1">
      <alignment horizontal="center" vertical="center"/>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6" xfId="0" applyFont="1" applyBorder="1" applyAlignment="1">
      <alignment horizontal="center" vertical="center"/>
    </xf>
    <xf numFmtId="0" fontId="6" fillId="0" borderId="43"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9" fillId="0" borderId="22" xfId="0" applyFont="1" applyBorder="1" applyAlignment="1">
      <alignment horizontal="center"/>
    </xf>
    <xf numFmtId="0" fontId="6" fillId="0" borderId="14" xfId="0" applyFont="1" applyBorder="1" applyAlignment="1">
      <alignment horizontal="center" vertical="center"/>
    </xf>
    <xf numFmtId="0" fontId="6" fillId="0" borderId="34" xfId="0" applyFont="1" applyBorder="1" applyAlignment="1">
      <alignment horizontal="center" vertical="center"/>
    </xf>
    <xf numFmtId="0" fontId="6" fillId="0" borderId="60" xfId="0" applyFont="1" applyBorder="1" applyAlignment="1">
      <alignment horizontal="center" vertical="center"/>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3" xfId="0" applyFont="1" applyBorder="1" applyAlignment="1">
      <alignment horizontal="center" vertical="center"/>
    </xf>
    <xf numFmtId="0" fontId="6" fillId="0" borderId="32" xfId="0" applyFont="1" applyBorder="1" applyAlignment="1">
      <alignment horizontal="center" vertical="center"/>
    </xf>
    <xf numFmtId="0" fontId="11" fillId="0" borderId="0" xfId="0" applyFont="1" applyAlignment="1">
      <alignment horizontal="center"/>
    </xf>
    <xf numFmtId="0" fontId="20" fillId="0" borderId="0" xfId="0" applyFont="1" applyAlignment="1">
      <alignment horizontal="center"/>
    </xf>
    <xf numFmtId="0" fontId="9" fillId="0" borderId="20" xfId="0" applyFont="1" applyBorder="1" applyAlignment="1">
      <alignment horizontal="left" vertical="center"/>
    </xf>
    <xf numFmtId="0" fontId="9" fillId="0" borderId="68" xfId="0" applyFont="1" applyBorder="1" applyAlignment="1">
      <alignment horizontal="left" vertical="center"/>
    </xf>
    <xf numFmtId="0" fontId="0" fillId="0" borderId="19" xfId="0" applyFont="1" applyBorder="1" applyAlignment="1">
      <alignment horizontal="right" vertical="center"/>
    </xf>
    <xf numFmtId="0" fontId="21" fillId="0" borderId="0" xfId="0" applyFont="1" applyAlignment="1">
      <alignment horizontal="center"/>
    </xf>
    <xf numFmtId="0" fontId="0" fillId="0" borderId="0" xfId="0" applyFont="1" applyAlignment="1">
      <alignment horizontal="distributed"/>
    </xf>
    <xf numFmtId="0" fontId="0" fillId="0" borderId="0" xfId="0" applyFont="1" applyAlignment="1">
      <alignment horizontal="left"/>
    </xf>
    <xf numFmtId="0" fontId="0" fillId="0" borderId="0" xfId="0" applyAlignment="1">
      <alignment horizontal="distributed"/>
    </xf>
    <xf numFmtId="0" fontId="0" fillId="0" borderId="52" xfId="0" applyFont="1" applyBorder="1" applyAlignment="1">
      <alignment horizontal="right" vertical="center"/>
    </xf>
    <xf numFmtId="0" fontId="0" fillId="0" borderId="0" xfId="0" applyAlignment="1">
      <alignment horizontal="center"/>
    </xf>
    <xf numFmtId="0" fontId="0" fillId="0" borderId="0" xfId="0" applyAlignment="1">
      <alignment horizontal="center" vertical="top"/>
    </xf>
    <xf numFmtId="0" fontId="0" fillId="0" borderId="0" xfId="0" applyFont="1" applyAlignment="1">
      <alignment horizontal="left" vertical="center" wrapText="1"/>
    </xf>
    <xf numFmtId="0" fontId="8" fillId="0" borderId="0" xfId="0" applyFont="1" applyAlignment="1">
      <alignment horizontal="center"/>
    </xf>
    <xf numFmtId="0" fontId="0"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2" borderId="66"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Alignment="1">
      <alignment horizontal="right" vertical="center"/>
    </xf>
    <xf numFmtId="0" fontId="8"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0" xfId="0" applyFont="1" applyAlignment="1"/>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10" fillId="0" borderId="0" xfId="0" applyFont="1" applyAlignment="1">
      <alignment vertical="center"/>
    </xf>
    <xf numFmtId="0" fontId="6" fillId="0" borderId="0" xfId="0" applyFont="1" applyBorder="1" applyAlignment="1">
      <alignment horizontal="center" vertical="center"/>
    </xf>
    <xf numFmtId="0" fontId="4" fillId="0" borderId="56" xfId="0" applyFont="1" applyBorder="1" applyAlignment="1">
      <alignment horizontal="center" vertical="center"/>
    </xf>
    <xf numFmtId="0" fontId="6" fillId="0" borderId="56" xfId="0" applyFont="1" applyBorder="1" applyAlignment="1">
      <alignment horizontal="center" vertical="center"/>
    </xf>
    <xf numFmtId="0" fontId="23" fillId="0" borderId="0"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0" fillId="0" borderId="0" xfId="0" applyFont="1" applyAlignment="1">
      <alignment horizontal="left" vertical="center"/>
    </xf>
    <xf numFmtId="0" fontId="0" fillId="0" borderId="7"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center"/>
    </xf>
    <xf numFmtId="0" fontId="6" fillId="0" borderId="0" xfId="0" applyFont="1" applyAlignment="1">
      <alignment horizontal="right" vertical="center"/>
    </xf>
    <xf numFmtId="0" fontId="6" fillId="0" borderId="0" xfId="0" applyFont="1" applyBorder="1" applyAlignment="1">
      <alignment horizontal="center" vertical="center" shrinkToFit="1"/>
    </xf>
    <xf numFmtId="0" fontId="8" fillId="0" borderId="0" xfId="0" applyFont="1" applyBorder="1" applyAlignment="1">
      <alignment horizontal="right"/>
    </xf>
    <xf numFmtId="0" fontId="0" fillId="0" borderId="0" xfId="0" applyAlignment="1"/>
    <xf numFmtId="0" fontId="6" fillId="0" borderId="0" xfId="0" applyFont="1" applyAlignment="1">
      <alignment horizontal="center" vertical="center"/>
    </xf>
    <xf numFmtId="0" fontId="0" fillId="0" borderId="0" xfId="0" applyFont="1" applyBorder="1" applyAlignment="1">
      <alignment horizontal="center" vertical="center" shrinkToFit="1"/>
    </xf>
    <xf numFmtId="0" fontId="22" fillId="0" borderId="0" xfId="0" applyFont="1" applyBorder="1" applyAlignment="1">
      <alignment horizontal="center"/>
    </xf>
    <xf numFmtId="0" fontId="4" fillId="0" borderId="0" xfId="0" applyFont="1" applyBorder="1" applyAlignment="1">
      <alignment horizontal="center" vertical="center"/>
    </xf>
    <xf numFmtId="0" fontId="10" fillId="0" borderId="0" xfId="0" applyFont="1" applyAlignment="1">
      <alignment horizontal="center"/>
    </xf>
    <xf numFmtId="0" fontId="6" fillId="0" borderId="0" xfId="0" applyFont="1" applyBorder="1" applyAlignment="1">
      <alignment horizontal="center"/>
    </xf>
    <xf numFmtId="0" fontId="10" fillId="0" borderId="0" xfId="0" applyFont="1" applyBorder="1" applyAlignment="1">
      <alignment horizontal="center" vertical="center"/>
    </xf>
    <xf numFmtId="0" fontId="0" fillId="0" borderId="0" xfId="0" applyBorder="1" applyAlignment="1">
      <alignment horizontal="left" vertical="center"/>
    </xf>
    <xf numFmtId="0" fontId="6" fillId="0" borderId="0" xfId="0" applyFont="1" applyBorder="1" applyAlignment="1">
      <alignment horizontal="right"/>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xf>
    <xf numFmtId="0" fontId="0"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Border="1" applyAlignment="1">
      <alignment horizontal="center" vertical="top" wrapText="1"/>
    </xf>
  </cellXfs>
  <cellStyles count="1">
    <cellStyle name="標準" xfId="0" builtinId="0"/>
  </cellStyles>
  <dxfs count="40">
    <dxf>
      <font>
        <b/>
        <i val="0"/>
      </font>
    </dxf>
    <dxf>
      <font>
        <b/>
        <i val="0"/>
        <condense val="0"/>
        <extend val="0"/>
      </font>
    </dxf>
    <dxf>
      <fill>
        <patternFill>
          <bgColor rgb="FFFFFF00"/>
        </patternFill>
      </fill>
    </dxf>
    <dxf>
      <font>
        <b/>
        <i val="0"/>
        <condense val="0"/>
        <extend val="0"/>
      </font>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X37"/>
  <sheetViews>
    <sheetView topLeftCell="A13" zoomScaleNormal="100" zoomScaleSheetLayoutView="80" workbookViewId="0">
      <selection activeCell="AY31" sqref="AY31"/>
    </sheetView>
  </sheetViews>
  <sheetFormatPr defaultRowHeight="11.25"/>
  <cols>
    <col min="1" max="1" width="3.375" style="1" customWidth="1"/>
    <col min="2" max="2" width="10.625" style="1" customWidth="1"/>
    <col min="3" max="6" width="5" style="1" customWidth="1"/>
    <col min="7" max="7" width="2.375" style="1" customWidth="1"/>
    <col min="8" max="8" width="5" style="1" customWidth="1"/>
    <col min="9" max="9" width="2" style="1" customWidth="1"/>
    <col min="10" max="10" width="5" style="1" customWidth="1"/>
    <col min="11" max="11" width="2.375" style="1" customWidth="1"/>
    <col min="12" max="12" width="5.25" style="1" customWidth="1"/>
    <col min="13" max="13" width="2.625" style="1" customWidth="1"/>
    <col min="14" max="14" width="5" style="49" customWidth="1"/>
    <col min="15" max="17" width="5" style="1" customWidth="1"/>
    <col min="18" max="18" width="2.125" style="1" customWidth="1"/>
    <col min="19" max="19" width="5" style="1" customWidth="1"/>
    <col min="20" max="20" width="2.5" style="1" customWidth="1"/>
    <col min="21" max="21" width="5" style="1" customWidth="1"/>
    <col min="22" max="22" width="2" style="1" customWidth="1"/>
    <col min="23" max="23" width="5" style="1" customWidth="1"/>
    <col min="24" max="24" width="2.375" style="1" customWidth="1"/>
    <col min="25" max="25" width="10.625" style="1" customWidth="1"/>
    <col min="26" max="29" width="5" style="1" customWidth="1"/>
    <col min="30" max="30" width="2" style="1" customWidth="1"/>
    <col min="31" max="31" width="5" style="1" customWidth="1"/>
    <col min="32" max="32" width="2" style="1" customWidth="1"/>
    <col min="33" max="33" width="5" style="1" customWidth="1"/>
    <col min="34" max="34" width="2" style="1" customWidth="1"/>
    <col min="35" max="35" width="5" style="1" customWidth="1"/>
    <col min="36" max="36" width="1.5" style="1" customWidth="1"/>
    <col min="37" max="37" width="5" style="49" customWidth="1"/>
    <col min="38" max="40" width="5" style="1" customWidth="1"/>
    <col min="41" max="41" width="1.875" style="1" customWidth="1"/>
    <col min="42" max="42" width="5" style="1" customWidth="1"/>
    <col min="43" max="43" width="2.125" style="1" customWidth="1"/>
    <col min="44" max="44" width="5" style="1" customWidth="1"/>
    <col min="45" max="45" width="2" style="1" customWidth="1"/>
    <col min="46" max="46" width="5" style="1" customWidth="1"/>
    <col min="47" max="47" width="2.25" style="1" customWidth="1"/>
    <col min="48" max="49" width="5.125" style="1" customWidth="1"/>
    <col min="50" max="50" width="10.125" style="1" customWidth="1"/>
    <col min="51" max="16384" width="9" style="1"/>
  </cols>
  <sheetData>
    <row r="1" spans="1:50" ht="27.75" customHeight="1" thickBot="1">
      <c r="A1" s="865" t="s">
        <v>321</v>
      </c>
      <c r="B1" s="865"/>
      <c r="C1" s="865"/>
      <c r="D1" s="865"/>
      <c r="E1" s="865"/>
      <c r="F1" s="865"/>
      <c r="G1" s="865"/>
      <c r="H1" s="865"/>
      <c r="I1" s="865"/>
      <c r="J1" s="865"/>
      <c r="K1" s="865"/>
      <c r="L1" s="865"/>
      <c r="M1" s="865"/>
      <c r="N1" s="865"/>
      <c r="O1" s="865"/>
      <c r="P1" s="865"/>
      <c r="Q1" s="865"/>
      <c r="R1" s="865"/>
      <c r="S1" s="865"/>
      <c r="T1" s="865"/>
      <c r="U1" s="865"/>
      <c r="V1" s="865"/>
      <c r="W1" s="865"/>
      <c r="X1" s="865"/>
      <c r="Y1" s="865"/>
      <c r="Z1" s="865"/>
      <c r="AA1" s="865"/>
      <c r="AB1" s="865"/>
      <c r="AC1" s="865"/>
      <c r="AD1" s="865"/>
      <c r="AE1" s="865"/>
      <c r="AF1" s="865"/>
      <c r="AG1" s="865"/>
      <c r="AH1" s="865"/>
      <c r="AI1" s="865"/>
      <c r="AJ1" s="865"/>
      <c r="AK1" s="865"/>
      <c r="AL1" s="865"/>
      <c r="AM1" s="865"/>
      <c r="AN1" s="865"/>
      <c r="AO1" s="865"/>
      <c r="AP1" s="865"/>
      <c r="AQ1" s="865"/>
      <c r="AR1" s="865"/>
      <c r="AS1" s="865"/>
      <c r="AT1" s="865"/>
      <c r="AU1" s="865"/>
      <c r="AV1" s="865"/>
      <c r="AW1" s="865"/>
      <c r="AX1" s="865"/>
    </row>
    <row r="2" spans="1:50" s="100" customFormat="1" ht="21" customHeight="1">
      <c r="A2" s="858" t="s">
        <v>1</v>
      </c>
      <c r="B2" s="859"/>
      <c r="C2" s="866" t="s">
        <v>6</v>
      </c>
      <c r="D2" s="867"/>
      <c r="E2" s="867"/>
      <c r="F2" s="867"/>
      <c r="G2" s="867"/>
      <c r="H2" s="867"/>
      <c r="I2" s="867"/>
      <c r="J2" s="867"/>
      <c r="K2" s="867"/>
      <c r="L2" s="867"/>
      <c r="M2" s="867"/>
      <c r="N2" s="867"/>
      <c r="O2" s="867"/>
      <c r="P2" s="867"/>
      <c r="Q2" s="867"/>
      <c r="R2" s="867"/>
      <c r="S2" s="867"/>
      <c r="T2" s="867"/>
      <c r="U2" s="867"/>
      <c r="V2" s="867"/>
      <c r="W2" s="867"/>
      <c r="X2" s="868"/>
      <c r="Y2" s="869" t="s">
        <v>1</v>
      </c>
      <c r="Z2" s="872" t="s">
        <v>105</v>
      </c>
      <c r="AA2" s="867"/>
      <c r="AB2" s="867"/>
      <c r="AC2" s="867"/>
      <c r="AD2" s="867"/>
      <c r="AE2" s="867"/>
      <c r="AF2" s="867"/>
      <c r="AG2" s="867"/>
      <c r="AH2" s="867"/>
      <c r="AI2" s="867"/>
      <c r="AJ2" s="867"/>
      <c r="AK2" s="867"/>
      <c r="AL2" s="867"/>
      <c r="AM2" s="867"/>
      <c r="AN2" s="867"/>
      <c r="AO2" s="867"/>
      <c r="AP2" s="867"/>
      <c r="AQ2" s="867"/>
      <c r="AR2" s="867"/>
      <c r="AS2" s="867"/>
      <c r="AT2" s="867"/>
      <c r="AU2" s="868"/>
      <c r="AV2" s="467"/>
      <c r="AW2" s="468"/>
      <c r="AX2" s="469"/>
    </row>
    <row r="3" spans="1:50" s="100" customFormat="1" ht="21" customHeight="1">
      <c r="A3" s="860"/>
      <c r="B3" s="861"/>
      <c r="C3" s="873" t="s">
        <v>106</v>
      </c>
      <c r="D3" s="874"/>
      <c r="E3" s="874"/>
      <c r="F3" s="874"/>
      <c r="G3" s="874"/>
      <c r="H3" s="874"/>
      <c r="I3" s="874"/>
      <c r="J3" s="874"/>
      <c r="K3" s="874"/>
      <c r="L3" s="874"/>
      <c r="M3" s="854"/>
      <c r="N3" s="851" t="s">
        <v>107</v>
      </c>
      <c r="O3" s="851"/>
      <c r="P3" s="851"/>
      <c r="Q3" s="851"/>
      <c r="R3" s="851"/>
      <c r="S3" s="851"/>
      <c r="T3" s="851"/>
      <c r="U3" s="851"/>
      <c r="V3" s="851"/>
      <c r="W3" s="851"/>
      <c r="X3" s="851"/>
      <c r="Y3" s="870"/>
      <c r="Z3" s="853" t="s">
        <v>106</v>
      </c>
      <c r="AA3" s="874"/>
      <c r="AB3" s="874"/>
      <c r="AC3" s="874"/>
      <c r="AD3" s="874"/>
      <c r="AE3" s="874"/>
      <c r="AF3" s="874"/>
      <c r="AG3" s="874"/>
      <c r="AH3" s="874"/>
      <c r="AI3" s="874"/>
      <c r="AJ3" s="854"/>
      <c r="AK3" s="851" t="s">
        <v>107</v>
      </c>
      <c r="AL3" s="851"/>
      <c r="AM3" s="851"/>
      <c r="AN3" s="851"/>
      <c r="AO3" s="851"/>
      <c r="AP3" s="851"/>
      <c r="AQ3" s="851"/>
      <c r="AR3" s="851"/>
      <c r="AS3" s="851"/>
      <c r="AT3" s="851"/>
      <c r="AU3" s="851"/>
      <c r="AV3" s="470"/>
      <c r="AW3" s="449"/>
      <c r="AX3" s="471"/>
    </row>
    <row r="4" spans="1:50" s="100" customFormat="1" ht="21" customHeight="1">
      <c r="A4" s="860"/>
      <c r="B4" s="861"/>
      <c r="C4" s="852" t="s">
        <v>108</v>
      </c>
      <c r="D4" s="854" t="s">
        <v>109</v>
      </c>
      <c r="E4" s="851"/>
      <c r="F4" s="851"/>
      <c r="G4" s="851"/>
      <c r="H4" s="851"/>
      <c r="I4" s="851"/>
      <c r="J4" s="851"/>
      <c r="K4" s="851"/>
      <c r="L4" s="851"/>
      <c r="M4" s="851"/>
      <c r="N4" s="851" t="s">
        <v>108</v>
      </c>
      <c r="O4" s="851" t="s">
        <v>109</v>
      </c>
      <c r="P4" s="851"/>
      <c r="Q4" s="851"/>
      <c r="R4" s="851"/>
      <c r="S4" s="851"/>
      <c r="T4" s="851"/>
      <c r="U4" s="851"/>
      <c r="V4" s="851"/>
      <c r="W4" s="851"/>
      <c r="X4" s="851"/>
      <c r="Y4" s="870"/>
      <c r="Z4" s="852" t="s">
        <v>108</v>
      </c>
      <c r="AA4" s="873" t="s">
        <v>109</v>
      </c>
      <c r="AB4" s="874"/>
      <c r="AC4" s="874"/>
      <c r="AD4" s="874"/>
      <c r="AE4" s="874"/>
      <c r="AF4" s="874"/>
      <c r="AG4" s="874"/>
      <c r="AH4" s="874"/>
      <c r="AI4" s="874"/>
      <c r="AJ4" s="874"/>
      <c r="AK4" s="851" t="s">
        <v>108</v>
      </c>
      <c r="AL4" s="851" t="s">
        <v>109</v>
      </c>
      <c r="AM4" s="851"/>
      <c r="AN4" s="851"/>
      <c r="AO4" s="851"/>
      <c r="AP4" s="851"/>
      <c r="AQ4" s="851"/>
      <c r="AR4" s="851"/>
      <c r="AS4" s="851"/>
      <c r="AT4" s="851"/>
      <c r="AU4" s="851"/>
      <c r="AV4" s="853" t="s">
        <v>110</v>
      </c>
      <c r="AW4" s="854"/>
      <c r="AX4" s="855" t="s">
        <v>111</v>
      </c>
    </row>
    <row r="5" spans="1:50" s="100" customFormat="1" ht="21" customHeight="1" thickBot="1">
      <c r="A5" s="862"/>
      <c r="B5" s="863"/>
      <c r="C5" s="864"/>
      <c r="D5" s="848"/>
      <c r="E5" s="857"/>
      <c r="F5" s="848" t="s">
        <v>112</v>
      </c>
      <c r="G5" s="849"/>
      <c r="H5" s="849"/>
      <c r="I5" s="849"/>
      <c r="J5" s="849"/>
      <c r="K5" s="849"/>
      <c r="L5" s="849"/>
      <c r="M5" s="849"/>
      <c r="N5" s="852"/>
      <c r="O5" s="848"/>
      <c r="P5" s="849"/>
      <c r="Q5" s="848" t="s">
        <v>112</v>
      </c>
      <c r="R5" s="849"/>
      <c r="S5" s="849"/>
      <c r="T5" s="849"/>
      <c r="U5" s="849"/>
      <c r="V5" s="849"/>
      <c r="W5" s="849"/>
      <c r="X5" s="850"/>
      <c r="Y5" s="871"/>
      <c r="Z5" s="864"/>
      <c r="AA5" s="848"/>
      <c r="AB5" s="857"/>
      <c r="AC5" s="848" t="s">
        <v>112</v>
      </c>
      <c r="AD5" s="849"/>
      <c r="AE5" s="849"/>
      <c r="AF5" s="849"/>
      <c r="AG5" s="849"/>
      <c r="AH5" s="849"/>
      <c r="AI5" s="849"/>
      <c r="AJ5" s="849"/>
      <c r="AK5" s="852"/>
      <c r="AL5" s="852"/>
      <c r="AM5" s="852"/>
      <c r="AN5" s="848" t="s">
        <v>112</v>
      </c>
      <c r="AO5" s="849"/>
      <c r="AP5" s="849"/>
      <c r="AQ5" s="849"/>
      <c r="AR5" s="849"/>
      <c r="AS5" s="849"/>
      <c r="AT5" s="849"/>
      <c r="AU5" s="850"/>
      <c r="AV5" s="472" t="s">
        <v>157</v>
      </c>
      <c r="AW5" s="473" t="s">
        <v>108</v>
      </c>
      <c r="AX5" s="856"/>
    </row>
    <row r="6" spans="1:50" s="100" customFormat="1" ht="23.1" customHeight="1">
      <c r="A6" s="442">
        <v>1</v>
      </c>
      <c r="B6" s="474" t="s">
        <v>322</v>
      </c>
      <c r="C6" s="101" t="s">
        <v>189</v>
      </c>
      <c r="D6" s="102" t="s">
        <v>167</v>
      </c>
      <c r="E6" s="103" t="s">
        <v>163</v>
      </c>
      <c r="F6" s="103" t="s">
        <v>190</v>
      </c>
      <c r="G6" s="475" t="s">
        <v>160</v>
      </c>
      <c r="H6" s="103" t="s">
        <v>166</v>
      </c>
      <c r="I6" s="475" t="s">
        <v>323</v>
      </c>
      <c r="J6" s="103"/>
      <c r="K6" s="190"/>
      <c r="L6" s="103"/>
      <c r="M6" s="190"/>
      <c r="N6" s="103" t="s">
        <v>324</v>
      </c>
      <c r="O6" s="104" t="s">
        <v>325</v>
      </c>
      <c r="P6" s="103" t="s">
        <v>326</v>
      </c>
      <c r="Q6" s="103" t="s">
        <v>126</v>
      </c>
      <c r="R6" s="475" t="s">
        <v>160</v>
      </c>
      <c r="S6" s="103" t="s">
        <v>327</v>
      </c>
      <c r="T6" s="475" t="s">
        <v>328</v>
      </c>
      <c r="U6" s="103" t="s">
        <v>191</v>
      </c>
      <c r="V6" s="475" t="s">
        <v>158</v>
      </c>
      <c r="W6" s="103" t="s">
        <v>329</v>
      </c>
      <c r="X6" s="475" t="s">
        <v>159</v>
      </c>
      <c r="Y6" s="474" t="s">
        <v>322</v>
      </c>
      <c r="Z6" s="101" t="s">
        <v>189</v>
      </c>
      <c r="AA6" s="104" t="s">
        <v>330</v>
      </c>
      <c r="AB6" s="103" t="s">
        <v>331</v>
      </c>
      <c r="AC6" s="103"/>
      <c r="AD6" s="190"/>
      <c r="AE6" s="103"/>
      <c r="AF6" s="190"/>
      <c r="AG6" s="103"/>
      <c r="AH6" s="190"/>
      <c r="AI6" s="103"/>
      <c r="AJ6" s="190"/>
      <c r="AK6" s="103" t="s">
        <v>324</v>
      </c>
      <c r="AL6" s="104" t="s">
        <v>332</v>
      </c>
      <c r="AM6" s="103" t="s">
        <v>333</v>
      </c>
      <c r="AN6" s="441" t="s">
        <v>331</v>
      </c>
      <c r="AO6" s="476" t="s">
        <v>158</v>
      </c>
      <c r="AP6" s="441" t="s">
        <v>334</v>
      </c>
      <c r="AQ6" s="476" t="s">
        <v>159</v>
      </c>
      <c r="AR6" s="441"/>
      <c r="AS6" s="191"/>
      <c r="AT6" s="441"/>
      <c r="AU6" s="192"/>
      <c r="AV6" s="477">
        <v>10</v>
      </c>
      <c r="AW6" s="478">
        <v>14</v>
      </c>
      <c r="AX6" s="479">
        <f>AV6*200+AW6*200</f>
        <v>4800</v>
      </c>
    </row>
    <row r="7" spans="1:50" s="100" customFormat="1" ht="23.1" customHeight="1">
      <c r="A7" s="110">
        <v>2</v>
      </c>
      <c r="B7" s="480" t="s">
        <v>164</v>
      </c>
      <c r="C7" s="106" t="s">
        <v>189</v>
      </c>
      <c r="D7" s="113" t="s">
        <v>162</v>
      </c>
      <c r="E7" s="107" t="s">
        <v>335</v>
      </c>
      <c r="F7" s="107" t="s">
        <v>248</v>
      </c>
      <c r="G7" s="481" t="s">
        <v>323</v>
      </c>
      <c r="H7" s="107"/>
      <c r="I7" s="193"/>
      <c r="J7" s="107"/>
      <c r="K7" s="193"/>
      <c r="L7" s="107"/>
      <c r="M7" s="193"/>
      <c r="N7" s="107" t="s">
        <v>189</v>
      </c>
      <c r="O7" s="107" t="s">
        <v>168</v>
      </c>
      <c r="P7" s="107" t="s">
        <v>336</v>
      </c>
      <c r="Q7" s="107"/>
      <c r="R7" s="193"/>
      <c r="S7" s="107"/>
      <c r="T7" s="193"/>
      <c r="U7" s="107"/>
      <c r="V7" s="193"/>
      <c r="W7" s="107"/>
      <c r="X7" s="193"/>
      <c r="Y7" s="480" t="s">
        <v>164</v>
      </c>
      <c r="Z7" s="106" t="s">
        <v>189</v>
      </c>
      <c r="AA7" s="107" t="s">
        <v>123</v>
      </c>
      <c r="AB7" s="107" t="s">
        <v>337</v>
      </c>
      <c r="AC7" s="107"/>
      <c r="AD7" s="193"/>
      <c r="AE7" s="107"/>
      <c r="AF7" s="193"/>
      <c r="AG7" s="107"/>
      <c r="AH7" s="193"/>
      <c r="AI7" s="107"/>
      <c r="AJ7" s="193"/>
      <c r="AK7" s="107" t="s">
        <v>189</v>
      </c>
      <c r="AL7" s="107" t="s">
        <v>191</v>
      </c>
      <c r="AM7" s="107" t="s">
        <v>337</v>
      </c>
      <c r="AN7" s="109"/>
      <c r="AO7" s="194"/>
      <c r="AP7" s="109"/>
      <c r="AQ7" s="194"/>
      <c r="AR7" s="109"/>
      <c r="AS7" s="194"/>
      <c r="AT7" s="109"/>
      <c r="AU7" s="195"/>
      <c r="AV7" s="482">
        <v>4</v>
      </c>
      <c r="AW7" s="483">
        <v>11</v>
      </c>
      <c r="AX7" s="484">
        <f t="shared" ref="AX7:AX34" si="0">AV7*200+AW7*200</f>
        <v>3000</v>
      </c>
    </row>
    <row r="8" spans="1:50" s="100" customFormat="1" ht="23.1" customHeight="1">
      <c r="A8" s="110">
        <v>3</v>
      </c>
      <c r="B8" s="480" t="s">
        <v>338</v>
      </c>
      <c r="C8" s="106"/>
      <c r="D8" s="113" t="s">
        <v>127</v>
      </c>
      <c r="E8" s="107" t="s">
        <v>339</v>
      </c>
      <c r="F8" s="107"/>
      <c r="G8" s="193"/>
      <c r="H8" s="107"/>
      <c r="I8" s="193"/>
      <c r="J8" s="107"/>
      <c r="K8" s="193"/>
      <c r="L8" s="107"/>
      <c r="M8" s="193"/>
      <c r="N8" s="445" t="s">
        <v>189</v>
      </c>
      <c r="O8" s="108" t="s">
        <v>127</v>
      </c>
      <c r="P8" s="107" t="s">
        <v>340</v>
      </c>
      <c r="Q8" s="107"/>
      <c r="R8" s="193"/>
      <c r="S8" s="107"/>
      <c r="T8" s="193"/>
      <c r="U8" s="107"/>
      <c r="V8" s="193"/>
      <c r="W8" s="107"/>
      <c r="X8" s="193"/>
      <c r="Y8" s="480" t="s">
        <v>338</v>
      </c>
      <c r="Z8" s="106" t="s">
        <v>189</v>
      </c>
      <c r="AA8" s="107" t="s">
        <v>341</v>
      </c>
      <c r="AB8" s="107" t="s">
        <v>342</v>
      </c>
      <c r="AC8" s="107"/>
      <c r="AD8" s="193"/>
      <c r="AE8" s="107"/>
      <c r="AF8" s="193"/>
      <c r="AG8" s="107"/>
      <c r="AH8" s="193"/>
      <c r="AI8" s="107"/>
      <c r="AJ8" s="193"/>
      <c r="AK8" s="107" t="s">
        <v>189</v>
      </c>
      <c r="AL8" s="107" t="s">
        <v>343</v>
      </c>
      <c r="AM8" s="107" t="s">
        <v>342</v>
      </c>
      <c r="AN8" s="109"/>
      <c r="AO8" s="194"/>
      <c r="AP8" s="109"/>
      <c r="AQ8" s="194"/>
      <c r="AR8" s="109"/>
      <c r="AS8" s="194"/>
      <c r="AT8" s="109"/>
      <c r="AU8" s="195"/>
      <c r="AV8" s="482">
        <v>4</v>
      </c>
      <c r="AW8" s="485">
        <v>14</v>
      </c>
      <c r="AX8" s="484">
        <f t="shared" si="0"/>
        <v>3600</v>
      </c>
    </row>
    <row r="9" spans="1:50" s="100" customFormat="1" ht="23.1" customHeight="1">
      <c r="A9" s="110">
        <v>4</v>
      </c>
      <c r="B9" s="486" t="s">
        <v>344</v>
      </c>
      <c r="C9" s="106"/>
      <c r="D9" s="444"/>
      <c r="E9" s="445"/>
      <c r="F9" s="445"/>
      <c r="G9" s="196"/>
      <c r="H9" s="445"/>
      <c r="I9" s="196"/>
      <c r="J9" s="445"/>
      <c r="K9" s="196"/>
      <c r="L9" s="445"/>
      <c r="M9" s="196"/>
      <c r="N9" s="445"/>
      <c r="O9" s="445" t="s">
        <v>345</v>
      </c>
      <c r="P9" s="445"/>
      <c r="Q9" s="445"/>
      <c r="R9" s="196"/>
      <c r="S9" s="445"/>
      <c r="T9" s="196"/>
      <c r="U9" s="445"/>
      <c r="V9" s="196"/>
      <c r="W9" s="445"/>
      <c r="X9" s="196"/>
      <c r="Y9" s="486" t="s">
        <v>344</v>
      </c>
      <c r="Z9" s="114"/>
      <c r="AA9" s="445" t="s">
        <v>346</v>
      </c>
      <c r="AB9" s="445" t="s">
        <v>347</v>
      </c>
      <c r="AC9" s="445"/>
      <c r="AD9" s="196"/>
      <c r="AE9" s="445"/>
      <c r="AF9" s="196"/>
      <c r="AG9" s="445"/>
      <c r="AH9" s="196"/>
      <c r="AI9" s="445"/>
      <c r="AJ9" s="196"/>
      <c r="AK9" s="445"/>
      <c r="AL9" s="445" t="s">
        <v>346</v>
      </c>
      <c r="AM9" s="445"/>
      <c r="AN9" s="443"/>
      <c r="AO9" s="197"/>
      <c r="AP9" s="443"/>
      <c r="AQ9" s="197"/>
      <c r="AR9" s="443"/>
      <c r="AS9" s="197"/>
      <c r="AT9" s="443"/>
      <c r="AU9" s="198"/>
      <c r="AV9" s="487">
        <v>2</v>
      </c>
      <c r="AW9" s="488"/>
      <c r="AX9" s="484">
        <f t="shared" si="0"/>
        <v>400</v>
      </c>
    </row>
    <row r="10" spans="1:50" s="100" customFormat="1" ht="23.1" customHeight="1">
      <c r="A10" s="110">
        <v>5</v>
      </c>
      <c r="B10" s="486" t="s">
        <v>165</v>
      </c>
      <c r="C10" s="106" t="s">
        <v>189</v>
      </c>
      <c r="D10" s="444" t="s">
        <v>348</v>
      </c>
      <c r="E10" s="445" t="s">
        <v>349</v>
      </c>
      <c r="F10" s="445"/>
      <c r="G10" s="196"/>
      <c r="H10" s="445"/>
      <c r="I10" s="196"/>
      <c r="J10" s="445"/>
      <c r="K10" s="196"/>
      <c r="L10" s="445"/>
      <c r="M10" s="196"/>
      <c r="N10" s="445" t="s">
        <v>189</v>
      </c>
      <c r="O10" s="445" t="s">
        <v>349</v>
      </c>
      <c r="P10" s="445" t="s">
        <v>123</v>
      </c>
      <c r="Q10" s="445"/>
      <c r="R10" s="196"/>
      <c r="S10" s="445"/>
      <c r="T10" s="196"/>
      <c r="U10" s="445"/>
      <c r="V10" s="196"/>
      <c r="W10" s="445"/>
      <c r="X10" s="196"/>
      <c r="Y10" s="486" t="s">
        <v>165</v>
      </c>
      <c r="Z10" s="114"/>
      <c r="AA10" s="445"/>
      <c r="AB10" s="445"/>
      <c r="AC10" s="445"/>
      <c r="AD10" s="196"/>
      <c r="AE10" s="445"/>
      <c r="AF10" s="196"/>
      <c r="AG10" s="445"/>
      <c r="AH10" s="196"/>
      <c r="AI10" s="445"/>
      <c r="AJ10" s="196"/>
      <c r="AK10" s="445" t="s">
        <v>189</v>
      </c>
      <c r="AL10" s="445" t="s">
        <v>350</v>
      </c>
      <c r="AM10" s="445" t="s">
        <v>351</v>
      </c>
      <c r="AN10" s="443"/>
      <c r="AO10" s="197"/>
      <c r="AP10" s="443"/>
      <c r="AQ10" s="197"/>
      <c r="AR10" s="443"/>
      <c r="AS10" s="197"/>
      <c r="AT10" s="443"/>
      <c r="AU10" s="198"/>
      <c r="AV10" s="487">
        <v>4</v>
      </c>
      <c r="AW10" s="488">
        <v>12</v>
      </c>
      <c r="AX10" s="484">
        <f t="shared" si="0"/>
        <v>3200</v>
      </c>
    </row>
    <row r="11" spans="1:50" s="100" customFormat="1" ht="23.1" customHeight="1" thickBot="1">
      <c r="A11" s="112">
        <v>6</v>
      </c>
      <c r="B11" s="489" t="s">
        <v>352</v>
      </c>
      <c r="C11" s="115" t="s">
        <v>189</v>
      </c>
      <c r="D11" s="444" t="s">
        <v>353</v>
      </c>
      <c r="E11" s="445"/>
      <c r="F11" s="445"/>
      <c r="G11" s="196"/>
      <c r="H11" s="445"/>
      <c r="I11" s="196"/>
      <c r="J11" s="445"/>
      <c r="K11" s="196"/>
      <c r="L11" s="445"/>
      <c r="M11" s="196"/>
      <c r="N11" s="440" t="s">
        <v>189</v>
      </c>
      <c r="O11" s="445" t="s">
        <v>354</v>
      </c>
      <c r="P11" s="445" t="s">
        <v>353</v>
      </c>
      <c r="Q11" s="445"/>
      <c r="R11" s="196"/>
      <c r="S11" s="445"/>
      <c r="T11" s="196"/>
      <c r="U11" s="445"/>
      <c r="V11" s="196"/>
      <c r="W11" s="445"/>
      <c r="X11" s="196"/>
      <c r="Y11" s="489" t="s">
        <v>352</v>
      </c>
      <c r="Z11" s="115" t="s">
        <v>189</v>
      </c>
      <c r="AA11" s="445" t="s">
        <v>355</v>
      </c>
      <c r="AB11" s="445" t="s">
        <v>356</v>
      </c>
      <c r="AC11" s="445"/>
      <c r="AD11" s="196"/>
      <c r="AE11" s="445"/>
      <c r="AF11" s="196"/>
      <c r="AG11" s="445"/>
      <c r="AH11" s="196"/>
      <c r="AI11" s="445"/>
      <c r="AJ11" s="196"/>
      <c r="AK11" s="440" t="s">
        <v>189</v>
      </c>
      <c r="AL11" s="445" t="s">
        <v>355</v>
      </c>
      <c r="AM11" s="445" t="s">
        <v>356</v>
      </c>
      <c r="AN11" s="443"/>
      <c r="AO11" s="197"/>
      <c r="AP11" s="443"/>
      <c r="AQ11" s="197"/>
      <c r="AR11" s="443"/>
      <c r="AS11" s="197"/>
      <c r="AT11" s="443"/>
      <c r="AU11" s="198"/>
      <c r="AV11" s="487">
        <v>4</v>
      </c>
      <c r="AW11" s="488">
        <v>8</v>
      </c>
      <c r="AX11" s="484">
        <f t="shared" si="0"/>
        <v>2400</v>
      </c>
    </row>
    <row r="12" spans="1:50" s="100" customFormat="1" ht="23.1" customHeight="1">
      <c r="A12" s="442">
        <v>7</v>
      </c>
      <c r="B12" s="474" t="s">
        <v>113</v>
      </c>
      <c r="C12" s="101"/>
      <c r="D12" s="230" t="s">
        <v>193</v>
      </c>
      <c r="E12" s="103"/>
      <c r="F12" s="103"/>
      <c r="G12" s="190"/>
      <c r="H12" s="103"/>
      <c r="I12" s="190"/>
      <c r="J12" s="103"/>
      <c r="K12" s="190"/>
      <c r="L12" s="103"/>
      <c r="M12" s="190"/>
      <c r="N12" s="103"/>
      <c r="O12" s="103"/>
      <c r="P12" s="103"/>
      <c r="Q12" s="103"/>
      <c r="R12" s="190"/>
      <c r="S12" s="103"/>
      <c r="T12" s="190"/>
      <c r="U12" s="103"/>
      <c r="V12" s="190"/>
      <c r="W12" s="103"/>
      <c r="X12" s="190"/>
      <c r="Y12" s="474" t="s">
        <v>113</v>
      </c>
      <c r="Z12" s="101"/>
      <c r="AA12" s="103"/>
      <c r="AB12" s="103"/>
      <c r="AC12" s="103"/>
      <c r="AD12" s="190"/>
      <c r="AE12" s="103"/>
      <c r="AF12" s="190"/>
      <c r="AG12" s="103"/>
      <c r="AH12" s="190"/>
      <c r="AI12" s="103"/>
      <c r="AJ12" s="190"/>
      <c r="AK12" s="103"/>
      <c r="AL12" s="103"/>
      <c r="AM12" s="103"/>
      <c r="AN12" s="441"/>
      <c r="AO12" s="191"/>
      <c r="AP12" s="441"/>
      <c r="AQ12" s="191"/>
      <c r="AR12" s="441"/>
      <c r="AS12" s="191"/>
      <c r="AT12" s="441"/>
      <c r="AU12" s="192"/>
      <c r="AV12" s="477"/>
      <c r="AW12" s="478"/>
      <c r="AX12" s="479">
        <f t="shared" si="0"/>
        <v>0</v>
      </c>
    </row>
    <row r="13" spans="1:50" s="100" customFormat="1" ht="23.1" customHeight="1">
      <c r="A13" s="110">
        <v>8</v>
      </c>
      <c r="B13" s="486" t="s">
        <v>114</v>
      </c>
      <c r="C13" s="114" t="s">
        <v>417</v>
      </c>
      <c r="D13" s="445" t="s">
        <v>418</v>
      </c>
      <c r="E13" s="445" t="s">
        <v>139</v>
      </c>
      <c r="F13" s="445"/>
      <c r="G13" s="196"/>
      <c r="H13" s="445"/>
      <c r="I13" s="196"/>
      <c r="J13" s="445"/>
      <c r="K13" s="196"/>
      <c r="L13" s="445"/>
      <c r="M13" s="196"/>
      <c r="N13" s="445" t="s">
        <v>161</v>
      </c>
      <c r="O13" s="445" t="s">
        <v>418</v>
      </c>
      <c r="P13" s="445" t="s">
        <v>139</v>
      </c>
      <c r="Q13" s="445"/>
      <c r="R13" s="196"/>
      <c r="S13" s="445"/>
      <c r="T13" s="196"/>
      <c r="U13" s="445"/>
      <c r="V13" s="196"/>
      <c r="W13" s="445"/>
      <c r="X13" s="196"/>
      <c r="Y13" s="486" t="s">
        <v>114</v>
      </c>
      <c r="Z13" s="115" t="s">
        <v>161</v>
      </c>
      <c r="AA13" s="445" t="s">
        <v>194</v>
      </c>
      <c r="AB13" s="445" t="s">
        <v>195</v>
      </c>
      <c r="AC13" s="445"/>
      <c r="AD13" s="196"/>
      <c r="AE13" s="445"/>
      <c r="AF13" s="196"/>
      <c r="AG13" s="445"/>
      <c r="AH13" s="196"/>
      <c r="AI13" s="445"/>
      <c r="AJ13" s="196"/>
      <c r="AK13" s="445" t="s">
        <v>196</v>
      </c>
      <c r="AL13" s="445" t="s">
        <v>434</v>
      </c>
      <c r="AM13" s="445" t="s">
        <v>195</v>
      </c>
      <c r="AN13" s="443"/>
      <c r="AO13" s="197"/>
      <c r="AP13" s="443"/>
      <c r="AQ13" s="197"/>
      <c r="AR13" s="443"/>
      <c r="AS13" s="197"/>
      <c r="AT13" s="443"/>
      <c r="AU13" s="198"/>
      <c r="AV13" s="487">
        <v>4</v>
      </c>
      <c r="AW13" s="488">
        <v>10</v>
      </c>
      <c r="AX13" s="484">
        <f t="shared" si="0"/>
        <v>2800</v>
      </c>
    </row>
    <row r="14" spans="1:50" s="100" customFormat="1" ht="23.1" customHeight="1">
      <c r="A14" s="110">
        <v>9</v>
      </c>
      <c r="B14" s="489" t="s">
        <v>115</v>
      </c>
      <c r="C14" s="115" t="s">
        <v>161</v>
      </c>
      <c r="D14" s="444" t="s">
        <v>419</v>
      </c>
      <c r="E14" s="445" t="s">
        <v>197</v>
      </c>
      <c r="F14" s="445"/>
      <c r="G14" s="196"/>
      <c r="H14" s="445"/>
      <c r="I14" s="196"/>
      <c r="J14" s="445"/>
      <c r="K14" s="196"/>
      <c r="L14" s="445"/>
      <c r="M14" s="196"/>
      <c r="N14" s="445" t="s">
        <v>161</v>
      </c>
      <c r="O14" s="445" t="s">
        <v>166</v>
      </c>
      <c r="P14" s="445" t="s">
        <v>412</v>
      </c>
      <c r="Q14" s="445" t="s">
        <v>425</v>
      </c>
      <c r="R14" s="490" t="s">
        <v>407</v>
      </c>
      <c r="S14" s="445" t="s">
        <v>424</v>
      </c>
      <c r="T14" s="494" t="s">
        <v>159</v>
      </c>
      <c r="U14" s="445"/>
      <c r="V14" s="196"/>
      <c r="W14" s="445"/>
      <c r="X14" s="196"/>
      <c r="Y14" s="489" t="s">
        <v>115</v>
      </c>
      <c r="Z14" s="115" t="s">
        <v>161</v>
      </c>
      <c r="AA14" s="445" t="s">
        <v>199</v>
      </c>
      <c r="AB14" s="445" t="s">
        <v>200</v>
      </c>
      <c r="AC14" s="445" t="s">
        <v>429</v>
      </c>
      <c r="AD14" s="490" t="s">
        <v>201</v>
      </c>
      <c r="AE14" s="445"/>
      <c r="AF14" s="196"/>
      <c r="AG14" s="445"/>
      <c r="AH14" s="196"/>
      <c r="AI14" s="445"/>
      <c r="AJ14" s="196"/>
      <c r="AK14" s="445"/>
      <c r="AL14" s="445" t="s">
        <v>200</v>
      </c>
      <c r="AM14" s="445" t="s">
        <v>435</v>
      </c>
      <c r="AN14" s="443"/>
      <c r="AO14" s="197"/>
      <c r="AP14" s="443"/>
      <c r="AQ14" s="197"/>
      <c r="AR14" s="443"/>
      <c r="AS14" s="197"/>
      <c r="AT14" s="443"/>
      <c r="AU14" s="198"/>
      <c r="AV14" s="487">
        <v>6</v>
      </c>
      <c r="AW14" s="488">
        <v>7</v>
      </c>
      <c r="AX14" s="484">
        <f t="shared" si="0"/>
        <v>2600</v>
      </c>
    </row>
    <row r="15" spans="1:50" s="100" customFormat="1" ht="23.1" customHeight="1">
      <c r="A15" s="110">
        <v>10</v>
      </c>
      <c r="B15" s="486" t="s">
        <v>116</v>
      </c>
      <c r="C15" s="114"/>
      <c r="D15" s="444" t="s">
        <v>420</v>
      </c>
      <c r="E15" s="445"/>
      <c r="F15" s="445"/>
      <c r="G15" s="196"/>
      <c r="H15" s="445"/>
      <c r="I15" s="196"/>
      <c r="J15" s="445"/>
      <c r="K15" s="196"/>
      <c r="L15" s="445"/>
      <c r="M15" s="196"/>
      <c r="N15" s="445" t="s">
        <v>407</v>
      </c>
      <c r="O15" s="445" t="s">
        <v>426</v>
      </c>
      <c r="P15" s="445" t="s">
        <v>168</v>
      </c>
      <c r="Q15" s="445"/>
      <c r="R15" s="196"/>
      <c r="S15" s="445"/>
      <c r="T15" s="196"/>
      <c r="U15" s="445"/>
      <c r="V15" s="196"/>
      <c r="W15" s="445"/>
      <c r="X15" s="196"/>
      <c r="Y15" s="486" t="s">
        <v>116</v>
      </c>
      <c r="Z15" s="114"/>
      <c r="AA15" s="445" t="s">
        <v>203</v>
      </c>
      <c r="AB15" s="445" t="s">
        <v>430</v>
      </c>
      <c r="AC15" s="445"/>
      <c r="AD15" s="196"/>
      <c r="AE15" s="445"/>
      <c r="AF15" s="196"/>
      <c r="AG15" s="445"/>
      <c r="AH15" s="196"/>
      <c r="AI15" s="445"/>
      <c r="AJ15" s="196"/>
      <c r="AK15" s="445"/>
      <c r="AL15" s="445"/>
      <c r="AM15" s="445"/>
      <c r="AN15" s="443" t="s">
        <v>437</v>
      </c>
      <c r="AO15" s="490" t="s">
        <v>407</v>
      </c>
      <c r="AP15" s="443" t="s">
        <v>430</v>
      </c>
      <c r="AQ15" s="494" t="s">
        <v>159</v>
      </c>
      <c r="AR15" s="443"/>
      <c r="AS15" s="197"/>
      <c r="AT15" s="443"/>
      <c r="AU15" s="198"/>
      <c r="AV15" s="487">
        <v>4</v>
      </c>
      <c r="AW15" s="488">
        <v>5</v>
      </c>
      <c r="AX15" s="484">
        <f t="shared" si="0"/>
        <v>1800</v>
      </c>
    </row>
    <row r="16" spans="1:50" s="100" customFormat="1" ht="23.1" customHeight="1">
      <c r="A16" s="110">
        <v>11</v>
      </c>
      <c r="B16" s="486" t="s">
        <v>117</v>
      </c>
      <c r="C16" s="115"/>
      <c r="D16" s="116" t="s">
        <v>125</v>
      </c>
      <c r="E16" s="440"/>
      <c r="F16" s="440"/>
      <c r="G16" s="205"/>
      <c r="H16" s="440"/>
      <c r="I16" s="205"/>
      <c r="J16" s="440"/>
      <c r="K16" s="205"/>
      <c r="L16" s="440"/>
      <c r="M16" s="205"/>
      <c r="N16" s="440"/>
      <c r="O16" s="440" t="s">
        <v>412</v>
      </c>
      <c r="P16" s="440"/>
      <c r="Q16" s="440"/>
      <c r="R16" s="205"/>
      <c r="S16" s="440"/>
      <c r="T16" s="205"/>
      <c r="U16" s="440"/>
      <c r="V16" s="205"/>
      <c r="W16" s="440"/>
      <c r="X16" s="205"/>
      <c r="Y16" s="486" t="s">
        <v>117</v>
      </c>
      <c r="Z16" s="115"/>
      <c r="AA16" s="440"/>
      <c r="AB16" s="440"/>
      <c r="AC16" s="440" t="s">
        <v>204</v>
      </c>
      <c r="AD16" s="490" t="s">
        <v>198</v>
      </c>
      <c r="AF16" s="490"/>
      <c r="AG16" s="440"/>
      <c r="AH16" s="205"/>
      <c r="AI16" s="440"/>
      <c r="AJ16" s="205"/>
      <c r="AK16" s="445"/>
      <c r="AL16" s="169" t="s">
        <v>204</v>
      </c>
      <c r="AM16" s="440"/>
      <c r="AN16" s="169"/>
      <c r="AO16" s="491"/>
      <c r="AP16" s="169"/>
      <c r="AQ16" s="206"/>
      <c r="AR16" s="169"/>
      <c r="AS16" s="206"/>
      <c r="AT16" s="169"/>
      <c r="AU16" s="207"/>
      <c r="AV16" s="492">
        <v>2</v>
      </c>
      <c r="AW16" s="493"/>
      <c r="AX16" s="484">
        <f t="shared" si="0"/>
        <v>400</v>
      </c>
    </row>
    <row r="17" spans="1:50" s="100" customFormat="1" ht="23.1" customHeight="1">
      <c r="A17" s="110">
        <v>12</v>
      </c>
      <c r="B17" s="486" t="s">
        <v>118</v>
      </c>
      <c r="C17" s="115" t="s">
        <v>161</v>
      </c>
      <c r="D17" s="116" t="s">
        <v>205</v>
      </c>
      <c r="E17" s="440" t="s">
        <v>421</v>
      </c>
      <c r="F17" s="440"/>
      <c r="G17" s="205"/>
      <c r="H17" s="440"/>
      <c r="I17" s="205"/>
      <c r="J17" s="440"/>
      <c r="K17" s="205"/>
      <c r="L17" s="440"/>
      <c r="M17" s="205"/>
      <c r="N17" s="440" t="s">
        <v>189</v>
      </c>
      <c r="O17" s="116" t="s">
        <v>427</v>
      </c>
      <c r="P17" s="440" t="s">
        <v>205</v>
      </c>
      <c r="Q17" s="440"/>
      <c r="R17" s="494"/>
      <c r="S17" s="440"/>
      <c r="T17" s="205"/>
      <c r="U17" s="440"/>
      <c r="V17" s="205"/>
      <c r="W17" s="440"/>
      <c r="X17" s="205"/>
      <c r="Y17" s="486" t="s">
        <v>118</v>
      </c>
      <c r="Z17" s="115" t="s">
        <v>417</v>
      </c>
      <c r="AA17" s="116" t="s">
        <v>436</v>
      </c>
      <c r="AB17" s="440" t="s">
        <v>431</v>
      </c>
      <c r="AC17" s="440" t="s">
        <v>432</v>
      </c>
      <c r="AD17" s="494" t="s">
        <v>433</v>
      </c>
      <c r="AE17" s="440"/>
      <c r="AF17" s="205"/>
      <c r="AG17" s="440"/>
      <c r="AH17" s="205"/>
      <c r="AI17" s="440"/>
      <c r="AJ17" s="205"/>
      <c r="AK17" s="440" t="s">
        <v>417</v>
      </c>
      <c r="AL17" s="116" t="s">
        <v>206</v>
      </c>
      <c r="AM17" s="440" t="s">
        <v>432</v>
      </c>
      <c r="AN17" s="169"/>
      <c r="AO17" s="206"/>
      <c r="AP17" s="169"/>
      <c r="AQ17" s="206"/>
      <c r="AR17" s="169"/>
      <c r="AS17" s="206"/>
      <c r="AT17" s="169"/>
      <c r="AU17" s="207"/>
      <c r="AV17" s="492">
        <v>4</v>
      </c>
      <c r="AW17" s="493">
        <v>9</v>
      </c>
      <c r="AX17" s="484">
        <f t="shared" si="0"/>
        <v>2600</v>
      </c>
    </row>
    <row r="18" spans="1:50" s="100" customFormat="1" ht="23.1" customHeight="1">
      <c r="A18" s="110">
        <v>13</v>
      </c>
      <c r="B18" s="486" t="s">
        <v>119</v>
      </c>
      <c r="C18" s="114"/>
      <c r="D18" s="444" t="s">
        <v>422</v>
      </c>
      <c r="E18" s="445"/>
      <c r="F18" s="445"/>
      <c r="G18" s="196"/>
      <c r="H18" s="445"/>
      <c r="I18" s="196"/>
      <c r="J18" s="445"/>
      <c r="K18" s="196"/>
      <c r="L18" s="445"/>
      <c r="M18" s="196"/>
      <c r="N18" s="445"/>
      <c r="O18" s="445" t="s">
        <v>428</v>
      </c>
      <c r="P18" s="445" t="s">
        <v>207</v>
      </c>
      <c r="Q18" s="445"/>
      <c r="R18" s="196"/>
      <c r="S18" s="445"/>
      <c r="T18" s="196"/>
      <c r="U18" s="445"/>
      <c r="V18" s="196"/>
      <c r="W18" s="445"/>
      <c r="X18" s="196"/>
      <c r="Y18" s="486" t="s">
        <v>119</v>
      </c>
      <c r="Z18" s="114"/>
      <c r="AA18" s="445"/>
      <c r="AB18" s="445"/>
      <c r="AC18" s="445"/>
      <c r="AD18" s="196"/>
      <c r="AE18" s="445"/>
      <c r="AF18" s="196"/>
      <c r="AG18" s="445"/>
      <c r="AH18" s="196"/>
      <c r="AI18" s="445"/>
      <c r="AJ18" s="196"/>
      <c r="AK18" s="445"/>
      <c r="AL18" s="445" t="s">
        <v>208</v>
      </c>
      <c r="AM18" s="445"/>
      <c r="AN18" s="443"/>
      <c r="AO18" s="197"/>
      <c r="AP18" s="443"/>
      <c r="AQ18" s="197"/>
      <c r="AR18" s="443"/>
      <c r="AS18" s="197"/>
      <c r="AT18" s="443"/>
      <c r="AU18" s="198"/>
      <c r="AV18" s="487">
        <v>3</v>
      </c>
      <c r="AW18" s="488"/>
      <c r="AX18" s="484">
        <f t="shared" si="0"/>
        <v>600</v>
      </c>
    </row>
    <row r="19" spans="1:50" s="100" customFormat="1" ht="23.1" customHeight="1" thickBot="1">
      <c r="A19" s="199">
        <v>14</v>
      </c>
      <c r="B19" s="495" t="s">
        <v>120</v>
      </c>
      <c r="C19" s="200" t="s">
        <v>161</v>
      </c>
      <c r="D19" s="208" t="s">
        <v>423</v>
      </c>
      <c r="E19" s="201" t="s">
        <v>209</v>
      </c>
      <c r="F19" s="201"/>
      <c r="G19" s="202"/>
      <c r="H19" s="201"/>
      <c r="I19" s="202"/>
      <c r="J19" s="201"/>
      <c r="K19" s="202"/>
      <c r="L19" s="201"/>
      <c r="M19" s="202"/>
      <c r="N19" s="201" t="s">
        <v>161</v>
      </c>
      <c r="O19" s="208" t="s">
        <v>423</v>
      </c>
      <c r="P19" s="201" t="s">
        <v>210</v>
      </c>
      <c r="Q19" s="201"/>
      <c r="R19" s="202"/>
      <c r="S19" s="201"/>
      <c r="T19" s="202"/>
      <c r="U19" s="201"/>
      <c r="V19" s="202"/>
      <c r="W19" s="201"/>
      <c r="X19" s="202"/>
      <c r="Y19" s="495" t="s">
        <v>120</v>
      </c>
      <c r="Z19" s="200"/>
      <c r="AA19" s="201" t="s">
        <v>211</v>
      </c>
      <c r="AB19" s="201"/>
      <c r="AC19" s="201"/>
      <c r="AD19" s="202"/>
      <c r="AE19" s="201"/>
      <c r="AF19" s="202"/>
      <c r="AG19" s="201"/>
      <c r="AH19" s="202"/>
      <c r="AI19" s="201"/>
      <c r="AJ19" s="202"/>
      <c r="AK19" s="201"/>
      <c r="AL19" s="201" t="s">
        <v>211</v>
      </c>
      <c r="AM19" s="201"/>
      <c r="AN19" s="439"/>
      <c r="AO19" s="203"/>
      <c r="AP19" s="201"/>
      <c r="AQ19" s="203"/>
      <c r="AR19" s="439"/>
      <c r="AS19" s="203"/>
      <c r="AT19" s="439"/>
      <c r="AU19" s="204"/>
      <c r="AV19" s="496">
        <v>3</v>
      </c>
      <c r="AW19" s="497">
        <v>5</v>
      </c>
      <c r="AX19" s="498">
        <f t="shared" si="0"/>
        <v>1600</v>
      </c>
    </row>
    <row r="20" spans="1:50" s="100" customFormat="1" ht="23.1" customHeight="1">
      <c r="A20" s="111">
        <v>15</v>
      </c>
      <c r="B20" s="480" t="s">
        <v>121</v>
      </c>
      <c r="C20" s="106"/>
      <c r="D20" s="113" t="s">
        <v>399</v>
      </c>
      <c r="E20" s="107"/>
      <c r="F20" s="107"/>
      <c r="G20" s="193"/>
      <c r="H20" s="107"/>
      <c r="I20" s="193"/>
      <c r="J20" s="107"/>
      <c r="K20" s="193"/>
      <c r="L20" s="107"/>
      <c r="M20" s="193"/>
      <c r="N20" s="107" t="s">
        <v>161</v>
      </c>
      <c r="O20" s="113" t="s">
        <v>401</v>
      </c>
      <c r="P20" s="107" t="s">
        <v>402</v>
      </c>
      <c r="Q20" s="107"/>
      <c r="R20" s="481"/>
      <c r="S20" s="107"/>
      <c r="T20" s="481"/>
      <c r="U20" s="107"/>
      <c r="V20" s="193"/>
      <c r="W20" s="107"/>
      <c r="X20" s="193"/>
      <c r="Y20" s="480" t="s">
        <v>121</v>
      </c>
      <c r="Z20" s="106"/>
      <c r="AA20" s="107"/>
      <c r="AB20" s="107"/>
      <c r="AC20" s="107"/>
      <c r="AD20" s="193"/>
      <c r="AE20" s="107"/>
      <c r="AF20" s="193"/>
      <c r="AG20" s="107"/>
      <c r="AH20" s="193"/>
      <c r="AI20" s="107"/>
      <c r="AJ20" s="193"/>
      <c r="AK20" s="107"/>
      <c r="AL20" s="107" t="s">
        <v>415</v>
      </c>
      <c r="AM20" s="107" t="s">
        <v>416</v>
      </c>
      <c r="AN20" s="109"/>
      <c r="AO20" s="499"/>
      <c r="AP20" s="109"/>
      <c r="AQ20" s="499"/>
      <c r="AR20" s="109"/>
      <c r="AS20" s="194"/>
      <c r="AT20" s="109"/>
      <c r="AU20" s="195"/>
      <c r="AV20" s="482">
        <v>4</v>
      </c>
      <c r="AW20" s="81">
        <v>7</v>
      </c>
      <c r="AX20" s="500">
        <f t="shared" si="0"/>
        <v>2200</v>
      </c>
    </row>
    <row r="21" spans="1:50" s="100" customFormat="1" ht="23.1" customHeight="1">
      <c r="A21" s="501">
        <v>16</v>
      </c>
      <c r="B21" s="489" t="s">
        <v>122</v>
      </c>
      <c r="C21" s="115"/>
      <c r="D21" s="116"/>
      <c r="E21" s="440"/>
      <c r="F21" s="440"/>
      <c r="G21" s="205"/>
      <c r="H21" s="440"/>
      <c r="I21" s="205"/>
      <c r="J21" s="440"/>
      <c r="K21" s="205"/>
      <c r="L21" s="440"/>
      <c r="M21" s="205"/>
      <c r="N21" s="440" t="s">
        <v>161</v>
      </c>
      <c r="O21" s="116" t="s">
        <v>403</v>
      </c>
      <c r="P21" s="440" t="s">
        <v>404</v>
      </c>
      <c r="Q21" s="440"/>
      <c r="R21" s="205"/>
      <c r="S21" s="440"/>
      <c r="T21" s="205"/>
      <c r="U21" s="440"/>
      <c r="V21" s="205"/>
      <c r="W21" s="440"/>
      <c r="X21" s="205"/>
      <c r="Y21" s="489" t="s">
        <v>122</v>
      </c>
      <c r="Z21" s="115"/>
      <c r="AA21" s="440"/>
      <c r="AB21" s="440"/>
      <c r="AC21" s="440"/>
      <c r="AD21" s="205"/>
      <c r="AE21" s="440"/>
      <c r="AF21" s="205"/>
      <c r="AG21" s="440"/>
      <c r="AH21" s="205"/>
      <c r="AI21" s="440"/>
      <c r="AJ21" s="205"/>
      <c r="AK21" s="440" t="s">
        <v>161</v>
      </c>
      <c r="AL21" s="440" t="s">
        <v>414</v>
      </c>
      <c r="AM21" s="440" t="s">
        <v>402</v>
      </c>
      <c r="AN21" s="169"/>
      <c r="AO21" s="206"/>
      <c r="AP21" s="169"/>
      <c r="AQ21" s="206"/>
      <c r="AR21" s="169"/>
      <c r="AS21" s="206"/>
      <c r="AT21" s="169"/>
      <c r="AU21" s="207"/>
      <c r="AV21" s="492">
        <v>4</v>
      </c>
      <c r="AW21" s="493">
        <v>12</v>
      </c>
      <c r="AX21" s="502">
        <f t="shared" si="0"/>
        <v>3200</v>
      </c>
    </row>
    <row r="22" spans="1:50" s="100" customFormat="1" ht="23.1" customHeight="1">
      <c r="A22" s="110">
        <v>17</v>
      </c>
      <c r="B22" s="486" t="s">
        <v>124</v>
      </c>
      <c r="C22" s="114" t="s">
        <v>161</v>
      </c>
      <c r="D22" s="444" t="s">
        <v>214</v>
      </c>
      <c r="E22" s="445" t="s">
        <v>400</v>
      </c>
      <c r="F22" s="445"/>
      <c r="G22" s="196"/>
      <c r="H22" s="445"/>
      <c r="I22" s="196"/>
      <c r="J22" s="445"/>
      <c r="K22" s="196"/>
      <c r="L22" s="445"/>
      <c r="M22" s="196"/>
      <c r="N22" s="445" t="s">
        <v>196</v>
      </c>
      <c r="O22" s="445" t="s">
        <v>402</v>
      </c>
      <c r="P22" s="445" t="s">
        <v>405</v>
      </c>
      <c r="Q22" s="445" t="s">
        <v>406</v>
      </c>
      <c r="R22" s="490" t="s">
        <v>407</v>
      </c>
      <c r="S22" s="445" t="s">
        <v>408</v>
      </c>
      <c r="T22" s="494" t="s">
        <v>159</v>
      </c>
      <c r="U22" s="445"/>
      <c r="V22" s="196"/>
      <c r="W22" s="445"/>
      <c r="X22" s="196"/>
      <c r="Y22" s="486" t="s">
        <v>124</v>
      </c>
      <c r="Z22" s="114" t="s">
        <v>161</v>
      </c>
      <c r="AA22" s="445" t="s">
        <v>125</v>
      </c>
      <c r="AB22" s="445" t="s">
        <v>409</v>
      </c>
      <c r="AC22" s="445"/>
      <c r="AD22" s="196"/>
      <c r="AE22" s="445"/>
      <c r="AF22" s="196"/>
      <c r="AG22" s="445"/>
      <c r="AH22" s="196"/>
      <c r="AI22" s="445"/>
      <c r="AJ22" s="196"/>
      <c r="AK22" s="445" t="s">
        <v>196</v>
      </c>
      <c r="AL22" s="445" t="s">
        <v>409</v>
      </c>
      <c r="AM22" s="445"/>
      <c r="AN22" s="443" t="s">
        <v>410</v>
      </c>
      <c r="AO22" s="490" t="s">
        <v>158</v>
      </c>
      <c r="AP22" s="443" t="s">
        <v>411</v>
      </c>
      <c r="AQ22" s="490" t="s">
        <v>212</v>
      </c>
      <c r="AR22" s="443" t="s">
        <v>412</v>
      </c>
      <c r="AS22" s="591" t="s">
        <v>413</v>
      </c>
      <c r="AT22" s="443"/>
      <c r="AU22" s="198"/>
      <c r="AV22" s="487">
        <v>8</v>
      </c>
      <c r="AW22" s="488">
        <v>9</v>
      </c>
      <c r="AX22" s="484">
        <f t="shared" si="0"/>
        <v>3400</v>
      </c>
    </row>
    <row r="23" spans="1:50" s="100" customFormat="1" ht="23.1" customHeight="1" thickBot="1">
      <c r="A23" s="199">
        <v>18</v>
      </c>
      <c r="B23" s="495" t="s">
        <v>163</v>
      </c>
      <c r="C23" s="200"/>
      <c r="D23" s="208" t="s">
        <v>169</v>
      </c>
      <c r="E23" s="201"/>
      <c r="F23" s="201"/>
      <c r="G23" s="202"/>
      <c r="H23" s="201"/>
      <c r="I23" s="202"/>
      <c r="J23" s="201"/>
      <c r="K23" s="202"/>
      <c r="L23" s="201"/>
      <c r="M23" s="202"/>
      <c r="N23" s="201"/>
      <c r="O23" s="201" t="s">
        <v>169</v>
      </c>
      <c r="P23" s="201"/>
      <c r="Q23" s="201"/>
      <c r="R23" s="202"/>
      <c r="S23" s="201"/>
      <c r="T23" s="202"/>
      <c r="U23" s="201"/>
      <c r="V23" s="202"/>
      <c r="W23" s="201"/>
      <c r="X23" s="202"/>
      <c r="Y23" s="495"/>
      <c r="Z23" s="200"/>
      <c r="AA23" s="201"/>
      <c r="AB23" s="201"/>
      <c r="AC23" s="201"/>
      <c r="AD23" s="202"/>
      <c r="AE23" s="201"/>
      <c r="AF23" s="202"/>
      <c r="AG23" s="201"/>
      <c r="AH23" s="202"/>
      <c r="AI23" s="201"/>
      <c r="AJ23" s="202"/>
      <c r="AK23" s="201"/>
      <c r="AL23" s="201"/>
      <c r="AM23" s="201"/>
      <c r="AN23" s="439"/>
      <c r="AO23" s="203"/>
      <c r="AP23" s="439"/>
      <c r="AQ23" s="203"/>
      <c r="AR23" s="439"/>
      <c r="AS23" s="203"/>
      <c r="AT23" s="439"/>
      <c r="AU23" s="204"/>
      <c r="AV23" s="496">
        <v>1</v>
      </c>
      <c r="AW23" s="497"/>
      <c r="AX23" s="498">
        <f t="shared" si="0"/>
        <v>200</v>
      </c>
    </row>
    <row r="24" spans="1:50" s="100" customFormat="1" ht="23.1" customHeight="1">
      <c r="A24" s="111">
        <v>19</v>
      </c>
      <c r="B24" s="480" t="s">
        <v>128</v>
      </c>
      <c r="C24" s="106" t="s">
        <v>161</v>
      </c>
      <c r="D24" s="113" t="s">
        <v>357</v>
      </c>
      <c r="E24" s="107" t="s">
        <v>358</v>
      </c>
      <c r="F24" s="107"/>
      <c r="G24" s="193"/>
      <c r="H24" s="107"/>
      <c r="I24" s="193"/>
      <c r="J24" s="107"/>
      <c r="K24" s="193"/>
      <c r="L24" s="107"/>
      <c r="M24" s="193"/>
      <c r="N24" s="107" t="s">
        <v>196</v>
      </c>
      <c r="O24" s="107" t="s">
        <v>359</v>
      </c>
      <c r="P24" s="107" t="s">
        <v>360</v>
      </c>
      <c r="Q24" s="107" t="s">
        <v>361</v>
      </c>
      <c r="R24" s="490" t="s">
        <v>407</v>
      </c>
      <c r="S24" s="107" t="s">
        <v>362</v>
      </c>
      <c r="T24" s="494" t="s">
        <v>159</v>
      </c>
      <c r="U24" s="107"/>
      <c r="V24" s="193"/>
      <c r="W24" s="107"/>
      <c r="X24" s="193"/>
      <c r="Y24" s="480" t="s">
        <v>128</v>
      </c>
      <c r="Z24" s="106" t="s">
        <v>161</v>
      </c>
      <c r="AA24" s="107" t="s">
        <v>363</v>
      </c>
      <c r="AB24" s="107" t="s">
        <v>133</v>
      </c>
      <c r="AC24" s="107"/>
      <c r="AD24" s="193"/>
      <c r="AE24" s="107"/>
      <c r="AF24" s="193"/>
      <c r="AG24" s="107"/>
      <c r="AH24" s="193"/>
      <c r="AI24" s="107"/>
      <c r="AJ24" s="193"/>
      <c r="AK24" s="113" t="s">
        <v>161</v>
      </c>
      <c r="AL24" s="107" t="s">
        <v>364</v>
      </c>
      <c r="AM24" s="107" t="s">
        <v>365</v>
      </c>
      <c r="AN24" s="109"/>
      <c r="AO24" s="194"/>
      <c r="AP24" s="109"/>
      <c r="AQ24" s="194"/>
      <c r="AR24" s="109"/>
      <c r="AS24" s="194"/>
      <c r="AT24" s="109"/>
      <c r="AU24" s="195"/>
      <c r="AV24" s="482">
        <v>6</v>
      </c>
      <c r="AW24" s="485">
        <v>12</v>
      </c>
      <c r="AX24" s="503">
        <f t="shared" si="0"/>
        <v>3600</v>
      </c>
    </row>
    <row r="25" spans="1:50" s="100" customFormat="1" ht="23.1" customHeight="1">
      <c r="A25" s="112">
        <v>20</v>
      </c>
      <c r="B25" s="486" t="s">
        <v>129</v>
      </c>
      <c r="C25" s="114" t="s">
        <v>161</v>
      </c>
      <c r="D25" s="444" t="s">
        <v>366</v>
      </c>
      <c r="E25" s="445" t="s">
        <v>192</v>
      </c>
      <c r="F25" s="445"/>
      <c r="G25" s="196"/>
      <c r="H25" s="445"/>
      <c r="I25" s="196"/>
      <c r="J25" s="445"/>
      <c r="K25" s="196"/>
      <c r="L25" s="445"/>
      <c r="M25" s="196"/>
      <c r="N25" s="107" t="s">
        <v>161</v>
      </c>
      <c r="O25" s="444" t="s">
        <v>367</v>
      </c>
      <c r="P25" s="445" t="s">
        <v>368</v>
      </c>
      <c r="Q25" s="445"/>
      <c r="R25" s="196"/>
      <c r="S25" s="445"/>
      <c r="T25" s="196"/>
      <c r="U25" s="445"/>
      <c r="V25" s="196"/>
      <c r="W25" s="445"/>
      <c r="X25" s="196"/>
      <c r="Y25" s="486" t="s">
        <v>129</v>
      </c>
      <c r="Z25" s="114"/>
      <c r="AA25" s="445"/>
      <c r="AB25" s="445"/>
      <c r="AC25" s="445"/>
      <c r="AD25" s="196"/>
      <c r="AE25" s="445"/>
      <c r="AF25" s="196"/>
      <c r="AG25" s="445"/>
      <c r="AH25" s="196"/>
      <c r="AI25" s="445"/>
      <c r="AJ25" s="196"/>
      <c r="AK25" s="444"/>
      <c r="AL25" s="445"/>
      <c r="AM25" s="445"/>
      <c r="AN25" s="443"/>
      <c r="AO25" s="197"/>
      <c r="AP25" s="443"/>
      <c r="AQ25" s="197"/>
      <c r="AR25" s="443"/>
      <c r="AS25" s="197"/>
      <c r="AT25" s="443"/>
      <c r="AU25" s="198"/>
      <c r="AV25" s="487">
        <v>2</v>
      </c>
      <c r="AW25" s="488">
        <v>5</v>
      </c>
      <c r="AX25" s="484">
        <f t="shared" si="0"/>
        <v>1400</v>
      </c>
    </row>
    <row r="26" spans="1:50" s="100" customFormat="1" ht="23.1" customHeight="1">
      <c r="A26" s="110">
        <v>21</v>
      </c>
      <c r="B26" s="486" t="s">
        <v>130</v>
      </c>
      <c r="C26" s="114"/>
      <c r="D26" s="444" t="s">
        <v>369</v>
      </c>
      <c r="E26" s="445"/>
      <c r="F26" s="445"/>
      <c r="G26" s="196"/>
      <c r="H26" s="445"/>
      <c r="I26" s="196"/>
      <c r="J26" s="445"/>
      <c r="K26" s="196"/>
      <c r="L26" s="445"/>
      <c r="M26" s="196"/>
      <c r="N26" s="445"/>
      <c r="O26" s="445" t="s">
        <v>369</v>
      </c>
      <c r="P26" s="445"/>
      <c r="Q26" s="445"/>
      <c r="R26" s="196"/>
      <c r="S26" s="445"/>
      <c r="T26" s="196"/>
      <c r="U26" s="445"/>
      <c r="V26" s="196"/>
      <c r="W26" s="445"/>
      <c r="X26" s="196"/>
      <c r="Y26" s="486" t="s">
        <v>130</v>
      </c>
      <c r="Z26" s="114"/>
      <c r="AA26" s="445" t="s">
        <v>370</v>
      </c>
      <c r="AB26" s="445"/>
      <c r="AC26" s="445"/>
      <c r="AD26" s="196"/>
      <c r="AE26" s="445"/>
      <c r="AF26" s="196"/>
      <c r="AG26" s="445"/>
      <c r="AH26" s="196"/>
      <c r="AI26" s="445"/>
      <c r="AJ26" s="196"/>
      <c r="AK26" s="445"/>
      <c r="AL26" s="445"/>
      <c r="AM26" s="445"/>
      <c r="AN26" s="443"/>
      <c r="AO26" s="197"/>
      <c r="AP26" s="443"/>
      <c r="AQ26" s="197"/>
      <c r="AR26" s="443"/>
      <c r="AS26" s="197"/>
      <c r="AT26" s="443"/>
      <c r="AU26" s="198"/>
      <c r="AV26" s="487">
        <v>1</v>
      </c>
      <c r="AW26" s="488"/>
      <c r="AX26" s="484">
        <f t="shared" si="0"/>
        <v>200</v>
      </c>
    </row>
    <row r="27" spans="1:50" s="100" customFormat="1" ht="23.1" customHeight="1">
      <c r="A27" s="112">
        <v>22</v>
      </c>
      <c r="B27" s="480" t="s">
        <v>131</v>
      </c>
      <c r="C27" s="106"/>
      <c r="D27" s="113"/>
      <c r="E27" s="107"/>
      <c r="F27" s="107"/>
      <c r="G27" s="193"/>
      <c r="H27" s="107"/>
      <c r="I27" s="193"/>
      <c r="J27" s="107"/>
      <c r="K27" s="193"/>
      <c r="L27" s="107"/>
      <c r="M27" s="193"/>
      <c r="N27" s="107" t="s">
        <v>161</v>
      </c>
      <c r="O27" s="107" t="s">
        <v>391</v>
      </c>
      <c r="P27" s="107" t="s">
        <v>392</v>
      </c>
      <c r="Q27" s="107"/>
      <c r="R27" s="193"/>
      <c r="S27" s="107"/>
      <c r="T27" s="193"/>
      <c r="U27" s="107"/>
      <c r="V27" s="193"/>
      <c r="W27" s="107"/>
      <c r="X27" s="193"/>
      <c r="Y27" s="480" t="s">
        <v>131</v>
      </c>
      <c r="Z27" s="106"/>
      <c r="AA27" s="107" t="s">
        <v>216</v>
      </c>
      <c r="AB27" s="107" t="s">
        <v>371</v>
      </c>
      <c r="AC27" s="107"/>
      <c r="AD27" s="193"/>
      <c r="AE27" s="107"/>
      <c r="AF27" s="193"/>
      <c r="AG27" s="107"/>
      <c r="AH27" s="193"/>
      <c r="AI27" s="107"/>
      <c r="AJ27" s="193"/>
      <c r="AK27" s="107" t="s">
        <v>446</v>
      </c>
      <c r="AL27" s="107" t="s">
        <v>372</v>
      </c>
      <c r="AM27" s="107" t="s">
        <v>217</v>
      </c>
      <c r="AN27" s="109" t="s">
        <v>373</v>
      </c>
      <c r="AO27" s="490" t="s">
        <v>212</v>
      </c>
      <c r="AP27" s="109"/>
      <c r="AQ27" s="194"/>
      <c r="AR27" s="109"/>
      <c r="AS27" s="194"/>
      <c r="AT27" s="109"/>
      <c r="AU27" s="195"/>
      <c r="AV27" s="482">
        <v>5</v>
      </c>
      <c r="AW27" s="485">
        <v>8</v>
      </c>
      <c r="AX27" s="503">
        <f t="shared" si="0"/>
        <v>2600</v>
      </c>
    </row>
    <row r="28" spans="1:50" s="100" customFormat="1" ht="23.1" customHeight="1" thickBot="1">
      <c r="A28" s="199">
        <v>23</v>
      </c>
      <c r="B28" s="495" t="s">
        <v>132</v>
      </c>
      <c r="C28" s="200" t="s">
        <v>161</v>
      </c>
      <c r="D28" s="208" t="s">
        <v>218</v>
      </c>
      <c r="E28" s="201" t="s">
        <v>171</v>
      </c>
      <c r="F28" s="201"/>
      <c r="G28" s="202"/>
      <c r="H28" s="201"/>
      <c r="I28" s="202"/>
      <c r="J28" s="201"/>
      <c r="K28" s="202"/>
      <c r="L28" s="201"/>
      <c r="M28" s="202"/>
      <c r="N28" s="201" t="s">
        <v>161</v>
      </c>
      <c r="O28" s="201" t="s">
        <v>171</v>
      </c>
      <c r="P28" s="201" t="s">
        <v>374</v>
      </c>
      <c r="Q28" s="201"/>
      <c r="R28" s="202"/>
      <c r="S28" s="201"/>
      <c r="T28" s="202"/>
      <c r="U28" s="201"/>
      <c r="V28" s="202"/>
      <c r="W28" s="201"/>
      <c r="X28" s="202"/>
      <c r="Y28" s="495" t="s">
        <v>132</v>
      </c>
      <c r="Z28" s="200" t="s">
        <v>161</v>
      </c>
      <c r="AA28" s="201" t="s">
        <v>375</v>
      </c>
      <c r="AB28" s="201" t="s">
        <v>193</v>
      </c>
      <c r="AC28" s="201"/>
      <c r="AD28" s="202"/>
      <c r="AE28" s="201"/>
      <c r="AF28" s="202"/>
      <c r="AG28" s="201"/>
      <c r="AH28" s="202"/>
      <c r="AI28" s="201"/>
      <c r="AJ28" s="202"/>
      <c r="AK28" s="201" t="s">
        <v>161</v>
      </c>
      <c r="AL28" s="201" t="s">
        <v>193</v>
      </c>
      <c r="AM28" s="201" t="s">
        <v>376</v>
      </c>
      <c r="AN28" s="439" t="s">
        <v>167</v>
      </c>
      <c r="AO28" s="595" t="s">
        <v>158</v>
      </c>
      <c r="AP28" s="439"/>
      <c r="AQ28" s="203"/>
      <c r="AR28" s="439"/>
      <c r="AS28" s="203"/>
      <c r="AT28" s="439"/>
      <c r="AU28" s="204"/>
      <c r="AV28" s="496">
        <v>5</v>
      </c>
      <c r="AW28" s="497">
        <v>8</v>
      </c>
      <c r="AX28" s="498">
        <f t="shared" si="0"/>
        <v>2600</v>
      </c>
    </row>
    <row r="29" spans="1:50" s="100" customFormat="1" ht="23.1" customHeight="1">
      <c r="A29" s="111">
        <v>24</v>
      </c>
      <c r="B29" s="105"/>
      <c r="C29" s="106"/>
      <c r="D29" s="113"/>
      <c r="E29" s="107"/>
      <c r="F29" s="107"/>
      <c r="G29" s="193"/>
      <c r="H29" s="107"/>
      <c r="I29" s="193"/>
      <c r="J29" s="107"/>
      <c r="K29" s="193"/>
      <c r="L29" s="107"/>
      <c r="M29" s="193"/>
      <c r="N29" s="107"/>
      <c r="O29" s="107"/>
      <c r="P29" s="107"/>
      <c r="Q29" s="107"/>
      <c r="R29" s="193"/>
      <c r="S29" s="107"/>
      <c r="T29" s="193"/>
      <c r="U29" s="107"/>
      <c r="V29" s="193"/>
      <c r="W29" s="107"/>
      <c r="X29" s="193"/>
      <c r="Y29" s="105"/>
      <c r="Z29" s="106"/>
      <c r="AA29" s="107"/>
      <c r="AB29" s="107"/>
      <c r="AC29" s="107"/>
      <c r="AD29" s="193"/>
      <c r="AE29" s="107"/>
      <c r="AF29" s="193"/>
      <c r="AG29" s="107"/>
      <c r="AH29" s="193"/>
      <c r="AI29" s="107"/>
      <c r="AJ29" s="193"/>
      <c r="AK29" s="107"/>
      <c r="AL29" s="107"/>
      <c r="AM29" s="107"/>
      <c r="AN29" s="109"/>
      <c r="AO29" s="194"/>
      <c r="AP29" s="109"/>
      <c r="AQ29" s="194"/>
      <c r="AR29" s="109"/>
      <c r="AS29" s="194"/>
      <c r="AT29" s="109"/>
      <c r="AU29" s="195"/>
      <c r="AV29" s="482"/>
      <c r="AW29" s="485"/>
      <c r="AX29" s="503">
        <f t="shared" si="0"/>
        <v>0</v>
      </c>
    </row>
    <row r="30" spans="1:50" s="100" customFormat="1" ht="23.1" customHeight="1">
      <c r="A30" s="111">
        <v>25</v>
      </c>
      <c r="B30" s="105"/>
      <c r="C30" s="106"/>
      <c r="D30" s="113"/>
      <c r="E30" s="107"/>
      <c r="F30" s="107"/>
      <c r="G30" s="193"/>
      <c r="H30" s="107"/>
      <c r="I30" s="193"/>
      <c r="J30" s="107"/>
      <c r="K30" s="193"/>
      <c r="L30" s="107"/>
      <c r="M30" s="193"/>
      <c r="N30" s="209"/>
      <c r="O30" s="209"/>
      <c r="P30" s="107"/>
      <c r="Q30" s="107"/>
      <c r="R30" s="193"/>
      <c r="S30" s="107"/>
      <c r="T30" s="193"/>
      <c r="U30" s="107"/>
      <c r="V30" s="193"/>
      <c r="W30" s="107"/>
      <c r="X30" s="193"/>
      <c r="Y30" s="105"/>
      <c r="Z30" s="106"/>
      <c r="AA30" s="107"/>
      <c r="AB30" s="107"/>
      <c r="AC30" s="107"/>
      <c r="AD30" s="193"/>
      <c r="AE30" s="107"/>
      <c r="AF30" s="193"/>
      <c r="AG30" s="107"/>
      <c r="AH30" s="193"/>
      <c r="AI30" s="107"/>
      <c r="AJ30" s="193"/>
      <c r="AK30" s="107"/>
      <c r="AL30" s="107"/>
      <c r="AM30" s="107"/>
      <c r="AN30" s="109"/>
      <c r="AO30" s="194"/>
      <c r="AP30" s="109"/>
      <c r="AQ30" s="194"/>
      <c r="AR30" s="109"/>
      <c r="AS30" s="194"/>
      <c r="AT30" s="109"/>
      <c r="AU30" s="195"/>
      <c r="AV30" s="482"/>
      <c r="AW30" s="485"/>
      <c r="AX30" s="503">
        <f t="shared" si="0"/>
        <v>0</v>
      </c>
    </row>
    <row r="31" spans="1:50" s="100" customFormat="1" ht="23.1" customHeight="1">
      <c r="A31" s="112">
        <v>26</v>
      </c>
      <c r="B31" s="105"/>
      <c r="C31" s="106"/>
      <c r="D31" s="113"/>
      <c r="E31" s="107"/>
      <c r="F31" s="107"/>
      <c r="G31" s="193"/>
      <c r="H31" s="107"/>
      <c r="I31" s="193"/>
      <c r="J31" s="107"/>
      <c r="K31" s="193"/>
      <c r="L31" s="107"/>
      <c r="M31" s="193"/>
      <c r="N31" s="445"/>
      <c r="O31" s="445"/>
      <c r="P31" s="107"/>
      <c r="Q31" s="107"/>
      <c r="R31" s="193"/>
      <c r="S31" s="107"/>
      <c r="T31" s="193"/>
      <c r="U31" s="107"/>
      <c r="V31" s="193"/>
      <c r="W31" s="107"/>
      <c r="X31" s="193"/>
      <c r="Y31" s="105"/>
      <c r="Z31" s="106"/>
      <c r="AA31" s="107"/>
      <c r="AB31" s="107"/>
      <c r="AC31" s="107"/>
      <c r="AD31" s="193"/>
      <c r="AE31" s="107"/>
      <c r="AF31" s="193"/>
      <c r="AG31" s="107"/>
      <c r="AH31" s="193"/>
      <c r="AI31" s="107"/>
      <c r="AJ31" s="193"/>
      <c r="AK31" s="107"/>
      <c r="AL31" s="107"/>
      <c r="AM31" s="107"/>
      <c r="AN31" s="109"/>
      <c r="AO31" s="194"/>
      <c r="AP31" s="109"/>
      <c r="AQ31" s="194"/>
      <c r="AR31" s="109"/>
      <c r="AS31" s="194"/>
      <c r="AT31" s="109"/>
      <c r="AU31" s="195"/>
      <c r="AV31" s="482"/>
      <c r="AW31" s="485"/>
      <c r="AX31" s="503">
        <f t="shared" si="0"/>
        <v>0</v>
      </c>
    </row>
    <row r="32" spans="1:50" s="100" customFormat="1" ht="23.1" customHeight="1">
      <c r="A32" s="110">
        <v>27</v>
      </c>
      <c r="B32" s="105"/>
      <c r="C32" s="106"/>
      <c r="D32" s="113"/>
      <c r="E32" s="107"/>
      <c r="F32" s="107"/>
      <c r="G32" s="193"/>
      <c r="H32" s="107"/>
      <c r="I32" s="193"/>
      <c r="J32" s="107"/>
      <c r="K32" s="193"/>
      <c r="L32" s="107"/>
      <c r="M32" s="193"/>
      <c r="N32" s="445"/>
      <c r="O32" s="445"/>
      <c r="P32" s="107"/>
      <c r="Q32" s="107"/>
      <c r="R32" s="193"/>
      <c r="S32" s="107"/>
      <c r="T32" s="193"/>
      <c r="U32" s="107"/>
      <c r="V32" s="193"/>
      <c r="W32" s="107"/>
      <c r="X32" s="193"/>
      <c r="Y32" s="105"/>
      <c r="Z32" s="106"/>
      <c r="AA32" s="107"/>
      <c r="AB32" s="107"/>
      <c r="AC32" s="107"/>
      <c r="AD32" s="193"/>
      <c r="AE32" s="107"/>
      <c r="AF32" s="193"/>
      <c r="AG32" s="107"/>
      <c r="AH32" s="193"/>
      <c r="AI32" s="107"/>
      <c r="AJ32" s="193"/>
      <c r="AK32" s="107"/>
      <c r="AL32" s="107"/>
      <c r="AM32" s="107"/>
      <c r="AN32" s="109"/>
      <c r="AO32" s="194"/>
      <c r="AP32" s="109"/>
      <c r="AQ32" s="194"/>
      <c r="AR32" s="109"/>
      <c r="AS32" s="194"/>
      <c r="AT32" s="109"/>
      <c r="AU32" s="195"/>
      <c r="AV32" s="482"/>
      <c r="AW32" s="485"/>
      <c r="AX32" s="503">
        <f t="shared" si="0"/>
        <v>0</v>
      </c>
    </row>
    <row r="33" spans="1:50" s="100" customFormat="1" ht="23.1" customHeight="1">
      <c r="A33" s="112">
        <v>28</v>
      </c>
      <c r="B33" s="105"/>
      <c r="C33" s="106"/>
      <c r="D33" s="113"/>
      <c r="E33" s="107"/>
      <c r="F33" s="107"/>
      <c r="G33" s="193"/>
      <c r="H33" s="107"/>
      <c r="I33" s="193"/>
      <c r="J33" s="107"/>
      <c r="K33" s="193"/>
      <c r="L33" s="107"/>
      <c r="M33" s="193"/>
      <c r="N33" s="445"/>
      <c r="O33" s="445"/>
      <c r="P33" s="107"/>
      <c r="Q33" s="107"/>
      <c r="R33" s="193"/>
      <c r="S33" s="107"/>
      <c r="T33" s="193"/>
      <c r="U33" s="107"/>
      <c r="V33" s="193"/>
      <c r="W33" s="107"/>
      <c r="X33" s="193"/>
      <c r="Y33" s="105"/>
      <c r="Z33" s="106"/>
      <c r="AA33" s="107"/>
      <c r="AB33" s="107"/>
      <c r="AC33" s="107"/>
      <c r="AD33" s="193"/>
      <c r="AE33" s="107"/>
      <c r="AF33" s="193"/>
      <c r="AG33" s="107"/>
      <c r="AH33" s="193"/>
      <c r="AI33" s="107"/>
      <c r="AJ33" s="193"/>
      <c r="AK33" s="107"/>
      <c r="AL33" s="107"/>
      <c r="AM33" s="107"/>
      <c r="AN33" s="109"/>
      <c r="AO33" s="194"/>
      <c r="AP33" s="109"/>
      <c r="AQ33" s="194"/>
      <c r="AR33" s="109"/>
      <c r="AS33" s="194"/>
      <c r="AT33" s="109"/>
      <c r="AU33" s="195"/>
      <c r="AV33" s="482"/>
      <c r="AW33" s="485"/>
      <c r="AX33" s="503">
        <f t="shared" si="0"/>
        <v>0</v>
      </c>
    </row>
    <row r="34" spans="1:50" s="100" customFormat="1" ht="23.1" customHeight="1" thickBot="1">
      <c r="A34" s="110">
        <v>29</v>
      </c>
      <c r="B34" s="105"/>
      <c r="C34" s="106"/>
      <c r="D34" s="113"/>
      <c r="E34" s="107"/>
      <c r="F34" s="107"/>
      <c r="G34" s="193"/>
      <c r="H34" s="107"/>
      <c r="I34" s="193"/>
      <c r="J34" s="107"/>
      <c r="K34" s="193"/>
      <c r="L34" s="107"/>
      <c r="M34" s="193"/>
      <c r="N34" s="445"/>
      <c r="O34" s="445"/>
      <c r="P34" s="107"/>
      <c r="Q34" s="107"/>
      <c r="R34" s="193"/>
      <c r="S34" s="107"/>
      <c r="T34" s="193"/>
      <c r="U34" s="107"/>
      <c r="V34" s="193"/>
      <c r="W34" s="107"/>
      <c r="X34" s="193"/>
      <c r="Y34" s="105"/>
      <c r="Z34" s="106"/>
      <c r="AA34" s="107"/>
      <c r="AB34" s="107"/>
      <c r="AC34" s="107"/>
      <c r="AD34" s="193"/>
      <c r="AE34" s="107"/>
      <c r="AF34" s="193"/>
      <c r="AG34" s="107"/>
      <c r="AH34" s="193"/>
      <c r="AI34" s="107"/>
      <c r="AJ34" s="193"/>
      <c r="AK34" s="107"/>
      <c r="AL34" s="107"/>
      <c r="AM34" s="107"/>
      <c r="AN34" s="107"/>
      <c r="AO34" s="193"/>
      <c r="AP34" s="107"/>
      <c r="AQ34" s="193"/>
      <c r="AR34" s="107"/>
      <c r="AS34" s="193"/>
      <c r="AT34" s="107"/>
      <c r="AU34" s="210"/>
      <c r="AV34" s="482"/>
      <c r="AW34" s="485"/>
      <c r="AX34" s="503">
        <f t="shared" si="0"/>
        <v>0</v>
      </c>
    </row>
    <row r="35" spans="1:50" s="100" customFormat="1" ht="23.1" customHeight="1" thickBot="1">
      <c r="A35" s="117"/>
      <c r="B35" s="446"/>
      <c r="C35" s="118">
        <f>COUNTA(C6:C34)</f>
        <v>12</v>
      </c>
      <c r="D35" s="844">
        <f>COUNTA(D6:F34,H6:H34)</f>
        <v>35</v>
      </c>
      <c r="E35" s="845"/>
      <c r="F35" s="845"/>
      <c r="G35" s="845"/>
      <c r="H35" s="845"/>
      <c r="I35" s="845"/>
      <c r="J35" s="845"/>
      <c r="K35" s="845"/>
      <c r="L35" s="845"/>
      <c r="M35" s="845"/>
      <c r="N35" s="119">
        <f>COUNTA(N6:N34)</f>
        <v>17</v>
      </c>
      <c r="O35" s="846">
        <f>COUNTA(O6:Q34,S6:S34,U6:U34,W6:W34)</f>
        <v>50</v>
      </c>
      <c r="P35" s="844"/>
      <c r="Q35" s="844"/>
      <c r="R35" s="844"/>
      <c r="S35" s="844"/>
      <c r="T35" s="844"/>
      <c r="U35" s="844"/>
      <c r="V35" s="844"/>
      <c r="W35" s="844"/>
      <c r="X35" s="844"/>
      <c r="Y35" s="120"/>
      <c r="Z35" s="118">
        <f>COUNTA(Z6:Z34)</f>
        <v>10</v>
      </c>
      <c r="AA35" s="846">
        <f>COUNTA(AA6:AC34,AE6:AE34)</f>
        <v>31</v>
      </c>
      <c r="AB35" s="844"/>
      <c r="AC35" s="844"/>
      <c r="AD35" s="844"/>
      <c r="AE35" s="844"/>
      <c r="AF35" s="844"/>
      <c r="AG35" s="844"/>
      <c r="AH35" s="844"/>
      <c r="AI35" s="844"/>
      <c r="AJ35" s="844"/>
      <c r="AK35" s="119">
        <f>COUNTA(AK6:AK34)</f>
        <v>12</v>
      </c>
      <c r="AL35" s="846">
        <f>COUNTA(AL6:AN34,AP6:AP34,AR6:AR34)</f>
        <v>40</v>
      </c>
      <c r="AM35" s="844"/>
      <c r="AN35" s="844"/>
      <c r="AO35" s="844"/>
      <c r="AP35" s="844"/>
      <c r="AQ35" s="844"/>
      <c r="AR35" s="844"/>
      <c r="AS35" s="844"/>
      <c r="AT35" s="844"/>
      <c r="AU35" s="847"/>
      <c r="AV35" s="504">
        <f>SUM(AV6:AV34)</f>
        <v>90</v>
      </c>
      <c r="AW35" s="505">
        <f>SUM(AW6:AW34)</f>
        <v>156</v>
      </c>
      <c r="AX35" s="506">
        <f>SUM(AX6:AX34)</f>
        <v>49200</v>
      </c>
    </row>
    <row r="37" spans="1:50" ht="46.9" customHeight="1">
      <c r="B37" s="507"/>
    </row>
  </sheetData>
  <mergeCells count="31">
    <mergeCell ref="A2:B5"/>
    <mergeCell ref="D5:E5"/>
    <mergeCell ref="C4:C5"/>
    <mergeCell ref="Z4:Z5"/>
    <mergeCell ref="A1:AX1"/>
    <mergeCell ref="C2:X2"/>
    <mergeCell ref="Y2:Y5"/>
    <mergeCell ref="Z2:AU2"/>
    <mergeCell ref="C3:M3"/>
    <mergeCell ref="N3:X3"/>
    <mergeCell ref="Z3:AJ3"/>
    <mergeCell ref="AK3:AU3"/>
    <mergeCell ref="D4:M4"/>
    <mergeCell ref="N4:N5"/>
    <mergeCell ref="O4:X4"/>
    <mergeCell ref="AA4:AJ4"/>
    <mergeCell ref="AV4:AW4"/>
    <mergeCell ref="AX4:AX5"/>
    <mergeCell ref="AA5:AB5"/>
    <mergeCell ref="AC5:AJ5"/>
    <mergeCell ref="AL5:AM5"/>
    <mergeCell ref="AN5:AU5"/>
    <mergeCell ref="D35:M35"/>
    <mergeCell ref="O35:X35"/>
    <mergeCell ref="AA35:AJ35"/>
    <mergeCell ref="AL35:AU35"/>
    <mergeCell ref="F5:M5"/>
    <mergeCell ref="O5:P5"/>
    <mergeCell ref="Q5:X5"/>
    <mergeCell ref="AK4:AK5"/>
    <mergeCell ref="AL4:AU4"/>
  </mergeCells>
  <phoneticPr fontId="3"/>
  <printOptions horizontalCentered="1" verticalCentered="1"/>
  <pageMargins left="0.22" right="0.2" top="0.39370078740157483" bottom="0.39370078740157483" header="0" footer="0"/>
  <pageSetup paperSize="9" scale="66" orientation="landscape" horizontalDpi="4294967293" vertic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114"/>
  <sheetViews>
    <sheetView view="pageBreakPreview" zoomScaleNormal="100" zoomScaleSheetLayoutView="100" workbookViewId="0">
      <selection activeCell="K56" sqref="K56"/>
    </sheetView>
  </sheetViews>
  <sheetFormatPr defaultRowHeight="17.25"/>
  <cols>
    <col min="1" max="1" width="3.75" style="21" customWidth="1"/>
    <col min="2" max="2" width="5" style="21" hidden="1" customWidth="1"/>
    <col min="3" max="3" width="7.625" style="11" customWidth="1"/>
    <col min="4" max="4" width="8.75" style="54" customWidth="1"/>
    <col min="5" max="5" width="3.125" style="19" customWidth="1"/>
    <col min="6" max="6" width="3.125" style="11" customWidth="1"/>
    <col min="7" max="8" width="3.625" style="19" customWidth="1"/>
    <col min="9" max="12" width="3.25" style="19" customWidth="1"/>
    <col min="13" max="13" width="3" style="19" customWidth="1"/>
    <col min="14" max="14" width="3.25" style="19" customWidth="1"/>
    <col min="15" max="16" width="3.125" style="19" customWidth="1"/>
    <col min="17" max="17" width="4.875" style="19" hidden="1" customWidth="1"/>
    <col min="18" max="18" width="7.625" style="11" customWidth="1"/>
    <col min="19" max="19" width="8.75" style="54" customWidth="1"/>
    <col min="20" max="20" width="4.5" style="19" bestFit="1" customWidth="1"/>
    <col min="21" max="21" width="4.5" style="19" customWidth="1"/>
    <col min="22" max="22" width="9" style="18" customWidth="1"/>
    <col min="23" max="23" width="9" style="23" customWidth="1"/>
    <col min="24" max="24" width="9" style="11"/>
    <col min="25" max="27" width="9" style="19" customWidth="1"/>
    <col min="28" max="16384" width="9" style="19"/>
  </cols>
  <sheetData>
    <row r="1" spans="1:26" ht="24.75" customHeight="1">
      <c r="A1" s="41"/>
      <c r="B1" s="41"/>
      <c r="C1" s="29"/>
      <c r="D1" s="90"/>
      <c r="E1" s="929" t="s">
        <v>498</v>
      </c>
      <c r="F1" s="929"/>
      <c r="G1" s="929"/>
      <c r="H1" s="929"/>
      <c r="I1" s="929"/>
      <c r="J1" s="929"/>
      <c r="K1" s="929"/>
      <c r="L1" s="929"/>
      <c r="M1" s="929"/>
      <c r="N1" s="929"/>
      <c r="O1" s="929"/>
      <c r="P1" s="929"/>
      <c r="Q1" s="10"/>
      <c r="R1" s="29"/>
      <c r="S1" s="90"/>
      <c r="T1" s="10"/>
      <c r="Y1" s="23"/>
    </row>
    <row r="2" spans="1:26" s="9" customFormat="1" ht="17.100000000000001" customHeight="1">
      <c r="A2" s="41"/>
      <c r="B2" s="41" t="s">
        <v>68</v>
      </c>
      <c r="C2" s="29" t="s">
        <v>0</v>
      </c>
      <c r="D2" s="91" t="s">
        <v>1</v>
      </c>
      <c r="E2" s="10"/>
      <c r="F2" s="10"/>
      <c r="G2" s="10"/>
      <c r="H2" s="10"/>
      <c r="I2" s="10"/>
      <c r="J2" s="10"/>
      <c r="K2" s="10"/>
      <c r="L2" s="10"/>
      <c r="M2" s="10"/>
      <c r="N2" s="10"/>
      <c r="O2" s="10"/>
      <c r="P2" s="10"/>
      <c r="Q2" s="10" t="s">
        <v>69</v>
      </c>
      <c r="R2" s="29" t="s">
        <v>0</v>
      </c>
      <c r="S2" s="91" t="s">
        <v>1</v>
      </c>
      <c r="T2" s="10"/>
      <c r="V2" s="33"/>
      <c r="W2" s="55"/>
      <c r="X2" s="32"/>
    </row>
    <row r="3" spans="1:26" s="27" customFormat="1" ht="16.5" customHeight="1" thickBot="1">
      <c r="A3" s="921">
        <v>1</v>
      </c>
      <c r="B3" s="851">
        <v>32</v>
      </c>
      <c r="C3" s="910" t="str">
        <f>VLOOKUP(B3,$B$54:$D$95,2)</f>
        <v>山本</v>
      </c>
      <c r="D3" s="922" t="str">
        <f>VLOOKUP(B3,$B$54:$D$95,3)</f>
        <v>麗澤</v>
      </c>
      <c r="E3" s="749"/>
      <c r="F3" s="750"/>
      <c r="G3" s="336"/>
      <c r="H3" s="336"/>
      <c r="I3" s="336"/>
      <c r="J3" s="335"/>
      <c r="K3" s="335"/>
      <c r="L3" s="337"/>
      <c r="M3" s="337"/>
      <c r="N3" s="337"/>
      <c r="O3" s="766"/>
      <c r="P3" s="767"/>
      <c r="Q3" s="910">
        <v>3</v>
      </c>
      <c r="R3" s="910" t="str">
        <f>VLOOKUP(Q3,$B$54:$D$95,2)</f>
        <v>相内</v>
      </c>
      <c r="S3" s="922" t="str">
        <f>VLOOKUP(Q3,$B$54:$D$95,3)</f>
        <v>拓大紅陵</v>
      </c>
      <c r="T3" s="925">
        <v>21</v>
      </c>
      <c r="W3" s="35"/>
      <c r="X3" s="35"/>
    </row>
    <row r="4" spans="1:26" s="27" customFormat="1" ht="17.100000000000001" customHeight="1" thickTop="1" thickBot="1">
      <c r="A4" s="921"/>
      <c r="B4" s="851"/>
      <c r="C4" s="910"/>
      <c r="D4" s="922"/>
      <c r="E4" s="356"/>
      <c r="F4" s="727"/>
      <c r="G4" s="648">
        <v>8</v>
      </c>
      <c r="H4" s="336"/>
      <c r="I4" s="336"/>
      <c r="J4" s="335"/>
      <c r="K4" s="335"/>
      <c r="L4" s="337"/>
      <c r="M4" s="337"/>
      <c r="N4" s="337">
        <v>3</v>
      </c>
      <c r="O4" s="729"/>
      <c r="P4" s="250"/>
      <c r="Q4" s="910"/>
      <c r="R4" s="910"/>
      <c r="S4" s="922"/>
      <c r="T4" s="925"/>
      <c r="W4" s="35"/>
      <c r="X4" s="34"/>
    </row>
    <row r="5" spans="1:26" s="27" customFormat="1" ht="17.100000000000001" customHeight="1" thickTop="1">
      <c r="A5" s="921">
        <v>2</v>
      </c>
      <c r="B5" s="851">
        <v>7</v>
      </c>
      <c r="C5" s="910" t="str">
        <f>VLOOKUP(B5,$B$54:$D$95,2)</f>
        <v>露崎</v>
      </c>
      <c r="D5" s="922" t="str">
        <f>VLOOKUP(B5,$B$54:$D$95,3)</f>
        <v>長生</v>
      </c>
      <c r="E5" s="537"/>
      <c r="F5" s="338"/>
      <c r="G5" s="780">
        <v>0</v>
      </c>
      <c r="H5" s="336"/>
      <c r="I5" s="336"/>
      <c r="J5" s="335"/>
      <c r="K5" s="335"/>
      <c r="L5" s="337"/>
      <c r="M5" s="770"/>
      <c r="N5" s="718">
        <v>0</v>
      </c>
      <c r="O5" s="337"/>
      <c r="P5" s="250"/>
      <c r="Q5" s="910">
        <v>34</v>
      </c>
      <c r="R5" s="910" t="str">
        <f>VLOOKUP(Q5,$B$54:$D$95,2)</f>
        <v>宮本</v>
      </c>
      <c r="S5" s="922" t="str">
        <f>VLOOKUP(Q5,$B$54:$D$95,3)</f>
        <v>成田</v>
      </c>
      <c r="T5" s="925">
        <v>22</v>
      </c>
      <c r="W5" s="35"/>
      <c r="X5" s="35"/>
    </row>
    <row r="6" spans="1:26" s="27" customFormat="1" ht="17.100000000000001" customHeight="1" thickBot="1">
      <c r="A6" s="921"/>
      <c r="B6" s="851"/>
      <c r="C6" s="910"/>
      <c r="D6" s="922"/>
      <c r="E6" s="571"/>
      <c r="F6" s="336"/>
      <c r="G6" s="753"/>
      <c r="H6" s="336">
        <v>4</v>
      </c>
      <c r="I6" s="336"/>
      <c r="J6" s="335"/>
      <c r="K6" s="335"/>
      <c r="L6" s="337"/>
      <c r="M6" s="770">
        <v>8</v>
      </c>
      <c r="N6" s="360"/>
      <c r="O6" s="339"/>
      <c r="P6" s="572"/>
      <c r="Q6" s="910"/>
      <c r="R6" s="910"/>
      <c r="S6" s="922"/>
      <c r="T6" s="925"/>
      <c r="W6" s="35"/>
      <c r="X6" s="34"/>
    </row>
    <row r="7" spans="1:26" s="27" customFormat="1" ht="17.100000000000001" customHeight="1" thickTop="1" thickBot="1">
      <c r="A7" s="921">
        <v>3</v>
      </c>
      <c r="B7" s="851">
        <v>26</v>
      </c>
      <c r="C7" s="910" t="str">
        <f>VLOOKUP(B7,$B$54:$D$95,2)</f>
        <v>秋元</v>
      </c>
      <c r="D7" s="922" t="str">
        <f>VLOOKUP(B7,$B$54:$D$95,3)</f>
        <v>柏日体</v>
      </c>
      <c r="E7" s="587"/>
      <c r="F7" s="336"/>
      <c r="G7" s="538"/>
      <c r="H7" s="763">
        <v>0</v>
      </c>
      <c r="I7" s="352"/>
      <c r="J7" s="927" t="s">
        <v>603</v>
      </c>
      <c r="K7" s="927"/>
      <c r="L7" s="770"/>
      <c r="M7" s="718">
        <v>0</v>
      </c>
      <c r="N7" s="360"/>
      <c r="O7" s="337"/>
      <c r="P7" s="573"/>
      <c r="Q7" s="910">
        <v>9</v>
      </c>
      <c r="R7" s="910" t="str">
        <f>VLOOKUP(Q7,$B$54:$D$95,2)</f>
        <v>甲賀</v>
      </c>
      <c r="S7" s="922" t="str">
        <f>VLOOKUP(Q7,$B$54:$D$95,3)</f>
        <v>茂原樟陽</v>
      </c>
      <c r="T7" s="925">
        <v>23</v>
      </c>
      <c r="V7" s="36"/>
      <c r="W7" s="37"/>
      <c r="X7" s="38"/>
    </row>
    <row r="8" spans="1:26" s="27" customFormat="1" ht="17.100000000000001" customHeight="1" thickTop="1" thickBot="1">
      <c r="A8" s="921"/>
      <c r="B8" s="851"/>
      <c r="C8" s="910"/>
      <c r="D8" s="922"/>
      <c r="E8" s="727"/>
      <c r="F8" s="695" t="s">
        <v>657</v>
      </c>
      <c r="G8" s="340"/>
      <c r="H8" s="343"/>
      <c r="I8" s="336"/>
      <c r="J8" s="910" t="s">
        <v>680</v>
      </c>
      <c r="K8" s="910"/>
      <c r="L8" s="770"/>
      <c r="M8" s="341"/>
      <c r="N8" s="346"/>
      <c r="O8" s="701" t="s">
        <v>648</v>
      </c>
      <c r="P8" s="360"/>
      <c r="Q8" s="910"/>
      <c r="R8" s="910"/>
      <c r="S8" s="922"/>
      <c r="T8" s="925"/>
      <c r="V8" s="36"/>
      <c r="W8" s="37"/>
      <c r="X8" s="38"/>
    </row>
    <row r="9" spans="1:26" s="27" customFormat="1" ht="17.100000000000001" customHeight="1" thickTop="1" thickBot="1">
      <c r="A9" s="921">
        <v>4</v>
      </c>
      <c r="B9" s="851">
        <v>27</v>
      </c>
      <c r="C9" s="910" t="str">
        <f>VLOOKUP(B9,$B$54:$D$95,2)</f>
        <v>宮田</v>
      </c>
      <c r="D9" s="922" t="str">
        <f>VLOOKUP(B9,$B$54:$D$95,3)</f>
        <v>西武台</v>
      </c>
      <c r="E9" s="748"/>
      <c r="F9" s="369" t="s">
        <v>658</v>
      </c>
      <c r="G9" s="751">
        <v>2</v>
      </c>
      <c r="H9" s="343"/>
      <c r="I9" s="336"/>
      <c r="J9" s="928" t="s">
        <v>627</v>
      </c>
      <c r="K9" s="928"/>
      <c r="L9" s="770"/>
      <c r="M9" s="341"/>
      <c r="N9" s="768">
        <v>0</v>
      </c>
      <c r="O9" s="715" t="s">
        <v>649</v>
      </c>
      <c r="P9" s="716"/>
      <c r="Q9" s="910">
        <v>28</v>
      </c>
      <c r="R9" s="910" t="str">
        <f>VLOOKUP(Q9,$B$54:$D$95,2)</f>
        <v>小林</v>
      </c>
      <c r="S9" s="922" t="str">
        <f>VLOOKUP(Q9,$B$54:$D$95,3)</f>
        <v>西武台</v>
      </c>
      <c r="T9" s="925">
        <v>24</v>
      </c>
      <c r="V9" s="36"/>
      <c r="W9" s="37"/>
      <c r="X9" s="38"/>
    </row>
    <row r="10" spans="1:26" s="27" customFormat="1" ht="17.100000000000001" customHeight="1" thickTop="1">
      <c r="A10" s="921"/>
      <c r="B10" s="851"/>
      <c r="C10" s="910"/>
      <c r="D10" s="922"/>
      <c r="E10" s="575"/>
      <c r="F10" s="364"/>
      <c r="G10" s="752">
        <v>0</v>
      </c>
      <c r="H10" s="343"/>
      <c r="I10" s="336"/>
      <c r="J10" s="797">
        <v>0</v>
      </c>
      <c r="K10" s="668">
        <v>1</v>
      </c>
      <c r="L10" s="770"/>
      <c r="M10" s="337"/>
      <c r="N10" s="769">
        <v>5</v>
      </c>
      <c r="O10" s="360"/>
      <c r="P10" s="250"/>
      <c r="Q10" s="910"/>
      <c r="R10" s="910"/>
      <c r="S10" s="922"/>
      <c r="T10" s="925"/>
      <c r="V10" s="36"/>
      <c r="W10" s="37"/>
      <c r="X10" s="38"/>
    </row>
    <row r="11" spans="1:26" s="27" customFormat="1" ht="17.100000000000001" customHeight="1" thickBot="1">
      <c r="A11" s="921">
        <v>5</v>
      </c>
      <c r="B11" s="851">
        <v>13</v>
      </c>
      <c r="C11" s="910" t="str">
        <f>VLOOKUP(B11,$B$54:$D$95,2)</f>
        <v>後藤</v>
      </c>
      <c r="D11" s="922" t="str">
        <f>VLOOKUP(B11,$B$54:$D$95,3)</f>
        <v>成東</v>
      </c>
      <c r="E11" s="369"/>
      <c r="F11" s="338"/>
      <c r="G11" s="336"/>
      <c r="H11" s="343"/>
      <c r="I11" s="336"/>
      <c r="J11" s="747"/>
      <c r="K11" s="335"/>
      <c r="L11" s="770"/>
      <c r="M11" s="337"/>
      <c r="N11" s="770"/>
      <c r="O11" s="771"/>
      <c r="P11" s="772"/>
      <c r="Q11" s="910">
        <v>38</v>
      </c>
      <c r="R11" s="910" t="str">
        <f>VLOOKUP(Q11,$B$54:$D$95,2)</f>
        <v>村田</v>
      </c>
      <c r="S11" s="922" t="str">
        <f>VLOOKUP(Q11,$B$54:$D$95,3)</f>
        <v>佐原</v>
      </c>
      <c r="T11" s="925">
        <v>25</v>
      </c>
      <c r="V11" s="36"/>
      <c r="W11" s="37"/>
      <c r="X11" s="38"/>
    </row>
    <row r="12" spans="1:26" s="27" customFormat="1" ht="17.100000000000001" customHeight="1" thickTop="1" thickBot="1">
      <c r="A12" s="921"/>
      <c r="B12" s="851"/>
      <c r="C12" s="910"/>
      <c r="D12" s="922"/>
      <c r="E12" s="575"/>
      <c r="F12" s="349"/>
      <c r="G12" s="336"/>
      <c r="H12" s="364"/>
      <c r="I12" s="345">
        <v>1</v>
      </c>
      <c r="J12" s="747"/>
      <c r="K12" s="335"/>
      <c r="L12" s="770">
        <v>6</v>
      </c>
      <c r="M12" s="360"/>
      <c r="N12" s="337"/>
      <c r="O12" s="337"/>
      <c r="P12" s="250"/>
      <c r="Q12" s="910"/>
      <c r="R12" s="910"/>
      <c r="S12" s="922"/>
      <c r="T12" s="925"/>
      <c r="U12" s="36"/>
      <c r="V12" s="37"/>
      <c r="W12" s="38"/>
      <c r="X12" s="35"/>
      <c r="Y12" s="35"/>
      <c r="Z12" s="35"/>
    </row>
    <row r="13" spans="1:26" s="27" customFormat="1" ht="17.100000000000001" customHeight="1" thickTop="1" thickBot="1">
      <c r="A13" s="921">
        <v>6</v>
      </c>
      <c r="B13" s="851">
        <v>4</v>
      </c>
      <c r="C13" s="910" t="str">
        <f>VLOOKUP(B13,$B$54:$D$95,2)</f>
        <v>鈴木更</v>
      </c>
      <c r="D13" s="922" t="str">
        <f>VLOOKUP(B13,$B$54:$D$95,3)</f>
        <v>拓大紅陵</v>
      </c>
      <c r="E13" s="755"/>
      <c r="F13" s="756"/>
      <c r="G13" s="336"/>
      <c r="H13" s="753"/>
      <c r="I13" s="789">
        <v>3</v>
      </c>
      <c r="J13" s="747"/>
      <c r="K13" s="792"/>
      <c r="L13" s="718">
        <v>0</v>
      </c>
      <c r="M13" s="360"/>
      <c r="N13" s="337"/>
      <c r="O13" s="337"/>
      <c r="P13" s="250"/>
      <c r="Q13" s="910">
        <v>15</v>
      </c>
      <c r="R13" s="910" t="str">
        <f>VLOOKUP(Q13,$B$54:$D$95,2)</f>
        <v>稲葉</v>
      </c>
      <c r="S13" s="922" t="str">
        <f>VLOOKUP(Q13,$B$54:$D$95,3)</f>
        <v>船橋東</v>
      </c>
      <c r="T13" s="925">
        <v>26</v>
      </c>
    </row>
    <row r="14" spans="1:26" s="27" customFormat="1" ht="17.100000000000001" customHeight="1" thickTop="1">
      <c r="A14" s="921"/>
      <c r="B14" s="851"/>
      <c r="C14" s="910"/>
      <c r="D14" s="922"/>
      <c r="E14" s="335"/>
      <c r="F14" s="754"/>
      <c r="G14" s="336"/>
      <c r="H14" s="786"/>
      <c r="I14" s="754"/>
      <c r="J14" s="747"/>
      <c r="K14" s="792"/>
      <c r="L14" s="341"/>
      <c r="M14" s="337"/>
      <c r="N14" s="341"/>
      <c r="O14" s="344"/>
      <c r="P14" s="572"/>
      <c r="Q14" s="910"/>
      <c r="R14" s="910"/>
      <c r="S14" s="922"/>
      <c r="T14" s="925"/>
    </row>
    <row r="15" spans="1:26" s="27" customFormat="1" ht="17.100000000000001" customHeight="1" thickBot="1">
      <c r="A15" s="921">
        <v>7</v>
      </c>
      <c r="B15" s="851">
        <v>39</v>
      </c>
      <c r="C15" s="910" t="str">
        <f>VLOOKUP(B15,$B$54:$D$95,2)</f>
        <v>一ノ宮</v>
      </c>
      <c r="D15" s="922" t="str">
        <f>VLOOKUP(B15,$B$54:$D$95,3)</f>
        <v>佐原</v>
      </c>
      <c r="E15" s="577"/>
      <c r="F15" s="753"/>
      <c r="G15" s="648">
        <v>2</v>
      </c>
      <c r="H15" s="786"/>
      <c r="I15" s="786"/>
      <c r="J15" s="790"/>
      <c r="K15" s="792"/>
      <c r="L15" s="341"/>
      <c r="M15" s="337"/>
      <c r="N15" s="341">
        <v>0</v>
      </c>
      <c r="O15" s="523"/>
      <c r="P15" s="250"/>
      <c r="Q15" s="910">
        <v>25</v>
      </c>
      <c r="R15" s="910" t="str">
        <f>VLOOKUP(Q15,$B$54:$D$95,2)</f>
        <v>冨成</v>
      </c>
      <c r="S15" s="922" t="str">
        <f>VLOOKUP(Q15,$B$54:$D$95,3)</f>
        <v>柏日体</v>
      </c>
      <c r="T15" s="925">
        <v>27</v>
      </c>
    </row>
    <row r="16" spans="1:26" s="27" customFormat="1" ht="17.100000000000001" customHeight="1" thickTop="1" thickBot="1">
      <c r="A16" s="921"/>
      <c r="B16" s="851"/>
      <c r="C16" s="910"/>
      <c r="D16" s="922"/>
      <c r="E16" s="369"/>
      <c r="F16" s="649">
        <v>0</v>
      </c>
      <c r="G16" s="762">
        <v>0</v>
      </c>
      <c r="H16" s="754"/>
      <c r="I16" s="754"/>
      <c r="J16" s="747"/>
      <c r="K16" s="792"/>
      <c r="L16" s="341"/>
      <c r="M16" s="341"/>
      <c r="N16" s="719">
        <v>4</v>
      </c>
      <c r="O16" s="770">
        <v>2</v>
      </c>
      <c r="P16" s="717"/>
      <c r="Q16" s="910"/>
      <c r="R16" s="910"/>
      <c r="S16" s="922"/>
      <c r="T16" s="925"/>
    </row>
    <row r="17" spans="1:24" s="27" customFormat="1" ht="17.100000000000001" customHeight="1" thickTop="1" thickBot="1">
      <c r="A17" s="921">
        <v>8</v>
      </c>
      <c r="B17" s="851">
        <v>14</v>
      </c>
      <c r="C17" s="910" t="str">
        <f>VLOOKUP(B17,$B$54:$D$95,2)</f>
        <v>小口</v>
      </c>
      <c r="D17" s="922" t="str">
        <f>VLOOKUP(B17,$B$54:$D$95,3)</f>
        <v>船橋東</v>
      </c>
      <c r="E17" s="711"/>
      <c r="F17" s="336">
        <v>2</v>
      </c>
      <c r="G17" s="754"/>
      <c r="H17" s="754"/>
      <c r="I17" s="754"/>
      <c r="J17" s="747"/>
      <c r="K17" s="792"/>
      <c r="L17" s="341"/>
      <c r="M17" s="337"/>
      <c r="N17" s="346"/>
      <c r="O17" s="718">
        <v>0</v>
      </c>
      <c r="P17" s="578"/>
      <c r="Q17" s="910">
        <v>16</v>
      </c>
      <c r="R17" s="910" t="str">
        <f>VLOOKUP(Q17,$B$54:$D$95,2)</f>
        <v>阿部</v>
      </c>
      <c r="S17" s="922" t="str">
        <f>VLOOKUP(Q17,$B$54:$D$95,3)</f>
        <v>秀明八千代</v>
      </c>
      <c r="T17" s="925">
        <v>28</v>
      </c>
      <c r="V17" s="36"/>
      <c r="W17" s="37"/>
      <c r="X17" s="38"/>
    </row>
    <row r="18" spans="1:24" s="27" customFormat="1" ht="17.100000000000001" customHeight="1" thickTop="1" thickBot="1">
      <c r="A18" s="921"/>
      <c r="B18" s="851"/>
      <c r="C18" s="910"/>
      <c r="D18" s="922"/>
      <c r="E18" s="710"/>
      <c r="F18" s="336"/>
      <c r="G18" s="753"/>
      <c r="H18" s="781">
        <v>5</v>
      </c>
      <c r="I18" s="754"/>
      <c r="J18" s="747"/>
      <c r="K18" s="792"/>
      <c r="L18" s="341"/>
      <c r="M18" s="768">
        <v>1</v>
      </c>
      <c r="N18" s="360"/>
      <c r="O18" s="337"/>
      <c r="P18" s="572"/>
      <c r="Q18" s="910"/>
      <c r="R18" s="910"/>
      <c r="S18" s="922"/>
      <c r="T18" s="925"/>
      <c r="V18" s="36"/>
      <c r="W18" s="37"/>
      <c r="X18" s="38"/>
    </row>
    <row r="19" spans="1:24" s="27" customFormat="1" ht="17.100000000000001" customHeight="1" thickTop="1" thickBot="1">
      <c r="A19" s="921">
        <v>9</v>
      </c>
      <c r="B19" s="851">
        <v>6</v>
      </c>
      <c r="C19" s="910" t="str">
        <f>VLOOKUP(B19,$B$54:$D$95,2)</f>
        <v>三木</v>
      </c>
      <c r="D19" s="922" t="str">
        <f>VLOOKUP(B19,$B$54:$D$95,3)</f>
        <v>木更津総合</v>
      </c>
      <c r="E19" s="757"/>
      <c r="F19" s="758"/>
      <c r="G19" s="340"/>
      <c r="H19" s="336">
        <v>0</v>
      </c>
      <c r="I19" s="754"/>
      <c r="J19" s="747"/>
      <c r="K19" s="792"/>
      <c r="L19" s="337"/>
      <c r="M19" s="769">
        <v>2</v>
      </c>
      <c r="N19" s="337"/>
      <c r="O19" s="337"/>
      <c r="P19" s="522"/>
      <c r="Q19" s="910">
        <v>10</v>
      </c>
      <c r="R19" s="910" t="str">
        <f>VLOOKUP(Q19,$B$54:$D$95,2)</f>
        <v>清田</v>
      </c>
      <c r="S19" s="922" t="str">
        <f>VLOOKUP(Q19,$B$54:$D$95,3)</f>
        <v>東金</v>
      </c>
      <c r="T19" s="925">
        <v>29</v>
      </c>
      <c r="V19" s="36"/>
      <c r="W19" s="37"/>
      <c r="X19" s="38"/>
    </row>
    <row r="20" spans="1:24" s="27" customFormat="1" ht="17.100000000000001" customHeight="1" thickTop="1" thickBot="1">
      <c r="A20" s="921"/>
      <c r="B20" s="851"/>
      <c r="C20" s="910"/>
      <c r="D20" s="922"/>
      <c r="E20" s="571"/>
      <c r="F20" s="727"/>
      <c r="G20" s="760"/>
      <c r="H20" s="336"/>
      <c r="I20" s="754"/>
      <c r="J20" s="747"/>
      <c r="K20" s="792"/>
      <c r="L20" s="337"/>
      <c r="M20" s="770"/>
      <c r="N20" s="785"/>
      <c r="O20" s="697"/>
      <c r="P20" s="773"/>
      <c r="Q20" s="910"/>
      <c r="R20" s="910"/>
      <c r="S20" s="922"/>
      <c r="T20" s="925"/>
      <c r="V20" s="36"/>
      <c r="W20" s="37"/>
      <c r="X20" s="38"/>
    </row>
    <row r="21" spans="1:24" s="27" customFormat="1" ht="17.100000000000001" customHeight="1" thickTop="1">
      <c r="A21" s="921">
        <v>10</v>
      </c>
      <c r="B21" s="851">
        <v>37</v>
      </c>
      <c r="C21" s="910" t="str">
        <f>VLOOKUP(B21,$B$54:$D$95,2)</f>
        <v>早麻</v>
      </c>
      <c r="D21" s="922" t="str">
        <f>VLOOKUP(B21,$B$54:$D$95,3)</f>
        <v>市立銚子</v>
      </c>
      <c r="E21" s="581"/>
      <c r="F21" s="336"/>
      <c r="G21" s="759" t="s">
        <v>532</v>
      </c>
      <c r="H21" s="336"/>
      <c r="I21" s="754"/>
      <c r="J21" s="747"/>
      <c r="K21" s="792"/>
      <c r="L21" s="337"/>
      <c r="M21" s="337"/>
      <c r="N21" s="663" t="s">
        <v>532</v>
      </c>
      <c r="O21" s="342"/>
      <c r="P21" s="574"/>
      <c r="Q21" s="910">
        <v>31</v>
      </c>
      <c r="R21" s="910" t="str">
        <f>VLOOKUP(Q21,$B$54:$D$95,2)</f>
        <v>伊澤</v>
      </c>
      <c r="S21" s="922" t="str">
        <f>VLOOKUP(Q21,$B$54:$D$95,3)</f>
        <v>麗澤</v>
      </c>
      <c r="T21" s="925">
        <v>30</v>
      </c>
      <c r="V21" s="36"/>
      <c r="W21" s="37"/>
      <c r="X21" s="38"/>
    </row>
    <row r="22" spans="1:24" s="27" customFormat="1" ht="17.100000000000001" customHeight="1" thickBot="1">
      <c r="A22" s="921"/>
      <c r="B22" s="851"/>
      <c r="C22" s="910"/>
      <c r="D22" s="922"/>
      <c r="E22" s="575"/>
      <c r="F22" s="349"/>
      <c r="G22" s="336"/>
      <c r="H22" s="336"/>
      <c r="I22" s="754"/>
      <c r="J22" s="791">
        <v>2</v>
      </c>
      <c r="K22" s="799">
        <v>2</v>
      </c>
      <c r="L22" s="337"/>
      <c r="M22" s="337"/>
      <c r="N22" s="337"/>
      <c r="O22" s="546"/>
      <c r="P22" s="582"/>
      <c r="Q22" s="910"/>
      <c r="R22" s="910"/>
      <c r="S22" s="922"/>
      <c r="T22" s="925"/>
      <c r="V22" s="36"/>
      <c r="W22" s="37"/>
      <c r="X22" s="38"/>
    </row>
    <row r="23" spans="1:24" s="27" customFormat="1" ht="17.100000000000001" customHeight="1" thickTop="1" thickBot="1">
      <c r="A23" s="921">
        <v>11</v>
      </c>
      <c r="B23" s="851">
        <v>18</v>
      </c>
      <c r="C23" s="910" t="str">
        <f>VLOOKUP(B23,$B$54:$D$95,2)</f>
        <v>冨塚</v>
      </c>
      <c r="D23" s="922" t="str">
        <f>VLOOKUP(B23,$B$54:$D$95,3)</f>
        <v>習志野</v>
      </c>
      <c r="E23" s="335"/>
      <c r="F23" s="336"/>
      <c r="G23" s="336"/>
      <c r="H23" s="336"/>
      <c r="I23" s="343"/>
      <c r="J23" s="349">
        <v>1</v>
      </c>
      <c r="K23" s="800">
        <v>0</v>
      </c>
      <c r="L23" s="337"/>
      <c r="M23" s="337"/>
      <c r="N23" s="337"/>
      <c r="O23" s="350"/>
      <c r="P23" s="583"/>
      <c r="Q23" s="910">
        <v>19</v>
      </c>
      <c r="R23" s="910" t="str">
        <f>VLOOKUP(Q23,$B$54:$D$95,2)</f>
        <v>川端</v>
      </c>
      <c r="S23" s="922" t="str">
        <f>VLOOKUP(Q23,$B$54:$D$95,3)</f>
        <v>習志野</v>
      </c>
      <c r="T23" s="925">
        <v>31</v>
      </c>
      <c r="V23" s="36"/>
      <c r="W23" s="37"/>
      <c r="X23" s="38"/>
    </row>
    <row r="24" spans="1:24" s="27" customFormat="1" ht="17.100000000000001" customHeight="1" thickTop="1" thickBot="1">
      <c r="A24" s="921"/>
      <c r="B24" s="851"/>
      <c r="C24" s="910"/>
      <c r="D24" s="922"/>
      <c r="E24" s="761"/>
      <c r="F24" s="727"/>
      <c r="G24" s="648">
        <v>4</v>
      </c>
      <c r="H24" s="336"/>
      <c r="I24" s="343"/>
      <c r="J24" s="335"/>
      <c r="K24" s="584"/>
      <c r="L24" s="337"/>
      <c r="M24" s="337"/>
      <c r="N24" s="341">
        <v>0</v>
      </c>
      <c r="O24" s="360"/>
      <c r="P24" s="585"/>
      <c r="Q24" s="910"/>
      <c r="R24" s="910"/>
      <c r="S24" s="922"/>
      <c r="T24" s="925"/>
      <c r="V24" s="36"/>
      <c r="W24" s="37"/>
      <c r="X24" s="38"/>
    </row>
    <row r="25" spans="1:24" s="27" customFormat="1" ht="17.100000000000001" customHeight="1" thickTop="1" thickBot="1">
      <c r="A25" s="921">
        <v>12</v>
      </c>
      <c r="B25" s="851">
        <v>11</v>
      </c>
      <c r="C25" s="910" t="str">
        <f>VLOOKUP(B25,$B$54:$D$95,2)</f>
        <v>見付</v>
      </c>
      <c r="D25" s="922" t="str">
        <f>VLOOKUP(B25,$B$54:$D$95,3)</f>
        <v>東金</v>
      </c>
      <c r="E25" s="586"/>
      <c r="F25" s="351"/>
      <c r="G25" s="347">
        <v>0</v>
      </c>
      <c r="H25" s="336"/>
      <c r="I25" s="343"/>
      <c r="J25" s="335"/>
      <c r="K25" s="576"/>
      <c r="L25" s="337"/>
      <c r="M25" s="770"/>
      <c r="N25" s="769">
        <v>3</v>
      </c>
      <c r="O25" s="771"/>
      <c r="P25" s="772"/>
      <c r="Q25" s="910">
        <v>1</v>
      </c>
      <c r="R25" s="910" t="str">
        <f>VLOOKUP(Q25,$B$54:$D$95,2)</f>
        <v>鈴木潮</v>
      </c>
      <c r="S25" s="922" t="str">
        <f>VLOOKUP(Q25,$B$54:$D$95,3)</f>
        <v>拓大紅陵</v>
      </c>
      <c r="T25" s="925">
        <v>32</v>
      </c>
      <c r="V25" s="36"/>
      <c r="W25" s="37"/>
      <c r="X25" s="38"/>
    </row>
    <row r="26" spans="1:24" s="27" customFormat="1" ht="17.100000000000001" customHeight="1" thickTop="1">
      <c r="A26" s="921"/>
      <c r="B26" s="851"/>
      <c r="C26" s="910"/>
      <c r="D26" s="922"/>
      <c r="E26" s="356"/>
      <c r="F26" s="352"/>
      <c r="G26" s="343"/>
      <c r="H26" s="336"/>
      <c r="I26" s="343"/>
      <c r="J26" s="335"/>
      <c r="K26" s="576"/>
      <c r="L26" s="337"/>
      <c r="M26" s="770"/>
      <c r="N26" s="337"/>
      <c r="O26" s="337"/>
      <c r="P26" s="250"/>
      <c r="Q26" s="910"/>
      <c r="R26" s="910"/>
      <c r="S26" s="922"/>
      <c r="T26" s="925"/>
      <c r="V26" s="36"/>
      <c r="W26" s="37"/>
      <c r="X26" s="38"/>
    </row>
    <row r="27" spans="1:24" s="27" customFormat="1" ht="17.100000000000001" customHeight="1" thickBot="1">
      <c r="A27" s="921">
        <v>13</v>
      </c>
      <c r="B27" s="851">
        <v>20</v>
      </c>
      <c r="C27" s="910" t="str">
        <f>VLOOKUP(B27,$B$54:$D$95,2)</f>
        <v>城谷</v>
      </c>
      <c r="D27" s="922" t="str">
        <f>VLOOKUP(B27,$B$54:$D$95,3)</f>
        <v>幕張</v>
      </c>
      <c r="E27" s="356"/>
      <c r="F27" s="336"/>
      <c r="G27" s="364"/>
      <c r="H27" s="336" t="s">
        <v>670</v>
      </c>
      <c r="I27" s="343"/>
      <c r="J27" s="335"/>
      <c r="K27" s="576"/>
      <c r="L27" s="337"/>
      <c r="M27" s="785" t="s">
        <v>654</v>
      </c>
      <c r="N27" s="360"/>
      <c r="O27" s="337"/>
      <c r="P27" s="573"/>
      <c r="Q27" s="910">
        <v>8</v>
      </c>
      <c r="R27" s="910" t="str">
        <f>VLOOKUP(Q27,$B$54:$D$95,2)</f>
        <v>根立</v>
      </c>
      <c r="S27" s="922" t="str">
        <f>VLOOKUP(Q27,$B$54:$D$95,3)</f>
        <v>長生</v>
      </c>
      <c r="T27" s="925">
        <v>33</v>
      </c>
      <c r="V27" s="36"/>
      <c r="W27" s="37"/>
      <c r="X27" s="38"/>
    </row>
    <row r="28" spans="1:24" s="27" customFormat="1" ht="17.100000000000001" customHeight="1" thickTop="1" thickBot="1">
      <c r="A28" s="921"/>
      <c r="B28" s="851"/>
      <c r="C28" s="910"/>
      <c r="D28" s="922"/>
      <c r="E28" s="710"/>
      <c r="F28" s="648">
        <v>8</v>
      </c>
      <c r="G28" s="754"/>
      <c r="H28" s="782" t="s">
        <v>669</v>
      </c>
      <c r="I28" s="343"/>
      <c r="J28" s="335"/>
      <c r="K28" s="576"/>
      <c r="L28" s="337"/>
      <c r="M28" s="353" t="s">
        <v>671</v>
      </c>
      <c r="N28" s="337"/>
      <c r="O28" s="337" t="s">
        <v>650</v>
      </c>
      <c r="P28" s="526"/>
      <c r="Q28" s="910"/>
      <c r="R28" s="910"/>
      <c r="S28" s="922"/>
      <c r="T28" s="925"/>
      <c r="V28" s="36"/>
      <c r="W28" s="37"/>
      <c r="X28" s="38"/>
    </row>
    <row r="29" spans="1:24" s="27" customFormat="1" ht="17.100000000000001" customHeight="1" thickTop="1" thickBot="1">
      <c r="A29" s="921">
        <v>14</v>
      </c>
      <c r="B29" s="851">
        <v>33</v>
      </c>
      <c r="C29" s="910" t="str">
        <f>VLOOKUP(B29,$B$54:$D$95,2)</f>
        <v>吉野</v>
      </c>
      <c r="D29" s="922" t="str">
        <f>VLOOKUP(B29,$B$54:$D$95,3)</f>
        <v>成田</v>
      </c>
      <c r="E29" s="587"/>
      <c r="F29" s="345">
        <v>0</v>
      </c>
      <c r="G29" s="781">
        <v>8</v>
      </c>
      <c r="H29" s="343"/>
      <c r="I29" s="343"/>
      <c r="J29" s="335"/>
      <c r="K29" s="576"/>
      <c r="L29" s="337"/>
      <c r="M29" s="353"/>
      <c r="N29" s="353">
        <v>0</v>
      </c>
      <c r="O29" s="719" t="s">
        <v>651</v>
      </c>
      <c r="P29" s="716"/>
      <c r="Q29" s="910">
        <v>24</v>
      </c>
      <c r="R29" s="910" t="str">
        <f>VLOOKUP(Q29,$B$54:$D$95,2)</f>
        <v>安川</v>
      </c>
      <c r="S29" s="922" t="str">
        <f>VLOOKUP(Q29,$B$54:$D$95,3)</f>
        <v>千葉南</v>
      </c>
      <c r="T29" s="925">
        <v>34</v>
      </c>
      <c r="V29" s="36"/>
      <c r="W29" s="37"/>
      <c r="X29" s="38"/>
    </row>
    <row r="30" spans="1:24" s="27" customFormat="1" ht="17.100000000000001" customHeight="1" thickTop="1">
      <c r="A30" s="921"/>
      <c r="B30" s="851"/>
      <c r="C30" s="910"/>
      <c r="D30" s="922"/>
      <c r="E30" s="575"/>
      <c r="F30" s="369"/>
      <c r="G30" s="752">
        <v>0</v>
      </c>
      <c r="H30" s="343"/>
      <c r="I30" s="343"/>
      <c r="J30" s="335"/>
      <c r="K30" s="576"/>
      <c r="L30" s="341"/>
      <c r="M30" s="337"/>
      <c r="N30" s="769">
        <v>4</v>
      </c>
      <c r="O30" s="360"/>
      <c r="P30" s="250"/>
      <c r="Q30" s="910"/>
      <c r="R30" s="910"/>
      <c r="S30" s="922"/>
      <c r="T30" s="925"/>
      <c r="V30" s="36"/>
      <c r="W30" s="37"/>
      <c r="X30" s="38"/>
    </row>
    <row r="31" spans="1:24" ht="17.100000000000001" customHeight="1" thickBot="1">
      <c r="A31" s="921">
        <v>15</v>
      </c>
      <c r="B31" s="851">
        <v>17</v>
      </c>
      <c r="C31" s="910" t="str">
        <f>VLOOKUP(B31,$B$54:$D$95,2)</f>
        <v>北川</v>
      </c>
      <c r="D31" s="922" t="str">
        <f>VLOOKUP(B31,$B$54:$D$95,3)</f>
        <v>秀明八千代</v>
      </c>
      <c r="E31" s="335"/>
      <c r="F31" s="343"/>
      <c r="G31" s="352"/>
      <c r="H31" s="343"/>
      <c r="I31" s="343"/>
      <c r="J31" s="335"/>
      <c r="K31" s="576"/>
      <c r="L31" s="341"/>
      <c r="M31" s="337"/>
      <c r="N31" s="770"/>
      <c r="O31" s="771"/>
      <c r="P31" s="772"/>
      <c r="Q31" s="910">
        <v>23</v>
      </c>
      <c r="R31" s="910" t="str">
        <f>VLOOKUP(Q31,$B$54:$D$95,2)</f>
        <v>池上</v>
      </c>
      <c r="S31" s="922" t="str">
        <f>VLOOKUP(Q31,$B$54:$D$95,3)</f>
        <v>千葉経済</v>
      </c>
      <c r="T31" s="925">
        <v>35</v>
      </c>
    </row>
    <row r="32" spans="1:24" ht="17.100000000000001" customHeight="1" thickTop="1" thickBot="1">
      <c r="A32" s="921"/>
      <c r="B32" s="851"/>
      <c r="C32" s="910"/>
      <c r="D32" s="922"/>
      <c r="E32" s="580"/>
      <c r="F32" s="354"/>
      <c r="G32" s="336"/>
      <c r="H32" s="364"/>
      <c r="I32" s="343">
        <v>1</v>
      </c>
      <c r="J32" s="335"/>
      <c r="K32" s="576"/>
      <c r="L32" s="768">
        <v>0</v>
      </c>
      <c r="M32" s="360"/>
      <c r="N32" s="337"/>
      <c r="O32" s="337"/>
      <c r="P32" s="250"/>
      <c r="Q32" s="910"/>
      <c r="R32" s="910"/>
      <c r="S32" s="922"/>
      <c r="T32" s="925"/>
    </row>
    <row r="33" spans="1:27" ht="17.100000000000001" customHeight="1" thickTop="1" thickBot="1">
      <c r="A33" s="921">
        <v>16</v>
      </c>
      <c r="B33" s="851">
        <v>2</v>
      </c>
      <c r="C33" s="910" t="str">
        <f>VLOOKUP(B33,$B$54:$D$95,2)</f>
        <v>土岐</v>
      </c>
      <c r="D33" s="922" t="str">
        <f>VLOOKUP(B33,$B$54:$D$95,3)</f>
        <v>拓大紅陵</v>
      </c>
      <c r="E33" s="581"/>
      <c r="F33" s="336"/>
      <c r="G33" s="336"/>
      <c r="H33" s="753"/>
      <c r="I33" s="788">
        <v>4</v>
      </c>
      <c r="J33" s="335"/>
      <c r="K33" s="335"/>
      <c r="L33" s="770">
        <v>1</v>
      </c>
      <c r="M33" s="360"/>
      <c r="N33" s="337"/>
      <c r="O33" s="337"/>
      <c r="P33" s="250"/>
      <c r="Q33" s="910">
        <v>21</v>
      </c>
      <c r="R33" s="910" t="str">
        <f>VLOOKUP(Q33,$B$54:$D$95,2)</f>
        <v>鶴岡</v>
      </c>
      <c r="S33" s="922" t="str">
        <f>VLOOKUP(Q33,$B$54:$D$95,3)</f>
        <v>敬愛学園</v>
      </c>
      <c r="T33" s="925">
        <v>36</v>
      </c>
      <c r="X33" s="23"/>
      <c r="Y33" s="18"/>
      <c r="Z33" s="18"/>
      <c r="AA33" s="18"/>
    </row>
    <row r="34" spans="1:27" ht="17.100000000000001" customHeight="1" thickTop="1" thickBot="1">
      <c r="A34" s="921"/>
      <c r="B34" s="851"/>
      <c r="C34" s="910"/>
      <c r="D34" s="922"/>
      <c r="E34" s="709"/>
      <c r="F34" s="762"/>
      <c r="G34" s="336">
        <v>1</v>
      </c>
      <c r="H34" s="754"/>
      <c r="I34" s="336"/>
      <c r="J34" s="335"/>
      <c r="K34" s="335"/>
      <c r="L34" s="770"/>
      <c r="M34" s="337"/>
      <c r="N34" s="341"/>
      <c r="O34" s="539"/>
      <c r="P34" s="572"/>
      <c r="Q34" s="910"/>
      <c r="R34" s="910"/>
      <c r="S34" s="922"/>
      <c r="T34" s="925"/>
      <c r="X34" s="23"/>
      <c r="Y34" s="18"/>
      <c r="Z34" s="18"/>
      <c r="AA34" s="18"/>
    </row>
    <row r="35" spans="1:27" ht="17.100000000000001" customHeight="1" thickTop="1" thickBot="1">
      <c r="A35" s="921">
        <v>17</v>
      </c>
      <c r="B35" s="851">
        <v>29</v>
      </c>
      <c r="C35" s="910" t="str">
        <f>VLOOKUP(B35,$B$54:$D$95,2)</f>
        <v>皆川</v>
      </c>
      <c r="D35" s="922" t="str">
        <f>VLOOKUP(B35,$B$54:$D$95,3)</f>
        <v>麗澤</v>
      </c>
      <c r="E35" s="588"/>
      <c r="F35" s="364"/>
      <c r="G35" s="780">
        <v>0</v>
      </c>
      <c r="H35" s="786"/>
      <c r="I35" s="336"/>
      <c r="J35" s="335"/>
      <c r="K35" s="335"/>
      <c r="L35" s="770"/>
      <c r="M35" s="337"/>
      <c r="N35" s="341">
        <v>0</v>
      </c>
      <c r="O35" s="360"/>
      <c r="P35" s="250"/>
      <c r="Q35" s="910">
        <v>5</v>
      </c>
      <c r="R35" s="910" t="str">
        <f>VLOOKUP(Q35,$B$54:$D$95,2)</f>
        <v>渡邊</v>
      </c>
      <c r="S35" s="922" t="str">
        <f>VLOOKUP(Q35,$B$54:$D$95,3)</f>
        <v>木更津総合</v>
      </c>
      <c r="T35" s="925">
        <v>37</v>
      </c>
      <c r="X35" s="23"/>
      <c r="Y35" s="18"/>
      <c r="Z35" s="18"/>
      <c r="AA35" s="18"/>
    </row>
    <row r="36" spans="1:27" ht="17.100000000000001" customHeight="1" thickTop="1" thickBot="1">
      <c r="A36" s="921"/>
      <c r="B36" s="851"/>
      <c r="C36" s="910"/>
      <c r="D36" s="922"/>
      <c r="E36" s="543"/>
      <c r="F36" s="714" t="s">
        <v>532</v>
      </c>
      <c r="G36" s="783"/>
      <c r="H36" s="754"/>
      <c r="I36" s="336"/>
      <c r="J36" s="335"/>
      <c r="K36" s="335"/>
      <c r="L36" s="770"/>
      <c r="M36" s="770"/>
      <c r="N36" s="727">
        <v>4</v>
      </c>
      <c r="O36" s="337">
        <v>4</v>
      </c>
      <c r="P36" s="697"/>
      <c r="Q36" s="910"/>
      <c r="R36" s="910"/>
      <c r="S36" s="922"/>
      <c r="T36" s="925"/>
      <c r="X36" s="23"/>
      <c r="Y36" s="18"/>
      <c r="Z36" s="18"/>
      <c r="AA36" s="18"/>
    </row>
    <row r="37" spans="1:27" ht="17.100000000000001" customHeight="1" thickTop="1" thickBot="1">
      <c r="A37" s="921">
        <v>18</v>
      </c>
      <c r="B37" s="851">
        <v>22</v>
      </c>
      <c r="C37" s="910" t="str">
        <f>VLOOKUP(B37,$B$54:$D$95,2)</f>
        <v>織畑</v>
      </c>
      <c r="D37" s="922" t="str">
        <f>VLOOKUP(B37,$B$54:$D$95,3)</f>
        <v>敬愛学園</v>
      </c>
      <c r="E37" s="713"/>
      <c r="F37" s="336"/>
      <c r="G37" s="753"/>
      <c r="H37" s="754"/>
      <c r="I37" s="336"/>
      <c r="J37" s="335"/>
      <c r="K37" s="335"/>
      <c r="L37" s="770"/>
      <c r="M37" s="770"/>
      <c r="N37" s="337"/>
      <c r="O37" s="718">
        <v>0</v>
      </c>
      <c r="P37" s="250"/>
      <c r="Q37" s="910">
        <v>35</v>
      </c>
      <c r="R37" s="910" t="str">
        <f>VLOOKUP(Q37,$B$54:$D$95,2)</f>
        <v>関根</v>
      </c>
      <c r="S37" s="922" t="str">
        <f>VLOOKUP(Q37,$B$54:$D$95,3)</f>
        <v>市立銚子</v>
      </c>
      <c r="T37" s="925">
        <v>38</v>
      </c>
      <c r="X37" s="23"/>
      <c r="Y37" s="18"/>
      <c r="Z37" s="18"/>
      <c r="AA37" s="18"/>
    </row>
    <row r="38" spans="1:27" ht="17.100000000000001" customHeight="1" thickTop="1" thickBot="1">
      <c r="A38" s="921"/>
      <c r="B38" s="851"/>
      <c r="C38" s="910"/>
      <c r="D38" s="922"/>
      <c r="E38" s="335"/>
      <c r="F38" s="336"/>
      <c r="G38" s="753"/>
      <c r="H38" s="787">
        <v>7</v>
      </c>
      <c r="I38" s="336"/>
      <c r="J38" s="335"/>
      <c r="K38" s="335"/>
      <c r="L38" s="770"/>
      <c r="M38" s="785">
        <v>6</v>
      </c>
      <c r="N38" s="360"/>
      <c r="O38" s="360"/>
      <c r="P38" s="572"/>
      <c r="Q38" s="910"/>
      <c r="R38" s="910"/>
      <c r="S38" s="922"/>
      <c r="T38" s="925"/>
      <c r="X38" s="23"/>
      <c r="Y38" s="18"/>
      <c r="Z38" s="18"/>
      <c r="AA38" s="18"/>
    </row>
    <row r="39" spans="1:27" ht="17.100000000000001" customHeight="1" thickTop="1" thickBot="1">
      <c r="A39" s="921">
        <v>19</v>
      </c>
      <c r="B39" s="851">
        <v>36</v>
      </c>
      <c r="C39" s="910" t="str">
        <f>VLOOKUP(B39,$B$54:$D$95,2)</f>
        <v>岩井</v>
      </c>
      <c r="D39" s="922" t="str">
        <f>VLOOKUP(B39,$B$54:$D$95,3)</f>
        <v>市立銚子</v>
      </c>
      <c r="E39" s="335"/>
      <c r="F39" s="352"/>
      <c r="G39" s="343"/>
      <c r="H39" s="784">
        <v>1</v>
      </c>
      <c r="I39" s="348"/>
      <c r="J39" s="579"/>
      <c r="K39" s="335"/>
      <c r="L39" s="337"/>
      <c r="M39" s="718">
        <v>0</v>
      </c>
      <c r="N39" s="337"/>
      <c r="O39" s="337"/>
      <c r="P39" s="522"/>
      <c r="Q39" s="910">
        <v>12</v>
      </c>
      <c r="R39" s="910" t="str">
        <f>VLOOKUP(Q39,$B$54:$D$95,2)</f>
        <v>田宮</v>
      </c>
      <c r="S39" s="922" t="str">
        <f>VLOOKUP(Q39,$B$54:$D$95,3)</f>
        <v>成東</v>
      </c>
      <c r="T39" s="925">
        <v>39</v>
      </c>
      <c r="X39" s="23"/>
      <c r="Y39" s="18"/>
      <c r="Z39" s="18"/>
      <c r="AA39" s="18"/>
    </row>
    <row r="40" spans="1:27" ht="17.100000000000001" customHeight="1" thickTop="1" thickBot="1">
      <c r="A40" s="921"/>
      <c r="B40" s="851"/>
      <c r="C40" s="910"/>
      <c r="D40" s="922"/>
      <c r="E40" s="589"/>
      <c r="F40" s="541"/>
      <c r="G40" s="340">
        <v>1</v>
      </c>
      <c r="H40" s="336"/>
      <c r="I40" s="336"/>
      <c r="J40" s="335"/>
      <c r="K40" s="335"/>
      <c r="L40" s="337"/>
      <c r="M40" s="593"/>
      <c r="N40" s="774"/>
      <c r="O40" s="775"/>
      <c r="P40" s="776"/>
      <c r="Q40" s="910"/>
      <c r="R40" s="910"/>
      <c r="S40" s="922"/>
      <c r="T40" s="925"/>
    </row>
    <row r="41" spans="1:27" ht="17.100000000000001" customHeight="1" thickTop="1" thickBot="1">
      <c r="A41" s="921">
        <v>20</v>
      </c>
      <c r="B41" s="851">
        <v>40</v>
      </c>
      <c r="C41" s="910" t="str">
        <f>VLOOKUP(B41,$B$54:$D$95,2)</f>
        <v>伊藤</v>
      </c>
      <c r="D41" s="922" t="str">
        <f>VLOOKUP(B41,$B$54:$D$95,3)</f>
        <v>佐原</v>
      </c>
      <c r="E41" s="749"/>
      <c r="F41" s="764"/>
      <c r="G41" s="765">
        <v>4</v>
      </c>
      <c r="H41" s="336"/>
      <c r="I41" s="336"/>
      <c r="J41" s="335"/>
      <c r="K41" s="335"/>
      <c r="L41" s="337"/>
      <c r="M41" s="355"/>
      <c r="N41" s="663" t="s">
        <v>532</v>
      </c>
      <c r="O41" s="545"/>
      <c r="P41" s="590"/>
      <c r="Q41" s="910">
        <v>30</v>
      </c>
      <c r="R41" s="910" t="str">
        <f>VLOOKUP(Q41,$B$54:$D$95,2)</f>
        <v>松浦</v>
      </c>
      <c r="S41" s="922" t="str">
        <f>VLOOKUP(Q41,$B$54:$D$95,3)</f>
        <v>麗澤</v>
      </c>
      <c r="T41" s="925">
        <v>40</v>
      </c>
      <c r="X41" s="519"/>
    </row>
    <row r="42" spans="1:27" ht="17.100000000000001" customHeight="1" thickTop="1">
      <c r="A42" s="921"/>
      <c r="B42" s="851"/>
      <c r="C42" s="910"/>
      <c r="D42" s="922"/>
      <c r="E42" s="615"/>
      <c r="F42" s="615"/>
      <c r="G42" s="92"/>
      <c r="H42" s="92"/>
      <c r="I42" s="92"/>
      <c r="J42" s="92"/>
      <c r="K42" s="92"/>
      <c r="L42" s="303"/>
      <c r="O42" s="18"/>
      <c r="P42" s="547"/>
      <c r="Q42" s="910"/>
      <c r="R42" s="910"/>
      <c r="S42" s="922"/>
      <c r="T42" s="925"/>
    </row>
    <row r="43" spans="1:27" ht="17.100000000000001" customHeight="1">
      <c r="A43" s="926"/>
      <c r="B43" s="926"/>
      <c r="C43" s="926"/>
      <c r="D43" s="926"/>
      <c r="E43" s="926"/>
      <c r="F43" s="926"/>
      <c r="G43" s="926"/>
      <c r="H43" s="926"/>
      <c r="I43" s="926"/>
      <c r="J43" s="926"/>
      <c r="K43" s="926"/>
      <c r="L43" s="926"/>
      <c r="M43" s="926"/>
      <c r="N43" s="926"/>
      <c r="O43" s="926"/>
      <c r="P43" s="926"/>
      <c r="Q43" s="926"/>
      <c r="R43" s="926"/>
      <c r="S43" s="926"/>
      <c r="T43" s="926"/>
    </row>
    <row r="44" spans="1:27" ht="17.100000000000001" customHeight="1">
      <c r="A44" s="925"/>
      <c r="B44" s="214"/>
      <c r="C44" s="930"/>
      <c r="D44" s="930"/>
      <c r="E44" s="40"/>
      <c r="F44" s="356"/>
      <c r="G44" s="92"/>
      <c r="H44" s="92"/>
      <c r="I44" s="92"/>
      <c r="J44" s="92"/>
      <c r="K44" s="92"/>
      <c r="L44" s="309"/>
      <c r="M44" s="309"/>
      <c r="N44" s="309"/>
      <c r="O44" s="309"/>
      <c r="P44" s="309"/>
      <c r="Q44" s="214"/>
      <c r="R44" s="214"/>
      <c r="S44" s="269"/>
      <c r="T44" s="87"/>
    </row>
    <row r="45" spans="1:27" ht="8.25" customHeight="1">
      <c r="A45" s="925"/>
      <c r="B45" s="214"/>
      <c r="C45" s="930"/>
      <c r="D45" s="930"/>
      <c r="E45" s="214"/>
      <c r="F45" s="335"/>
      <c r="G45" s="92"/>
      <c r="H45" s="92"/>
      <c r="I45" s="92"/>
      <c r="J45" s="92"/>
      <c r="K45" s="92"/>
      <c r="L45" s="309"/>
      <c r="M45" s="309"/>
      <c r="N45" s="94"/>
      <c r="O45" s="309"/>
      <c r="P45" s="93"/>
      <c r="Q45" s="214"/>
      <c r="R45" s="214"/>
      <c r="S45" s="269"/>
      <c r="T45" s="87"/>
    </row>
    <row r="46" spans="1:27" ht="17.100000000000001" customHeight="1">
      <c r="A46" s="925"/>
      <c r="B46" s="214"/>
      <c r="C46" s="910"/>
      <c r="D46" s="922"/>
      <c r="E46" s="216"/>
      <c r="F46" s="214"/>
      <c r="G46" s="95"/>
      <c r="H46" s="92"/>
      <c r="I46" s="214"/>
      <c r="J46" s="214"/>
      <c r="K46" s="214"/>
      <c r="L46" s="309"/>
      <c r="M46" s="309"/>
      <c r="N46" s="309"/>
      <c r="O46" s="309"/>
      <c r="P46" s="309"/>
      <c r="Q46" s="214"/>
      <c r="R46" s="214"/>
      <c r="S46" s="269"/>
      <c r="T46" s="87"/>
    </row>
    <row r="47" spans="1:27" ht="17.100000000000001" customHeight="1">
      <c r="A47" s="925"/>
      <c r="B47" s="214"/>
      <c r="C47" s="910"/>
      <c r="D47" s="922"/>
      <c r="E47" s="94"/>
      <c r="F47" s="336"/>
      <c r="G47" s="92"/>
      <c r="H47" s="92"/>
      <c r="I47" s="92"/>
      <c r="J47" s="92"/>
      <c r="K47" s="92"/>
      <c r="L47" s="309"/>
      <c r="M47" s="309"/>
      <c r="N47" s="309"/>
      <c r="O47" s="94"/>
      <c r="P47" s="94"/>
      <c r="Q47" s="214"/>
      <c r="R47" s="214"/>
      <c r="S47" s="269"/>
      <c r="T47" s="87"/>
    </row>
    <row r="48" spans="1:27" ht="17.100000000000001" customHeight="1">
      <c r="A48" s="925"/>
      <c r="B48" s="214"/>
      <c r="C48" s="910"/>
      <c r="D48" s="922"/>
      <c r="E48" s="567"/>
      <c r="F48" s="336"/>
      <c r="G48" s="92"/>
      <c r="H48" s="92"/>
      <c r="I48" s="92"/>
      <c r="J48" s="92"/>
      <c r="K48" s="92"/>
      <c r="L48" s="309"/>
      <c r="M48" s="309"/>
      <c r="N48" s="309"/>
      <c r="O48" s="94"/>
      <c r="P48" s="94"/>
      <c r="Q48" s="214"/>
      <c r="R48" s="214"/>
      <c r="S48" s="269"/>
      <c r="T48" s="87"/>
    </row>
    <row r="49" spans="1:24" ht="14.25" customHeight="1">
      <c r="A49" s="925"/>
      <c r="B49" s="214"/>
      <c r="C49" s="910"/>
      <c r="D49" s="922"/>
      <c r="E49" s="18"/>
      <c r="F49" s="92"/>
      <c r="G49" s="140"/>
      <c r="H49" s="141"/>
      <c r="I49" s="141"/>
      <c r="J49" s="214"/>
      <c r="K49" s="47"/>
      <c r="L49" s="47"/>
      <c r="M49" s="47"/>
      <c r="N49" s="47"/>
      <c r="O49" s="47"/>
      <c r="P49" s="47"/>
      <c r="Q49" s="214"/>
      <c r="R49" s="214"/>
      <c r="S49" s="269"/>
      <c r="T49" s="87"/>
    </row>
    <row r="50" spans="1:24" ht="4.5" customHeight="1">
      <c r="A50" s="87"/>
      <c r="B50" s="214"/>
      <c r="C50" s="214"/>
      <c r="D50" s="269"/>
      <c r="E50" s="81"/>
      <c r="F50" s="311"/>
      <c r="G50" s="140"/>
      <c r="H50" s="133"/>
      <c r="I50" s="133"/>
      <c r="J50" s="47"/>
      <c r="K50" s="47"/>
      <c r="L50" s="47"/>
      <c r="M50" s="47"/>
      <c r="N50" s="47"/>
      <c r="O50" s="47"/>
      <c r="P50" s="47"/>
      <c r="Q50" s="214"/>
      <c r="R50" s="214"/>
      <c r="S50" s="269"/>
      <c r="T50" s="87"/>
    </row>
    <row r="51" spans="1:24" ht="4.5" customHeight="1">
      <c r="A51" s="87"/>
      <c r="B51" s="214"/>
      <c r="C51" s="214"/>
      <c r="D51" s="269"/>
      <c r="E51" s="81"/>
      <c r="F51" s="311"/>
      <c r="G51" s="140"/>
      <c r="H51" s="133"/>
      <c r="I51" s="133"/>
      <c r="J51" s="133"/>
      <c r="K51" s="133"/>
      <c r="L51" s="141"/>
      <c r="M51" s="141"/>
      <c r="N51" s="140"/>
      <c r="O51" s="140"/>
      <c r="P51" s="81"/>
      <c r="Q51" s="214"/>
      <c r="R51" s="214"/>
      <c r="S51" s="269"/>
      <c r="T51" s="87"/>
    </row>
    <row r="52" spans="1:24" ht="23.1" customHeight="1">
      <c r="A52" s="40"/>
      <c r="B52" s="40"/>
      <c r="C52" s="311"/>
      <c r="D52" s="64"/>
      <c r="E52" s="308"/>
      <c r="F52" s="308"/>
      <c r="G52" s="308"/>
      <c r="H52" s="308"/>
      <c r="I52" s="308"/>
      <c r="J52" s="308"/>
      <c r="K52" s="308"/>
      <c r="L52" s="308"/>
      <c r="M52" s="308"/>
      <c r="N52" s="308"/>
      <c r="O52" s="308"/>
      <c r="P52" s="308"/>
      <c r="Q52" s="10"/>
      <c r="R52" s="313"/>
      <c r="S52" s="90"/>
      <c r="T52" s="10"/>
    </row>
    <row r="53" spans="1:24" ht="23.1" customHeight="1">
      <c r="A53" s="923" t="s">
        <v>32</v>
      </c>
      <c r="B53" s="924"/>
      <c r="C53" s="924"/>
      <c r="D53" s="924"/>
      <c r="F53" s="19"/>
      <c r="H53" s="277"/>
      <c r="I53" s="277"/>
      <c r="J53" s="277"/>
      <c r="K53" s="270"/>
      <c r="L53" s="270"/>
      <c r="M53" s="270"/>
      <c r="N53" s="270"/>
      <c r="O53" s="270"/>
      <c r="P53" s="270"/>
      <c r="Q53" s="270"/>
      <c r="R53" s="277"/>
      <c r="S53" s="286"/>
      <c r="T53" s="287"/>
      <c r="U53" s="288"/>
      <c r="V53" s="238"/>
      <c r="W53" s="238"/>
      <c r="X53" s="25"/>
    </row>
    <row r="54" spans="1:24" ht="17.25" customHeight="1">
      <c r="A54" s="40"/>
      <c r="B54" s="548">
        <v>1</v>
      </c>
      <c r="C54" s="510" t="s">
        <v>332</v>
      </c>
      <c r="D54" s="292" t="s">
        <v>322</v>
      </c>
      <c r="E54" s="549"/>
      <c r="F54" s="10"/>
      <c r="G54" s="10"/>
      <c r="H54" s="277"/>
      <c r="I54" s="270"/>
      <c r="J54" s="270"/>
      <c r="K54" s="270"/>
      <c r="L54" s="270"/>
      <c r="M54" s="270"/>
      <c r="N54" s="270"/>
      <c r="O54" s="270"/>
      <c r="P54" s="514"/>
      <c r="Q54" s="270"/>
      <c r="R54" s="270"/>
      <c r="S54" s="270"/>
      <c r="T54" s="270"/>
      <c r="U54" s="270"/>
      <c r="V54" s="270"/>
      <c r="W54" s="270"/>
      <c r="X54" s="19"/>
    </row>
    <row r="55" spans="1:24">
      <c r="A55" s="40"/>
      <c r="B55" s="548">
        <v>2</v>
      </c>
      <c r="C55" s="518" t="s">
        <v>333</v>
      </c>
      <c r="D55" s="292" t="s">
        <v>322</v>
      </c>
      <c r="E55" s="549"/>
      <c r="F55" s="10"/>
      <c r="G55" s="10"/>
      <c r="H55" s="277"/>
      <c r="I55" s="270"/>
      <c r="J55" s="270"/>
      <c r="K55" s="270"/>
      <c r="L55" s="270"/>
      <c r="M55" s="270"/>
      <c r="N55" s="270"/>
      <c r="O55" s="238"/>
      <c r="P55" s="270"/>
      <c r="Q55" s="270"/>
      <c r="R55" s="270"/>
      <c r="S55" s="270"/>
      <c r="T55" s="270"/>
      <c r="U55" s="270"/>
      <c r="V55" s="270"/>
      <c r="W55" s="270"/>
      <c r="X55" s="19"/>
    </row>
    <row r="56" spans="1:24">
      <c r="A56" s="40"/>
      <c r="B56" s="548">
        <v>3</v>
      </c>
      <c r="C56" s="518" t="s">
        <v>331</v>
      </c>
      <c r="D56" s="292" t="s">
        <v>322</v>
      </c>
      <c r="E56" s="550" t="s">
        <v>158</v>
      </c>
      <c r="F56" s="10"/>
      <c r="G56" s="10"/>
      <c r="H56" s="277"/>
      <c r="I56" s="270"/>
      <c r="J56" s="270"/>
      <c r="K56" s="270"/>
      <c r="L56" s="238"/>
      <c r="M56" s="270"/>
      <c r="N56" s="270"/>
      <c r="O56" s="238"/>
      <c r="P56" s="270"/>
      <c r="Q56" s="238"/>
      <c r="R56" s="238"/>
      <c r="S56" s="270"/>
      <c r="T56" s="270"/>
      <c r="U56" s="270"/>
      <c r="V56" s="270"/>
      <c r="W56" s="270"/>
      <c r="X56" s="19"/>
    </row>
    <row r="57" spans="1:24">
      <c r="A57" s="40"/>
      <c r="B57" s="548">
        <v>4</v>
      </c>
      <c r="C57" s="518" t="s">
        <v>334</v>
      </c>
      <c r="D57" s="292" t="s">
        <v>322</v>
      </c>
      <c r="E57" s="550" t="s">
        <v>159</v>
      </c>
      <c r="F57" s="10"/>
      <c r="G57" s="10"/>
      <c r="H57" s="277"/>
      <c r="I57" s="270"/>
      <c r="J57" s="238"/>
      <c r="K57" s="238"/>
      <c r="L57" s="238"/>
      <c r="M57" s="238"/>
      <c r="N57" s="238"/>
      <c r="O57" s="238"/>
      <c r="P57" s="238"/>
      <c r="Q57" s="238"/>
      <c r="R57" s="238"/>
      <c r="S57" s="270"/>
      <c r="T57" s="270"/>
      <c r="U57" s="270"/>
      <c r="V57" s="270"/>
      <c r="W57" s="270"/>
      <c r="X57" s="19"/>
    </row>
    <row r="58" spans="1:24">
      <c r="A58" s="40"/>
      <c r="B58" s="548">
        <v>5</v>
      </c>
      <c r="C58" s="518" t="s">
        <v>191</v>
      </c>
      <c r="D58" s="292" t="s">
        <v>164</v>
      </c>
      <c r="E58" s="549"/>
      <c r="F58" s="10"/>
      <c r="G58" s="10"/>
      <c r="H58" s="277"/>
      <c r="I58" s="270"/>
      <c r="J58" s="238"/>
      <c r="K58" s="238"/>
      <c r="L58" s="238"/>
      <c r="M58" s="238"/>
      <c r="N58" s="238"/>
      <c r="O58" s="238"/>
      <c r="P58" s="238"/>
      <c r="Q58" s="238"/>
      <c r="R58" s="238"/>
      <c r="S58" s="270"/>
      <c r="T58" s="270"/>
      <c r="U58" s="270"/>
      <c r="V58" s="270"/>
      <c r="W58" s="270"/>
      <c r="X58" s="19"/>
    </row>
    <row r="59" spans="1:24">
      <c r="A59" s="40"/>
      <c r="B59" s="548">
        <v>6</v>
      </c>
      <c r="C59" s="518" t="s">
        <v>337</v>
      </c>
      <c r="D59" s="292" t="s">
        <v>164</v>
      </c>
      <c r="E59" s="549"/>
      <c r="F59" s="10"/>
      <c r="G59" s="10"/>
      <c r="H59" s="277"/>
      <c r="I59" s="270"/>
      <c r="J59" s="238"/>
      <c r="K59" s="238"/>
      <c r="L59" s="238"/>
      <c r="M59" s="238"/>
      <c r="N59" s="238"/>
      <c r="O59" s="238"/>
      <c r="P59" s="238"/>
      <c r="Q59" s="238"/>
      <c r="R59" s="238"/>
      <c r="S59" s="270"/>
      <c r="T59" s="270"/>
      <c r="U59" s="270"/>
      <c r="V59" s="270"/>
      <c r="W59" s="270"/>
      <c r="X59" s="19"/>
    </row>
    <row r="60" spans="1:24">
      <c r="A60" s="40"/>
      <c r="B60" s="548">
        <v>7</v>
      </c>
      <c r="C60" s="518" t="s">
        <v>343</v>
      </c>
      <c r="D60" s="292" t="s">
        <v>338</v>
      </c>
      <c r="E60" s="549"/>
      <c r="F60" s="10"/>
      <c r="G60" s="10"/>
      <c r="H60" s="277"/>
      <c r="I60" s="270"/>
      <c r="J60" s="238"/>
      <c r="K60" s="238"/>
      <c r="L60" s="238"/>
      <c r="M60" s="238"/>
      <c r="N60" s="238"/>
      <c r="O60" s="238"/>
      <c r="P60" s="238"/>
      <c r="Q60" s="238"/>
      <c r="R60" s="238"/>
      <c r="S60" s="270"/>
      <c r="T60" s="270"/>
      <c r="U60" s="270"/>
      <c r="V60" s="270"/>
      <c r="W60" s="270"/>
      <c r="X60" s="19"/>
    </row>
    <row r="61" spans="1:24">
      <c r="A61" s="40"/>
      <c r="B61" s="548">
        <v>8</v>
      </c>
      <c r="C61" s="518" t="s">
        <v>342</v>
      </c>
      <c r="D61" s="292" t="s">
        <v>338</v>
      </c>
      <c r="E61" s="549"/>
      <c r="F61" s="10"/>
      <c r="G61" s="10"/>
      <c r="H61" s="277"/>
      <c r="I61" s="238"/>
      <c r="J61" s="238"/>
      <c r="K61" s="238"/>
      <c r="L61" s="238"/>
      <c r="M61" s="238"/>
      <c r="N61" s="238"/>
      <c r="O61" s="238"/>
      <c r="P61" s="238"/>
      <c r="Q61" s="238"/>
      <c r="R61" s="238"/>
      <c r="S61" s="270"/>
      <c r="T61" s="270"/>
      <c r="U61" s="270"/>
      <c r="V61" s="270"/>
      <c r="W61" s="270"/>
      <c r="X61" s="19"/>
    </row>
    <row r="62" spans="1:24">
      <c r="A62" s="40"/>
      <c r="B62" s="548">
        <v>9</v>
      </c>
      <c r="C62" s="518" t="s">
        <v>346</v>
      </c>
      <c r="D62" s="292" t="s">
        <v>344</v>
      </c>
      <c r="E62" s="549"/>
      <c r="F62" s="10"/>
      <c r="G62" s="10"/>
      <c r="H62" s="277"/>
      <c r="I62" s="238"/>
      <c r="J62" s="238"/>
      <c r="K62" s="238"/>
      <c r="L62" s="238"/>
      <c r="M62" s="238"/>
      <c r="N62" s="238"/>
      <c r="O62" s="238"/>
      <c r="P62" s="238"/>
      <c r="Q62" s="238"/>
      <c r="R62" s="238"/>
      <c r="S62" s="270"/>
      <c r="T62" s="270"/>
      <c r="U62" s="270"/>
      <c r="V62" s="270"/>
      <c r="W62" s="270"/>
      <c r="X62" s="19"/>
    </row>
    <row r="63" spans="1:24">
      <c r="A63" s="40"/>
      <c r="B63" s="548">
        <v>10</v>
      </c>
      <c r="C63" s="518" t="s">
        <v>350</v>
      </c>
      <c r="D63" s="292" t="s">
        <v>165</v>
      </c>
      <c r="E63" s="549"/>
      <c r="F63" s="10"/>
      <c r="G63" s="10"/>
      <c r="H63" s="277"/>
      <c r="I63" s="238"/>
      <c r="J63" s="238"/>
      <c r="K63" s="238"/>
      <c r="L63" s="238"/>
      <c r="M63" s="238"/>
      <c r="N63" s="238"/>
      <c r="O63" s="238"/>
      <c r="P63" s="238"/>
      <c r="Q63" s="238"/>
      <c r="R63" s="238"/>
      <c r="S63" s="270"/>
      <c r="T63" s="270"/>
      <c r="U63" s="270"/>
      <c r="V63" s="270"/>
      <c r="W63" s="270"/>
      <c r="X63" s="19"/>
    </row>
    <row r="64" spans="1:24">
      <c r="A64" s="40"/>
      <c r="B64" s="548">
        <v>11</v>
      </c>
      <c r="C64" s="518" t="s">
        <v>351</v>
      </c>
      <c r="D64" s="292" t="s">
        <v>165</v>
      </c>
      <c r="E64" s="549"/>
      <c r="F64" s="10"/>
      <c r="G64" s="10"/>
      <c r="H64" s="277"/>
      <c r="I64" s="238"/>
      <c r="J64" s="238"/>
      <c r="K64" s="238"/>
      <c r="L64" s="238"/>
      <c r="M64" s="238"/>
      <c r="N64" s="238"/>
      <c r="O64" s="238"/>
      <c r="P64" s="238"/>
      <c r="Q64" s="238"/>
      <c r="R64" s="238"/>
      <c r="S64" s="270"/>
      <c r="T64" s="270"/>
      <c r="U64" s="270"/>
      <c r="V64" s="270"/>
      <c r="W64" s="270"/>
      <c r="X64" s="19"/>
    </row>
    <row r="65" spans="1:24">
      <c r="A65" s="40"/>
      <c r="B65" s="548">
        <v>12</v>
      </c>
      <c r="C65" s="518" t="s">
        <v>355</v>
      </c>
      <c r="D65" s="292" t="s">
        <v>352</v>
      </c>
      <c r="E65" s="549"/>
      <c r="F65" s="10"/>
      <c r="G65" s="10"/>
      <c r="H65" s="277"/>
      <c r="I65" s="270"/>
      <c r="J65" s="270"/>
      <c r="K65" s="270"/>
      <c r="L65" s="270"/>
      <c r="M65" s="270"/>
      <c r="N65" s="270"/>
      <c r="O65" s="270"/>
      <c r="P65" s="270"/>
      <c r="Q65" s="270"/>
      <c r="R65" s="270"/>
      <c r="S65" s="270"/>
      <c r="T65" s="270"/>
      <c r="U65" s="270"/>
      <c r="V65" s="270"/>
      <c r="W65" s="270"/>
      <c r="X65" s="19"/>
    </row>
    <row r="66" spans="1:24">
      <c r="A66" s="40"/>
      <c r="B66" s="548">
        <v>13</v>
      </c>
      <c r="C66" s="518" t="s">
        <v>356</v>
      </c>
      <c r="D66" s="292" t="s">
        <v>352</v>
      </c>
      <c r="E66" s="549"/>
      <c r="F66" s="10"/>
      <c r="G66" s="10"/>
      <c r="H66" s="277"/>
      <c r="I66" s="238"/>
      <c r="J66" s="270"/>
      <c r="K66" s="270"/>
      <c r="L66" s="270"/>
      <c r="M66" s="270"/>
      <c r="N66" s="270"/>
      <c r="O66" s="270"/>
      <c r="P66" s="270"/>
      <c r="Q66" s="270"/>
      <c r="R66" s="270"/>
      <c r="S66" s="270"/>
      <c r="T66" s="270"/>
      <c r="U66" s="270"/>
      <c r="V66" s="270"/>
      <c r="W66" s="270"/>
      <c r="X66" s="19"/>
    </row>
    <row r="67" spans="1:24">
      <c r="A67" s="40"/>
      <c r="B67" s="548">
        <v>14</v>
      </c>
      <c r="C67" s="518" t="s">
        <v>434</v>
      </c>
      <c r="D67" s="292" t="s">
        <v>114</v>
      </c>
      <c r="E67" s="549"/>
      <c r="F67" s="10"/>
      <c r="G67" s="10"/>
      <c r="H67" s="277"/>
      <c r="I67" s="238"/>
      <c r="J67" s="238"/>
      <c r="K67" s="238"/>
      <c r="L67" s="238"/>
      <c r="M67" s="270"/>
      <c r="N67" s="270"/>
      <c r="O67" s="270"/>
      <c r="P67" s="270"/>
      <c r="Q67" s="270"/>
      <c r="R67" s="270"/>
      <c r="S67" s="270"/>
      <c r="T67" s="270"/>
      <c r="U67" s="270"/>
      <c r="V67" s="270"/>
      <c r="W67" s="270"/>
      <c r="X67" s="19"/>
    </row>
    <row r="68" spans="1:24">
      <c r="A68" s="40"/>
      <c r="B68" s="548">
        <v>15</v>
      </c>
      <c r="C68" s="518" t="s">
        <v>195</v>
      </c>
      <c r="D68" s="292" t="s">
        <v>114</v>
      </c>
      <c r="E68" s="549"/>
      <c r="F68" s="10"/>
      <c r="G68" s="10"/>
      <c r="H68" s="277"/>
      <c r="I68" s="270"/>
      <c r="J68" s="238"/>
      <c r="K68" s="238"/>
      <c r="L68" s="238"/>
      <c r="M68" s="270"/>
      <c r="N68" s="270"/>
      <c r="O68" s="270"/>
      <c r="P68" s="270"/>
      <c r="Q68" s="270"/>
      <c r="R68" s="270"/>
      <c r="S68" s="270"/>
      <c r="T68" s="270"/>
      <c r="U68" s="270"/>
      <c r="V68" s="270"/>
      <c r="W68" s="270"/>
      <c r="X68" s="19"/>
    </row>
    <row r="69" spans="1:24">
      <c r="A69" s="40"/>
      <c r="B69" s="548">
        <v>16</v>
      </c>
      <c r="C69" s="518" t="s">
        <v>200</v>
      </c>
      <c r="D69" s="292" t="s">
        <v>115</v>
      </c>
      <c r="E69" s="549"/>
      <c r="F69" s="10"/>
      <c r="G69" s="10"/>
      <c r="H69" s="277"/>
      <c r="I69" s="270"/>
      <c r="J69" s="238"/>
      <c r="K69" s="238"/>
      <c r="L69" s="238"/>
      <c r="M69" s="270"/>
      <c r="N69" s="270"/>
      <c r="O69" s="270"/>
      <c r="P69" s="270"/>
      <c r="Q69" s="270"/>
      <c r="R69" s="270"/>
      <c r="S69" s="270"/>
      <c r="T69" s="270"/>
      <c r="U69" s="270"/>
      <c r="V69" s="270"/>
      <c r="W69" s="270"/>
      <c r="X69" s="19"/>
    </row>
    <row r="70" spans="1:24">
      <c r="A70" s="567"/>
      <c r="B70" s="548">
        <v>17</v>
      </c>
      <c r="C70" s="560" t="s">
        <v>435</v>
      </c>
      <c r="D70" s="292" t="s">
        <v>115</v>
      </c>
      <c r="E70" s="549"/>
      <c r="F70" s="10"/>
      <c r="G70" s="10"/>
      <c r="H70" s="277"/>
      <c r="I70" s="270"/>
      <c r="J70" s="238"/>
      <c r="K70" s="238"/>
      <c r="L70" s="238"/>
      <c r="M70" s="270"/>
      <c r="N70" s="270"/>
      <c r="O70" s="270"/>
      <c r="P70" s="270"/>
      <c r="Q70" s="270"/>
      <c r="R70" s="270"/>
      <c r="S70" s="270"/>
      <c r="T70" s="270"/>
      <c r="U70" s="270"/>
      <c r="V70" s="270"/>
      <c r="W70" s="270"/>
      <c r="X70" s="19"/>
    </row>
    <row r="71" spans="1:24">
      <c r="A71" s="40"/>
      <c r="B71" s="548">
        <v>18</v>
      </c>
      <c r="C71" s="518" t="s">
        <v>203</v>
      </c>
      <c r="D71" s="292" t="s">
        <v>116</v>
      </c>
      <c r="E71" s="549" t="s">
        <v>158</v>
      </c>
      <c r="F71" s="10"/>
      <c r="G71" s="10"/>
      <c r="H71" s="277"/>
      <c r="I71" s="238"/>
      <c r="J71" s="238"/>
      <c r="K71" s="238"/>
      <c r="L71" s="238"/>
      <c r="M71" s="270"/>
      <c r="N71" s="270"/>
      <c r="O71" s="270"/>
      <c r="P71" s="270"/>
      <c r="Q71" s="270"/>
      <c r="R71" s="270"/>
      <c r="S71" s="270"/>
      <c r="T71" s="270"/>
      <c r="U71" s="270"/>
      <c r="V71" s="270"/>
      <c r="W71" s="270"/>
      <c r="X71" s="19"/>
    </row>
    <row r="72" spans="1:24">
      <c r="A72" s="567"/>
      <c r="B72" s="548">
        <v>19</v>
      </c>
      <c r="C72" s="560" t="s">
        <v>430</v>
      </c>
      <c r="D72" s="292" t="s">
        <v>116</v>
      </c>
      <c r="E72" s="549" t="s">
        <v>159</v>
      </c>
      <c r="F72" s="10"/>
      <c r="G72" s="10"/>
      <c r="H72" s="277"/>
      <c r="I72" s="238"/>
      <c r="J72" s="238"/>
      <c r="K72" s="238"/>
      <c r="L72" s="238"/>
      <c r="M72" s="270"/>
      <c r="N72" s="270"/>
      <c r="O72" s="270"/>
      <c r="P72" s="270"/>
      <c r="Q72" s="270"/>
      <c r="R72" s="270"/>
      <c r="S72" s="270"/>
      <c r="T72" s="270"/>
      <c r="U72" s="270"/>
      <c r="V72" s="270"/>
      <c r="W72" s="270"/>
      <c r="X72" s="19"/>
    </row>
    <row r="73" spans="1:24">
      <c r="A73" s="40"/>
      <c r="B73" s="548">
        <v>20</v>
      </c>
      <c r="C73" s="518" t="s">
        <v>204</v>
      </c>
      <c r="D73" s="292" t="s">
        <v>117</v>
      </c>
      <c r="E73" s="550"/>
      <c r="F73" s="10"/>
      <c r="G73" s="10"/>
      <c r="H73" s="277"/>
      <c r="I73" s="238"/>
      <c r="J73" s="238"/>
      <c r="K73" s="238"/>
      <c r="L73" s="238"/>
      <c r="M73" s="270"/>
      <c r="N73" s="270"/>
      <c r="O73" s="270"/>
      <c r="P73" s="270"/>
      <c r="Q73" s="270"/>
      <c r="R73" s="270"/>
      <c r="S73" s="270"/>
      <c r="T73" s="270"/>
      <c r="U73" s="270"/>
      <c r="V73" s="270"/>
      <c r="W73" s="270"/>
      <c r="X73" s="19"/>
    </row>
    <row r="74" spans="1:24">
      <c r="A74" s="40"/>
      <c r="B74" s="548">
        <v>21</v>
      </c>
      <c r="C74" s="518" t="s">
        <v>206</v>
      </c>
      <c r="D74" s="292" t="s">
        <v>118</v>
      </c>
      <c r="E74" s="549"/>
      <c r="F74" s="10"/>
      <c r="G74" s="10"/>
      <c r="H74" s="277"/>
      <c r="I74" s="238"/>
      <c r="J74" s="238"/>
      <c r="K74" s="238"/>
      <c r="L74" s="238"/>
      <c r="M74" s="238"/>
      <c r="N74" s="270"/>
      <c r="O74" s="270"/>
      <c r="P74" s="270"/>
      <c r="Q74" s="270"/>
      <c r="R74" s="270"/>
      <c r="S74" s="270"/>
      <c r="T74" s="270"/>
      <c r="U74" s="270"/>
      <c r="V74" s="270"/>
      <c r="W74" s="270"/>
      <c r="X74" s="19"/>
    </row>
    <row r="75" spans="1:24">
      <c r="A75" s="567"/>
      <c r="B75" s="548">
        <v>22</v>
      </c>
      <c r="C75" s="560" t="s">
        <v>432</v>
      </c>
      <c r="D75" s="292" t="s">
        <v>118</v>
      </c>
      <c r="E75" s="549"/>
      <c r="F75" s="10"/>
      <c r="G75" s="10"/>
      <c r="H75" s="277"/>
      <c r="I75" s="238"/>
      <c r="J75" s="238"/>
      <c r="K75" s="238"/>
      <c r="L75" s="238"/>
      <c r="M75" s="238"/>
      <c r="N75" s="270"/>
      <c r="O75" s="270"/>
      <c r="P75" s="270"/>
      <c r="Q75" s="270"/>
      <c r="R75" s="270"/>
      <c r="S75" s="270"/>
      <c r="T75" s="270"/>
      <c r="U75" s="270"/>
      <c r="V75" s="270"/>
      <c r="W75" s="270"/>
      <c r="X75" s="19"/>
    </row>
    <row r="76" spans="1:24">
      <c r="A76" s="40"/>
      <c r="B76" s="548">
        <v>23</v>
      </c>
      <c r="C76" s="518" t="s">
        <v>208</v>
      </c>
      <c r="D76" s="292" t="s">
        <v>119</v>
      </c>
      <c r="E76" s="549"/>
      <c r="F76" s="10"/>
      <c r="G76" s="10"/>
      <c r="H76" s="277"/>
      <c r="I76" s="238"/>
      <c r="J76" s="238"/>
      <c r="K76" s="238"/>
      <c r="L76" s="238"/>
      <c r="M76" s="238"/>
      <c r="N76" s="238"/>
      <c r="O76" s="238"/>
      <c r="P76" s="238"/>
      <c r="Q76" s="238"/>
      <c r="R76" s="238"/>
      <c r="S76" s="238"/>
      <c r="T76" s="238"/>
      <c r="U76" s="238"/>
      <c r="V76" s="270"/>
      <c r="W76" s="270"/>
      <c r="X76" s="19"/>
    </row>
    <row r="77" spans="1:24">
      <c r="A77" s="40"/>
      <c r="B77" s="548">
        <v>24</v>
      </c>
      <c r="C77" s="518" t="s">
        <v>211</v>
      </c>
      <c r="D77" s="292" t="s">
        <v>120</v>
      </c>
      <c r="E77" s="549"/>
      <c r="F77" s="10"/>
      <c r="G77" s="10"/>
      <c r="H77" s="277"/>
      <c r="I77" s="238"/>
      <c r="J77" s="238"/>
      <c r="K77" s="238"/>
      <c r="L77" s="238"/>
      <c r="M77" s="238"/>
      <c r="N77" s="238"/>
      <c r="O77" s="238"/>
      <c r="P77" s="238"/>
      <c r="Q77" s="238"/>
      <c r="R77" s="238"/>
      <c r="S77" s="238"/>
      <c r="T77" s="238"/>
      <c r="U77" s="238"/>
      <c r="V77" s="270"/>
      <c r="W77" s="270"/>
      <c r="X77" s="19"/>
    </row>
    <row r="78" spans="1:24">
      <c r="A78" s="40"/>
      <c r="B78" s="548">
        <v>25</v>
      </c>
      <c r="C78" s="518" t="s">
        <v>444</v>
      </c>
      <c r="D78" s="292" t="s">
        <v>121</v>
      </c>
      <c r="E78" s="549"/>
      <c r="F78" s="10"/>
      <c r="G78" s="10"/>
      <c r="H78" s="277"/>
      <c r="I78" s="238"/>
      <c r="J78" s="238"/>
      <c r="K78" s="238"/>
      <c r="L78" s="238"/>
      <c r="M78" s="238"/>
      <c r="N78" s="238"/>
      <c r="O78" s="238"/>
      <c r="P78" s="238"/>
      <c r="Q78" s="238"/>
      <c r="R78" s="238"/>
      <c r="S78" s="238"/>
      <c r="T78" s="238"/>
      <c r="U78" s="238"/>
      <c r="V78" s="270"/>
      <c r="W78" s="270"/>
      <c r="X78" s="19"/>
    </row>
    <row r="79" spans="1:24">
      <c r="A79" s="40"/>
      <c r="B79" s="548">
        <v>26</v>
      </c>
      <c r="C79" s="518" t="s">
        <v>416</v>
      </c>
      <c r="D79" s="292" t="s">
        <v>121</v>
      </c>
      <c r="E79" s="549"/>
      <c r="F79" s="10"/>
      <c r="G79" s="10"/>
      <c r="H79" s="277"/>
      <c r="I79" s="238"/>
      <c r="J79" s="238"/>
      <c r="K79" s="238"/>
      <c r="L79" s="238"/>
      <c r="M79" s="238"/>
      <c r="N79" s="238"/>
      <c r="O79" s="238"/>
      <c r="P79" s="238"/>
      <c r="Q79" s="238"/>
      <c r="R79" s="238"/>
      <c r="S79" s="238"/>
      <c r="T79" s="238"/>
      <c r="U79" s="238"/>
      <c r="V79" s="270"/>
      <c r="W79" s="270"/>
      <c r="X79" s="19"/>
    </row>
    <row r="80" spans="1:24">
      <c r="A80" s="40"/>
      <c r="B80" s="548">
        <v>27</v>
      </c>
      <c r="C80" s="518" t="s">
        <v>414</v>
      </c>
      <c r="D80" s="292" t="s">
        <v>122</v>
      </c>
      <c r="E80" s="549"/>
      <c r="G80" s="10"/>
      <c r="H80" s="277"/>
      <c r="I80" s="270"/>
      <c r="J80" s="270"/>
      <c r="K80" s="238"/>
      <c r="L80" s="270"/>
      <c r="M80" s="238"/>
      <c r="N80" s="238"/>
      <c r="O80" s="270"/>
      <c r="P80" s="270"/>
      <c r="Q80" s="277"/>
      <c r="R80" s="277"/>
      <c r="S80" s="280"/>
      <c r="T80" s="281"/>
      <c r="U80" s="270"/>
      <c r="V80" s="270"/>
      <c r="W80" s="277"/>
    </row>
    <row r="81" spans="1:24">
      <c r="A81" s="40"/>
      <c r="B81" s="548">
        <v>28</v>
      </c>
      <c r="C81" s="518" t="s">
        <v>402</v>
      </c>
      <c r="D81" s="292" t="s">
        <v>122</v>
      </c>
      <c r="E81" s="549"/>
      <c r="F81" s="10"/>
      <c r="G81" s="10"/>
      <c r="H81" s="277"/>
      <c r="I81" s="238"/>
      <c r="J81" s="238"/>
      <c r="K81" s="238"/>
      <c r="L81" s="238"/>
      <c r="M81" s="238"/>
      <c r="N81" s="238"/>
      <c r="O81" s="270"/>
      <c r="P81" s="270"/>
      <c r="Q81" s="277"/>
      <c r="R81" s="277"/>
      <c r="S81" s="280"/>
      <c r="T81" s="238"/>
      <c r="U81" s="270"/>
      <c r="V81" s="238"/>
      <c r="W81" s="277"/>
    </row>
    <row r="82" spans="1:24">
      <c r="A82" s="40"/>
      <c r="B82" s="548">
        <v>29</v>
      </c>
      <c r="C82" s="518" t="s">
        <v>409</v>
      </c>
      <c r="D82" s="292" t="s">
        <v>124</v>
      </c>
      <c r="E82" s="549"/>
      <c r="F82" s="10"/>
      <c r="G82" s="10"/>
      <c r="H82" s="277"/>
      <c r="I82" s="238"/>
      <c r="J82" s="238"/>
      <c r="K82" s="238"/>
      <c r="L82" s="238"/>
      <c r="M82" s="238"/>
      <c r="N82" s="238"/>
      <c r="O82" s="270"/>
      <c r="P82" s="270"/>
      <c r="Q82" s="277"/>
      <c r="R82" s="238"/>
      <c r="S82" s="238"/>
      <c r="T82" s="270"/>
      <c r="U82" s="270"/>
      <c r="V82" s="238"/>
      <c r="W82" s="277"/>
    </row>
    <row r="83" spans="1:24">
      <c r="A83" s="40"/>
      <c r="B83" s="548">
        <v>30</v>
      </c>
      <c r="C83" s="518" t="s">
        <v>215</v>
      </c>
      <c r="D83" s="292" t="s">
        <v>124</v>
      </c>
      <c r="E83" s="549"/>
      <c r="F83" s="10"/>
      <c r="G83" s="10"/>
      <c r="H83" s="277"/>
      <c r="I83" s="238"/>
      <c r="J83" s="238"/>
      <c r="K83" s="238"/>
      <c r="L83" s="238"/>
      <c r="M83" s="238"/>
      <c r="N83" s="238"/>
      <c r="O83" s="238"/>
      <c r="P83" s="238"/>
      <c r="Q83" s="277"/>
      <c r="R83" s="238"/>
      <c r="S83" s="238"/>
      <c r="T83" s="270"/>
      <c r="U83" s="270"/>
      <c r="V83" s="238"/>
      <c r="W83" s="270"/>
      <c r="X83" s="19"/>
    </row>
    <row r="84" spans="1:24">
      <c r="A84" s="567"/>
      <c r="B84" s="548">
        <v>31</v>
      </c>
      <c r="C84" s="560" t="s">
        <v>411</v>
      </c>
      <c r="D84" s="292" t="s">
        <v>124</v>
      </c>
      <c r="E84" s="549"/>
      <c r="F84" s="10"/>
      <c r="G84" s="10"/>
      <c r="H84" s="277"/>
      <c r="I84" s="238"/>
      <c r="J84" s="238"/>
      <c r="K84" s="238"/>
      <c r="L84" s="238"/>
      <c r="M84" s="238"/>
      <c r="N84" s="238"/>
      <c r="O84" s="238"/>
      <c r="P84" s="238"/>
      <c r="Q84" s="277"/>
      <c r="R84" s="238"/>
      <c r="S84" s="238"/>
      <c r="T84" s="270"/>
      <c r="U84" s="270"/>
      <c r="V84" s="238"/>
      <c r="W84" s="270"/>
      <c r="X84" s="19"/>
    </row>
    <row r="85" spans="1:24">
      <c r="A85" s="567"/>
      <c r="B85" s="548">
        <v>32</v>
      </c>
      <c r="C85" s="560" t="s">
        <v>412</v>
      </c>
      <c r="D85" s="292" t="s">
        <v>124</v>
      </c>
      <c r="E85" s="549"/>
      <c r="F85" s="10"/>
      <c r="G85" s="10"/>
      <c r="H85" s="277"/>
      <c r="I85" s="238"/>
      <c r="J85" s="238"/>
      <c r="K85" s="238"/>
      <c r="L85" s="238"/>
      <c r="M85" s="238"/>
      <c r="N85" s="238"/>
      <c r="O85" s="238"/>
      <c r="P85" s="238"/>
      <c r="Q85" s="277"/>
      <c r="R85" s="238"/>
      <c r="S85" s="238"/>
      <c r="T85" s="270"/>
      <c r="U85" s="270"/>
      <c r="V85" s="238"/>
      <c r="W85" s="270"/>
      <c r="X85" s="19"/>
    </row>
    <row r="86" spans="1:24">
      <c r="A86" s="40"/>
      <c r="B86" s="548">
        <v>33</v>
      </c>
      <c r="C86" s="518" t="s">
        <v>364</v>
      </c>
      <c r="D86" s="292" t="s">
        <v>128</v>
      </c>
      <c r="E86" s="549"/>
      <c r="F86" s="10"/>
      <c r="G86" s="10"/>
      <c r="H86" s="277"/>
      <c r="I86" s="238"/>
      <c r="J86" s="238"/>
      <c r="K86" s="238"/>
      <c r="L86" s="238"/>
      <c r="M86" s="238"/>
      <c r="N86" s="238"/>
      <c r="O86" s="238"/>
      <c r="P86" s="238"/>
      <c r="Q86" s="277"/>
      <c r="R86" s="270"/>
      <c r="S86" s="270"/>
      <c r="T86" s="270"/>
      <c r="U86" s="270"/>
      <c r="V86" s="270"/>
      <c r="W86" s="270"/>
      <c r="X86" s="19"/>
    </row>
    <row r="87" spans="1:24">
      <c r="A87" s="40"/>
      <c r="B87" s="548">
        <v>34</v>
      </c>
      <c r="C87" s="518" t="s">
        <v>365</v>
      </c>
      <c r="D87" s="292" t="s">
        <v>128</v>
      </c>
      <c r="E87" s="549"/>
      <c r="F87" s="10"/>
      <c r="G87" s="10"/>
      <c r="H87" s="277"/>
      <c r="I87" s="238"/>
      <c r="J87" s="238"/>
      <c r="K87" s="238"/>
      <c r="L87" s="238"/>
      <c r="M87" s="238"/>
      <c r="N87" s="238"/>
      <c r="O87" s="238"/>
      <c r="P87" s="238"/>
      <c r="Q87" s="277"/>
      <c r="R87" s="270"/>
      <c r="S87" s="270"/>
      <c r="T87" s="270"/>
      <c r="U87" s="270"/>
      <c r="V87" s="270"/>
      <c r="W87" s="270"/>
      <c r="X87" s="19"/>
    </row>
    <row r="88" spans="1:24">
      <c r="A88" s="40"/>
      <c r="B88" s="548">
        <v>35</v>
      </c>
      <c r="C88" s="518" t="s">
        <v>372</v>
      </c>
      <c r="D88" s="292" t="s">
        <v>131</v>
      </c>
      <c r="E88" s="549"/>
      <c r="F88" s="10"/>
      <c r="G88" s="10"/>
      <c r="H88" s="277"/>
      <c r="I88" s="277"/>
      <c r="J88" s="277"/>
      <c r="K88" s="270"/>
      <c r="L88" s="270"/>
      <c r="M88" s="270"/>
      <c r="N88" s="277"/>
      <c r="O88" s="280"/>
      <c r="P88" s="270"/>
      <c r="Q88" s="277"/>
      <c r="R88" s="270"/>
      <c r="S88" s="270"/>
      <c r="T88" s="270"/>
      <c r="U88" s="270"/>
      <c r="V88" s="270"/>
      <c r="W88" s="270"/>
      <c r="X88" s="19"/>
    </row>
    <row r="89" spans="1:24">
      <c r="A89" s="40"/>
      <c r="B89" s="548">
        <v>36</v>
      </c>
      <c r="C89" s="518" t="s">
        <v>217</v>
      </c>
      <c r="D89" s="292" t="s">
        <v>131</v>
      </c>
      <c r="E89" s="549"/>
      <c r="F89" s="187"/>
      <c r="G89" s="10"/>
      <c r="H89" s="277"/>
      <c r="I89" s="277"/>
      <c r="J89" s="277"/>
      <c r="K89" s="270"/>
      <c r="L89" s="270"/>
      <c r="M89" s="270"/>
      <c r="N89" s="277"/>
      <c r="O89" s="280"/>
      <c r="P89" s="270"/>
      <c r="Q89" s="277"/>
      <c r="R89" s="270"/>
      <c r="S89" s="270"/>
      <c r="T89" s="270"/>
      <c r="U89" s="270"/>
      <c r="V89" s="270"/>
      <c r="W89" s="270"/>
      <c r="X89" s="19"/>
    </row>
    <row r="90" spans="1:24">
      <c r="A90" s="40"/>
      <c r="B90" s="548">
        <v>37</v>
      </c>
      <c r="C90" s="518" t="s">
        <v>373</v>
      </c>
      <c r="D90" s="292" t="s">
        <v>131</v>
      </c>
      <c r="E90" s="550" t="s">
        <v>159</v>
      </c>
      <c r="F90" s="187"/>
      <c r="G90" s="10"/>
      <c r="H90" s="277"/>
      <c r="I90" s="277"/>
      <c r="J90" s="277"/>
      <c r="K90" s="236"/>
      <c r="L90" s="270"/>
      <c r="M90" s="270"/>
      <c r="N90" s="277"/>
      <c r="O90" s="280"/>
      <c r="P90" s="270"/>
      <c r="Q90" s="277"/>
      <c r="R90" s="270"/>
      <c r="S90" s="270"/>
      <c r="T90" s="270"/>
      <c r="U90" s="270"/>
      <c r="V90" s="270"/>
      <c r="W90" s="270"/>
    </row>
    <row r="91" spans="1:24">
      <c r="A91" s="40"/>
      <c r="B91" s="548">
        <v>38</v>
      </c>
      <c r="C91" s="518" t="s">
        <v>193</v>
      </c>
      <c r="D91" s="292" t="s">
        <v>132</v>
      </c>
      <c r="E91" s="549"/>
      <c r="F91" s="187"/>
      <c r="G91" s="10"/>
      <c r="H91" s="277"/>
      <c r="I91" s="277"/>
      <c r="J91" s="277"/>
      <c r="K91" s="270"/>
      <c r="L91" s="270"/>
      <c r="M91" s="270"/>
      <c r="N91" s="277"/>
      <c r="O91" s="280"/>
      <c r="P91" s="270"/>
      <c r="Q91" s="277"/>
      <c r="R91" s="270"/>
      <c r="S91" s="270"/>
      <c r="T91" s="270"/>
      <c r="U91" s="270"/>
      <c r="V91" s="270"/>
      <c r="W91" s="270"/>
    </row>
    <row r="92" spans="1:24">
      <c r="A92" s="40"/>
      <c r="B92" s="548">
        <v>39</v>
      </c>
      <c r="C92" s="518" t="s">
        <v>376</v>
      </c>
      <c r="D92" s="292" t="s">
        <v>132</v>
      </c>
      <c r="E92" s="549"/>
      <c r="F92" s="187"/>
      <c r="G92" s="10"/>
      <c r="H92" s="277"/>
      <c r="I92" s="277"/>
      <c r="J92" s="277"/>
      <c r="K92" s="270"/>
      <c r="L92" s="270"/>
      <c r="M92" s="270"/>
      <c r="N92" s="277"/>
      <c r="O92" s="280"/>
      <c r="P92" s="270"/>
      <c r="Q92" s="277"/>
      <c r="R92" s="270"/>
      <c r="S92" s="270"/>
      <c r="T92" s="270"/>
      <c r="U92" s="270"/>
      <c r="V92" s="270"/>
      <c r="W92" s="270"/>
    </row>
    <row r="93" spans="1:24">
      <c r="A93" s="40"/>
      <c r="B93" s="548">
        <v>40</v>
      </c>
      <c r="C93" s="518" t="s">
        <v>167</v>
      </c>
      <c r="D93" s="292" t="s">
        <v>132</v>
      </c>
      <c r="E93" s="550" t="s">
        <v>158</v>
      </c>
      <c r="F93" s="187"/>
      <c r="G93" s="10"/>
      <c r="H93" s="277"/>
      <c r="I93" s="277"/>
      <c r="J93" s="277"/>
      <c r="K93" s="270"/>
      <c r="L93" s="270"/>
      <c r="M93" s="270"/>
      <c r="N93" s="277"/>
      <c r="O93" s="280"/>
      <c r="P93" s="270"/>
      <c r="Q93" s="277"/>
      <c r="R93" s="270"/>
      <c r="S93" s="270"/>
      <c r="T93" s="270"/>
      <c r="U93" s="270"/>
      <c r="V93" s="270"/>
      <c r="W93" s="270"/>
    </row>
    <row r="94" spans="1:24">
      <c r="A94" s="40"/>
      <c r="B94" s="148"/>
      <c r="C94" s="122"/>
      <c r="D94" s="282"/>
      <c r="E94" s="81"/>
      <c r="F94" s="187"/>
      <c r="G94" s="10"/>
      <c r="H94" s="277"/>
      <c r="I94" s="277"/>
      <c r="J94" s="277"/>
      <c r="K94" s="270"/>
      <c r="L94" s="270"/>
      <c r="M94" s="270"/>
      <c r="N94" s="277"/>
      <c r="O94" s="280"/>
      <c r="P94" s="270"/>
      <c r="Q94" s="277"/>
      <c r="R94" s="270"/>
      <c r="S94" s="270"/>
      <c r="T94" s="270"/>
      <c r="U94" s="270"/>
      <c r="V94" s="270"/>
      <c r="W94" s="270"/>
    </row>
    <row r="95" spans="1:24">
      <c r="B95" s="148"/>
      <c r="C95" s="122"/>
      <c r="D95" s="282"/>
      <c r="E95" s="81"/>
      <c r="F95" s="187"/>
      <c r="G95" s="10"/>
      <c r="H95" s="270"/>
      <c r="I95" s="270"/>
      <c r="J95" s="270"/>
      <c r="K95" s="270"/>
      <c r="L95" s="270"/>
      <c r="M95" s="270"/>
      <c r="N95" s="270"/>
      <c r="O95" s="270"/>
      <c r="P95" s="270"/>
      <c r="Q95" s="270"/>
      <c r="R95" s="277"/>
      <c r="S95" s="280"/>
      <c r="T95" s="270"/>
      <c r="U95" s="270"/>
      <c r="V95" s="270"/>
      <c r="W95" s="277"/>
    </row>
    <row r="96" spans="1:24">
      <c r="E96" s="10"/>
      <c r="F96" s="187"/>
      <c r="G96" s="10"/>
    </row>
    <row r="97" spans="5:24">
      <c r="E97" s="10"/>
      <c r="F97" s="187"/>
      <c r="G97" s="10"/>
    </row>
    <row r="102" spans="5:24">
      <c r="R102" s="19"/>
      <c r="S102" s="19"/>
      <c r="V102" s="19"/>
      <c r="W102" s="19"/>
      <c r="X102" s="19"/>
    </row>
    <row r="103" spans="5:24">
      <c r="R103" s="19"/>
      <c r="S103" s="19"/>
      <c r="V103" s="19"/>
      <c r="W103" s="19"/>
      <c r="X103" s="19"/>
    </row>
    <row r="104" spans="5:24">
      <c r="R104" s="19"/>
      <c r="S104" s="19"/>
      <c r="V104" s="19"/>
      <c r="W104" s="19"/>
      <c r="X104" s="19"/>
    </row>
    <row r="105" spans="5:24">
      <c r="R105" s="19"/>
      <c r="S105" s="19"/>
      <c r="V105" s="19"/>
      <c r="W105" s="19"/>
      <c r="X105" s="19"/>
    </row>
    <row r="106" spans="5:24">
      <c r="R106" s="19"/>
      <c r="S106" s="19"/>
      <c r="V106" s="19"/>
      <c r="W106" s="19"/>
      <c r="X106" s="19"/>
    </row>
    <row r="107" spans="5:24">
      <c r="R107" s="19"/>
      <c r="S107" s="19"/>
      <c r="V107" s="19"/>
      <c r="W107" s="19"/>
      <c r="X107" s="19"/>
    </row>
    <row r="108" spans="5:24">
      <c r="R108" s="19"/>
      <c r="S108" s="19"/>
      <c r="V108" s="19"/>
      <c r="W108" s="19"/>
      <c r="X108" s="19"/>
    </row>
    <row r="109" spans="5:24">
      <c r="R109" s="19"/>
      <c r="S109" s="19"/>
      <c r="V109" s="19"/>
      <c r="W109" s="19"/>
      <c r="X109" s="19"/>
    </row>
    <row r="110" spans="5:24">
      <c r="R110" s="19"/>
      <c r="S110" s="19"/>
      <c r="V110" s="19"/>
      <c r="W110" s="19"/>
      <c r="X110" s="19"/>
    </row>
    <row r="111" spans="5:24">
      <c r="R111" s="19"/>
      <c r="S111" s="19"/>
      <c r="V111" s="19"/>
      <c r="W111" s="19"/>
      <c r="X111" s="19"/>
    </row>
    <row r="112" spans="5:24">
      <c r="R112" s="19"/>
      <c r="S112" s="19"/>
      <c r="V112" s="19"/>
      <c r="W112" s="19"/>
      <c r="X112" s="19"/>
    </row>
    <row r="113" spans="18:24">
      <c r="R113" s="19"/>
      <c r="S113" s="19"/>
      <c r="V113" s="19"/>
      <c r="W113" s="19"/>
      <c r="X113" s="19"/>
    </row>
    <row r="114" spans="18:24">
      <c r="R114" s="19"/>
      <c r="S114" s="19"/>
      <c r="V114" s="19"/>
      <c r="W114" s="19"/>
      <c r="X114" s="19"/>
    </row>
  </sheetData>
  <mergeCells count="174">
    <mergeCell ref="A9:A10"/>
    <mergeCell ref="T9:T10"/>
    <mergeCell ref="Q41:Q42"/>
    <mergeCell ref="C9:C10"/>
    <mergeCell ref="D9:D10"/>
    <mergeCell ref="B9:B10"/>
    <mergeCell ref="R9:R10"/>
    <mergeCell ref="S9:S10"/>
    <mergeCell ref="Q9:Q10"/>
    <mergeCell ref="R41:R42"/>
    <mergeCell ref="S41:S42"/>
    <mergeCell ref="T41:T42"/>
    <mergeCell ref="S37:S38"/>
    <mergeCell ref="S39:S40"/>
    <mergeCell ref="B21:B22"/>
    <mergeCell ref="B17:B18"/>
    <mergeCell ref="A17:A18"/>
    <mergeCell ref="Q11:Q12"/>
    <mergeCell ref="D25:D26"/>
    <mergeCell ref="B23:B24"/>
    <mergeCell ref="D27:D28"/>
    <mergeCell ref="D19:D20"/>
    <mergeCell ref="B15:B16"/>
    <mergeCell ref="C11:C12"/>
    <mergeCell ref="D46:D47"/>
    <mergeCell ref="D37:D38"/>
    <mergeCell ref="Q37:Q38"/>
    <mergeCell ref="Q39:Q40"/>
    <mergeCell ref="T15:T16"/>
    <mergeCell ref="T17:T18"/>
    <mergeCell ref="T27:T28"/>
    <mergeCell ref="T23:T24"/>
    <mergeCell ref="T19:T20"/>
    <mergeCell ref="S15:S16"/>
    <mergeCell ref="S21:S22"/>
    <mergeCell ref="R23:R24"/>
    <mergeCell ref="R25:R26"/>
    <mergeCell ref="T25:T26"/>
    <mergeCell ref="S27:S28"/>
    <mergeCell ref="T21:T22"/>
    <mergeCell ref="S17:S18"/>
    <mergeCell ref="S19:S20"/>
    <mergeCell ref="S25:S26"/>
    <mergeCell ref="Q29:Q30"/>
    <mergeCell ref="R29:R30"/>
    <mergeCell ref="R37:R38"/>
    <mergeCell ref="R17:R18"/>
    <mergeCell ref="R19:R20"/>
    <mergeCell ref="C48:C49"/>
    <mergeCell ref="D48:D49"/>
    <mergeCell ref="R15:R16"/>
    <mergeCell ref="Q17:Q18"/>
    <mergeCell ref="Q23:Q24"/>
    <mergeCell ref="R27:R28"/>
    <mergeCell ref="S23:S24"/>
    <mergeCell ref="Q21:Q22"/>
    <mergeCell ref="R21:R22"/>
    <mergeCell ref="Q27:Q28"/>
    <mergeCell ref="D33:D34"/>
    <mergeCell ref="S31:S32"/>
    <mergeCell ref="C39:C40"/>
    <mergeCell ref="C46:C47"/>
    <mergeCell ref="C41:C42"/>
    <mergeCell ref="D41:D42"/>
    <mergeCell ref="S35:S36"/>
    <mergeCell ref="D35:D36"/>
    <mergeCell ref="C44:D45"/>
    <mergeCell ref="C31:C32"/>
    <mergeCell ref="R33:R34"/>
    <mergeCell ref="Q31:Q32"/>
    <mergeCell ref="D17:D18"/>
    <mergeCell ref="R39:R40"/>
    <mergeCell ref="E1:P1"/>
    <mergeCell ref="C23:C24"/>
    <mergeCell ref="D3:D4"/>
    <mergeCell ref="D11:D12"/>
    <mergeCell ref="D13:D14"/>
    <mergeCell ref="D21:D22"/>
    <mergeCell ref="R11:R12"/>
    <mergeCell ref="R13:R14"/>
    <mergeCell ref="R5:R6"/>
    <mergeCell ref="Q5:Q6"/>
    <mergeCell ref="Q19:Q20"/>
    <mergeCell ref="Q15:Q16"/>
    <mergeCell ref="Q3:Q4"/>
    <mergeCell ref="Q13:Q14"/>
    <mergeCell ref="R7:R8"/>
    <mergeCell ref="Q7:Q8"/>
    <mergeCell ref="R3:R4"/>
    <mergeCell ref="D23:D24"/>
    <mergeCell ref="C21:C22"/>
    <mergeCell ref="C17:C18"/>
    <mergeCell ref="D5:D6"/>
    <mergeCell ref="C15:C16"/>
    <mergeCell ref="C13:C14"/>
    <mergeCell ref="C7:C8"/>
    <mergeCell ref="B13:B14"/>
    <mergeCell ref="D15:D16"/>
    <mergeCell ref="B7:B8"/>
    <mergeCell ref="B19:B20"/>
    <mergeCell ref="B11:B12"/>
    <mergeCell ref="D29:D30"/>
    <mergeCell ref="Q25:Q26"/>
    <mergeCell ref="Q33:Q34"/>
    <mergeCell ref="B25:B26"/>
    <mergeCell ref="B31:B32"/>
    <mergeCell ref="B29:B30"/>
    <mergeCell ref="J7:K7"/>
    <mergeCell ref="J8:K8"/>
    <mergeCell ref="J9:K9"/>
    <mergeCell ref="A15:A16"/>
    <mergeCell ref="A19:A20"/>
    <mergeCell ref="C19:C20"/>
    <mergeCell ref="A13:A14"/>
    <mergeCell ref="A21:A22"/>
    <mergeCell ref="T3:T4"/>
    <mergeCell ref="T5:T6"/>
    <mergeCell ref="T7:T8"/>
    <mergeCell ref="T13:T14"/>
    <mergeCell ref="S13:S14"/>
    <mergeCell ref="T11:T12"/>
    <mergeCell ref="S3:S4"/>
    <mergeCell ref="S7:S8"/>
    <mergeCell ref="S5:S6"/>
    <mergeCell ref="S11:S12"/>
    <mergeCell ref="A3:A4"/>
    <mergeCell ref="C3:C4"/>
    <mergeCell ref="B3:B4"/>
    <mergeCell ref="B5:B6"/>
    <mergeCell ref="A5:A6"/>
    <mergeCell ref="C5:C6"/>
    <mergeCell ref="A7:A8"/>
    <mergeCell ref="D7:D8"/>
    <mergeCell ref="A11:A12"/>
    <mergeCell ref="A53:D53"/>
    <mergeCell ref="B33:B34"/>
    <mergeCell ref="A27:A28"/>
    <mergeCell ref="A33:A34"/>
    <mergeCell ref="C33:C34"/>
    <mergeCell ref="A31:A32"/>
    <mergeCell ref="A46:A47"/>
    <mergeCell ref="A43:T43"/>
    <mergeCell ref="B37:B38"/>
    <mergeCell ref="D39:D40"/>
    <mergeCell ref="A48:A49"/>
    <mergeCell ref="C35:C36"/>
    <mergeCell ref="C37:C38"/>
    <mergeCell ref="T35:T36"/>
    <mergeCell ref="Q35:Q36"/>
    <mergeCell ref="R35:R36"/>
    <mergeCell ref="A44:A45"/>
    <mergeCell ref="T37:T38"/>
    <mergeCell ref="T39:T40"/>
    <mergeCell ref="T33:T34"/>
    <mergeCell ref="S33:S34"/>
    <mergeCell ref="T29:T30"/>
    <mergeCell ref="T31:T32"/>
    <mergeCell ref="S29:S30"/>
    <mergeCell ref="A23:A24"/>
    <mergeCell ref="A29:A30"/>
    <mergeCell ref="D31:D32"/>
    <mergeCell ref="R31:R32"/>
    <mergeCell ref="A41:A42"/>
    <mergeCell ref="B41:B42"/>
    <mergeCell ref="B39:B40"/>
    <mergeCell ref="B35:B36"/>
    <mergeCell ref="A35:A36"/>
    <mergeCell ref="A37:A38"/>
    <mergeCell ref="C25:C26"/>
    <mergeCell ref="C27:C28"/>
    <mergeCell ref="A39:A40"/>
    <mergeCell ref="A25:A26"/>
    <mergeCell ref="C29:C30"/>
    <mergeCell ref="B27:B28"/>
  </mergeCells>
  <phoneticPr fontId="3"/>
  <printOptions horizontalCentered="1"/>
  <pageMargins left="0.59055118110236227" right="0.59055118110236227" top="0.39370078740157483" bottom="0.39370078740157483" header="0.47244094488188981" footer="0.51181102362204722"/>
  <pageSetup paperSize="9" orientation="portrait" errors="blank"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E200"/>
  <sheetViews>
    <sheetView view="pageBreakPreview" zoomScaleNormal="110" zoomScaleSheetLayoutView="100" workbookViewId="0">
      <selection activeCell="C64" sqref="C64:D65"/>
    </sheetView>
  </sheetViews>
  <sheetFormatPr defaultRowHeight="17.25"/>
  <cols>
    <col min="1" max="1" width="3.5" style="29" customWidth="1"/>
    <col min="2" max="2" width="3.5" style="41" hidden="1" customWidth="1"/>
    <col min="3" max="3" width="9.625" style="10" customWidth="1"/>
    <col min="4" max="4" width="9.625" style="28" customWidth="1"/>
    <col min="5" max="6" width="3.625" style="19" customWidth="1"/>
    <col min="7" max="7" width="3.625" style="11" customWidth="1"/>
    <col min="8" max="14" width="3.625" style="19" customWidth="1"/>
    <col min="15" max="15" width="3.625" style="23" customWidth="1"/>
    <col min="16" max="17" width="3.625" style="19" customWidth="1"/>
    <col min="18" max="18" width="3.625" style="223" customWidth="1"/>
    <col min="19" max="19" width="3.5" style="19" hidden="1" customWidth="1"/>
    <col min="20" max="21" width="9.625" style="10" customWidth="1"/>
    <col min="22" max="22" width="3.5" style="10" customWidth="1"/>
    <col min="23" max="23" width="3.5" style="19" customWidth="1"/>
    <col min="24" max="24" width="4.5" style="57" customWidth="1"/>
    <col min="25" max="25" width="2.875" style="57" customWidth="1"/>
    <col min="26" max="26" width="2.875" style="1" customWidth="1"/>
    <col min="27" max="47" width="2.875" style="19" customWidth="1"/>
    <col min="48" max="16384" width="9" style="19"/>
  </cols>
  <sheetData>
    <row r="1" spans="1:26" ht="15.75" customHeight="1">
      <c r="E1" s="929" t="s">
        <v>39</v>
      </c>
      <c r="F1" s="929"/>
      <c r="G1" s="929"/>
      <c r="H1" s="929"/>
      <c r="I1" s="929"/>
      <c r="J1" s="929"/>
      <c r="K1" s="929"/>
      <c r="L1" s="929"/>
      <c r="M1" s="929"/>
      <c r="N1" s="929"/>
      <c r="O1" s="929"/>
      <c r="P1" s="929"/>
      <c r="Q1" s="929"/>
      <c r="R1" s="929"/>
      <c r="S1" s="10"/>
    </row>
    <row r="2" spans="1:26" s="9" customFormat="1" ht="15.75" customHeight="1">
      <c r="A2" s="29"/>
      <c r="B2" s="41" t="s">
        <v>35</v>
      </c>
      <c r="C2" s="29" t="s">
        <v>0</v>
      </c>
      <c r="D2" s="29" t="s">
        <v>1</v>
      </c>
      <c r="E2" s="936"/>
      <c r="F2" s="936"/>
      <c r="G2" s="936"/>
      <c r="H2" s="936"/>
      <c r="I2" s="936"/>
      <c r="J2" s="936"/>
      <c r="K2" s="936"/>
      <c r="L2" s="936"/>
      <c r="M2" s="936"/>
      <c r="N2" s="936"/>
      <c r="O2" s="936"/>
      <c r="P2" s="936"/>
      <c r="Q2" s="936"/>
      <c r="R2" s="936"/>
      <c r="S2" s="29" t="s">
        <v>35</v>
      </c>
      <c r="T2" s="29" t="s">
        <v>0</v>
      </c>
      <c r="U2" s="29" t="s">
        <v>1</v>
      </c>
      <c r="V2" s="10"/>
      <c r="X2" s="57"/>
      <c r="Y2" s="57"/>
      <c r="Z2" s="1"/>
    </row>
    <row r="3" spans="1:26" s="9" customFormat="1" ht="10.5" customHeight="1">
      <c r="A3" s="564"/>
      <c r="B3" s="561"/>
      <c r="C3" s="561"/>
      <c r="D3" s="563"/>
      <c r="E3" s="357"/>
      <c r="F3" s="357"/>
      <c r="G3" s="357"/>
      <c r="H3" s="357"/>
      <c r="I3" s="357"/>
      <c r="J3" s="358"/>
      <c r="K3" s="521"/>
      <c r="L3" s="521"/>
      <c r="M3" s="521"/>
      <c r="N3" s="356"/>
      <c r="O3" s="356"/>
      <c r="P3" s="359"/>
      <c r="Q3" s="359"/>
      <c r="R3" s="360"/>
      <c r="S3" s="565"/>
      <c r="T3" s="561"/>
      <c r="U3" s="563"/>
      <c r="V3" s="561"/>
      <c r="X3" s="57"/>
      <c r="Y3" s="57"/>
      <c r="Z3" s="1"/>
    </row>
    <row r="4" spans="1:26" s="27" customFormat="1" ht="18" customHeight="1" thickBot="1">
      <c r="A4" s="925">
        <v>1</v>
      </c>
      <c r="B4" s="851">
        <v>3</v>
      </c>
      <c r="C4" s="931" t="str">
        <f>VLOOKUP(B4,$B$81:$D$138,2)</f>
        <v>寺岡</v>
      </c>
      <c r="D4" s="922" t="str">
        <f>VLOOKUP(B4,$B$81:$D$138,3)</f>
        <v>拓大紅陵</v>
      </c>
      <c r="E4" s="730" t="s">
        <v>499</v>
      </c>
      <c r="F4" s="691"/>
      <c r="G4" s="357"/>
      <c r="H4" s="357"/>
      <c r="I4" s="357"/>
      <c r="J4" s="358"/>
      <c r="K4" s="361"/>
      <c r="L4" s="361"/>
      <c r="M4" s="362"/>
      <c r="N4" s="359"/>
      <c r="O4" s="359"/>
      <c r="P4" s="359"/>
      <c r="Q4" s="742"/>
      <c r="R4" s="743" t="s">
        <v>500</v>
      </c>
      <c r="S4" s="930">
        <v>37</v>
      </c>
      <c r="T4" s="931" t="str">
        <f>VLOOKUP(S4,$B$81:$D$138,2)</f>
        <v>熊澤</v>
      </c>
      <c r="U4" s="922" t="str">
        <f>VLOOKUP(S4,$B$81:$D$138,3)</f>
        <v>麗澤</v>
      </c>
      <c r="V4" s="925">
        <v>26</v>
      </c>
      <c r="X4" s="39"/>
      <c r="Y4" s="39"/>
      <c r="Z4" s="39"/>
    </row>
    <row r="5" spans="1:26" s="27" customFormat="1" ht="18" customHeight="1" thickTop="1" thickBot="1">
      <c r="A5" s="925"/>
      <c r="B5" s="851"/>
      <c r="C5" s="931"/>
      <c r="D5" s="922"/>
      <c r="E5" s="358"/>
      <c r="F5" s="369"/>
      <c r="G5" s="724">
        <v>6</v>
      </c>
      <c r="H5" s="357"/>
      <c r="I5" s="357"/>
      <c r="J5" s="358"/>
      <c r="K5" s="361"/>
      <c r="L5" s="361"/>
      <c r="M5" s="362"/>
      <c r="N5" s="359"/>
      <c r="O5" s="369"/>
      <c r="P5" s="369">
        <v>7</v>
      </c>
      <c r="Q5" s="741"/>
      <c r="R5" s="717"/>
      <c r="S5" s="930"/>
      <c r="T5" s="931"/>
      <c r="U5" s="922"/>
      <c r="V5" s="925"/>
      <c r="X5" s="39"/>
      <c r="Y5" s="39"/>
      <c r="Z5" s="39"/>
    </row>
    <row r="6" spans="1:26" s="27" customFormat="1" ht="18" customHeight="1" thickTop="1">
      <c r="A6" s="925">
        <v>2</v>
      </c>
      <c r="B6" s="851">
        <v>35</v>
      </c>
      <c r="C6" s="931" t="str">
        <f>VLOOKUP(B6,$B$81:$D$138,2)</f>
        <v>小林</v>
      </c>
      <c r="D6" s="922" t="str">
        <f>VLOOKUP(B6,$B$81:$D$138,3)</f>
        <v>麗澤</v>
      </c>
      <c r="E6" s="369"/>
      <c r="F6" s="525"/>
      <c r="G6" s="734">
        <v>0</v>
      </c>
      <c r="H6" s="357"/>
      <c r="I6" s="357"/>
      <c r="J6" s="358"/>
      <c r="K6" s="365"/>
      <c r="L6" s="366"/>
      <c r="M6" s="357"/>
      <c r="N6" s="358"/>
      <c r="O6" s="367"/>
      <c r="P6" s="744">
        <v>0</v>
      </c>
      <c r="Q6" s="357"/>
      <c r="R6" s="360"/>
      <c r="S6" s="930">
        <v>46</v>
      </c>
      <c r="T6" s="931" t="str">
        <f>VLOOKUP(S6,$B$81:$D$138,2)</f>
        <v>榊</v>
      </c>
      <c r="U6" s="922" t="str">
        <f>VLOOKUP(S6,$B$81:$D$138,3)</f>
        <v>千葉黎明</v>
      </c>
      <c r="V6" s="925">
        <v>27</v>
      </c>
      <c r="X6" s="39"/>
      <c r="Y6" s="39"/>
      <c r="Z6" s="39"/>
    </row>
    <row r="7" spans="1:26" s="27" customFormat="1" ht="18" customHeight="1" thickBot="1">
      <c r="A7" s="925"/>
      <c r="B7" s="851"/>
      <c r="C7" s="931"/>
      <c r="D7" s="922"/>
      <c r="E7" s="554"/>
      <c r="F7" s="368"/>
      <c r="G7" s="735"/>
      <c r="H7" s="357">
        <v>1</v>
      </c>
      <c r="I7" s="357"/>
      <c r="J7" s="358"/>
      <c r="K7" s="366"/>
      <c r="L7" s="366"/>
      <c r="M7" s="357"/>
      <c r="N7" s="358"/>
      <c r="O7" s="367"/>
      <c r="P7" s="372"/>
      <c r="Q7" s="367">
        <v>0</v>
      </c>
      <c r="R7" s="368"/>
      <c r="S7" s="930"/>
      <c r="T7" s="931"/>
      <c r="U7" s="922"/>
      <c r="V7" s="925"/>
      <c r="X7" s="39"/>
      <c r="Y7" s="39"/>
      <c r="Z7" s="39"/>
    </row>
    <row r="8" spans="1:26" s="27" customFormat="1" ht="18" customHeight="1" thickTop="1" thickBot="1">
      <c r="A8" s="925">
        <v>3</v>
      </c>
      <c r="B8" s="851">
        <v>48</v>
      </c>
      <c r="C8" s="931" t="str">
        <f>VLOOKUP(B8,$B$81:$D$138,2)</f>
        <v>山口</v>
      </c>
      <c r="D8" s="922" t="str">
        <f>VLOOKUP(B8,$B$81:$D$138,3)</f>
        <v>市立銚子</v>
      </c>
      <c r="E8" s="691"/>
      <c r="F8" s="357"/>
      <c r="G8" s="364"/>
      <c r="H8" s="734">
        <v>0</v>
      </c>
      <c r="I8" s="357"/>
      <c r="J8" s="358"/>
      <c r="K8" s="366"/>
      <c r="L8" s="366"/>
      <c r="M8" s="357"/>
      <c r="N8" s="358"/>
      <c r="O8" s="367"/>
      <c r="P8" s="358"/>
      <c r="Q8" s="727">
        <v>3</v>
      </c>
      <c r="R8" s="357"/>
      <c r="S8" s="930">
        <v>19</v>
      </c>
      <c r="T8" s="931" t="str">
        <f>VLOOKUP(S8,$B$81:$D$138,2)</f>
        <v>山本</v>
      </c>
      <c r="U8" s="922" t="str">
        <f>VLOOKUP(S8,$B$81:$D$138,3)</f>
        <v>秀明八千代</v>
      </c>
      <c r="V8" s="925">
        <v>28</v>
      </c>
      <c r="X8" s="39"/>
      <c r="Y8" s="39"/>
      <c r="Z8" s="39"/>
    </row>
    <row r="9" spans="1:26" s="27" customFormat="1" ht="18" customHeight="1" thickTop="1" thickBot="1">
      <c r="A9" s="925"/>
      <c r="B9" s="851"/>
      <c r="C9" s="931"/>
      <c r="D9" s="922"/>
      <c r="E9" s="692"/>
      <c r="F9" s="694" t="s">
        <v>646</v>
      </c>
      <c r="G9" s="372"/>
      <c r="H9" s="778"/>
      <c r="I9" s="357"/>
      <c r="J9" s="358"/>
      <c r="K9" s="366"/>
      <c r="L9" s="366"/>
      <c r="M9" s="357"/>
      <c r="N9" s="358"/>
      <c r="O9" s="367">
        <v>0</v>
      </c>
      <c r="P9" s="357"/>
      <c r="Q9" s="358"/>
      <c r="R9" s="702"/>
      <c r="S9" s="930"/>
      <c r="T9" s="931"/>
      <c r="U9" s="922"/>
      <c r="V9" s="925"/>
      <c r="X9" s="39"/>
      <c r="Y9" s="39"/>
      <c r="Z9" s="39"/>
    </row>
    <row r="10" spans="1:26" s="27" customFormat="1" ht="18" customHeight="1" thickTop="1">
      <c r="A10" s="925">
        <v>4</v>
      </c>
      <c r="B10" s="851">
        <v>16</v>
      </c>
      <c r="C10" s="931" t="str">
        <f>VLOOKUP(B10,$B$81:$D$138,2)</f>
        <v>黒須</v>
      </c>
      <c r="D10" s="922" t="str">
        <f>VLOOKUP(B10,$B$81:$D$138,3)</f>
        <v>船橋東</v>
      </c>
      <c r="E10" s="364"/>
      <c r="F10" s="693" t="s">
        <v>647</v>
      </c>
      <c r="G10" s="372"/>
      <c r="H10" s="778"/>
      <c r="I10" s="357"/>
      <c r="J10" s="358"/>
      <c r="K10" s="366"/>
      <c r="L10" s="366"/>
      <c r="M10" s="357"/>
      <c r="N10" s="735"/>
      <c r="O10" s="692">
        <v>3</v>
      </c>
      <c r="P10" s="358"/>
      <c r="Q10" s="358"/>
      <c r="R10" s="360"/>
      <c r="S10" s="930">
        <v>26</v>
      </c>
      <c r="T10" s="931" t="str">
        <f>VLOOKUP(S10,$B$81:$D$138,2)</f>
        <v>浅田</v>
      </c>
      <c r="U10" s="922" t="str">
        <f>VLOOKUP(S10,$B$81:$D$138,3)</f>
        <v>敬愛学園</v>
      </c>
      <c r="V10" s="925">
        <v>29</v>
      </c>
      <c r="X10" s="39"/>
      <c r="Y10" s="39"/>
      <c r="Z10" s="39"/>
    </row>
    <row r="11" spans="1:26" s="27" customFormat="1" ht="18" customHeight="1" thickBot="1">
      <c r="A11" s="925"/>
      <c r="B11" s="851"/>
      <c r="C11" s="931"/>
      <c r="D11" s="922"/>
      <c r="E11" s="554"/>
      <c r="F11" s="367"/>
      <c r="G11" s="732">
        <v>0</v>
      </c>
      <c r="H11" s="778"/>
      <c r="I11" s="357"/>
      <c r="J11" s="358"/>
      <c r="K11" s="366"/>
      <c r="L11" s="366"/>
      <c r="M11" s="357"/>
      <c r="N11" s="735"/>
      <c r="O11" s="735"/>
      <c r="P11" s="358"/>
      <c r="Q11" s="723">
        <v>0</v>
      </c>
      <c r="R11" s="368"/>
      <c r="S11" s="930"/>
      <c r="T11" s="931"/>
      <c r="U11" s="922"/>
      <c r="V11" s="925"/>
      <c r="X11" s="39"/>
      <c r="Y11" s="39"/>
      <c r="Z11" s="39"/>
    </row>
    <row r="12" spans="1:26" s="27" customFormat="1" ht="18" customHeight="1" thickTop="1" thickBot="1">
      <c r="A12" s="925">
        <v>5</v>
      </c>
      <c r="B12" s="851">
        <v>32</v>
      </c>
      <c r="C12" s="931" t="str">
        <f>VLOOKUP(B12,$B$81:$D$138,2)</f>
        <v>小林</v>
      </c>
      <c r="D12" s="922" t="str">
        <f>VLOOKUP(B12,$B$81:$D$138,3)</f>
        <v>柏日体</v>
      </c>
      <c r="E12" s="691"/>
      <c r="F12" s="733"/>
      <c r="G12" s="724">
        <v>6</v>
      </c>
      <c r="H12" s="778"/>
      <c r="I12" s="357"/>
      <c r="J12" s="358"/>
      <c r="K12" s="366"/>
      <c r="L12" s="366"/>
      <c r="M12" s="357"/>
      <c r="N12" s="735"/>
      <c r="O12" s="735"/>
      <c r="P12" s="364"/>
      <c r="Q12" s="358">
        <v>2</v>
      </c>
      <c r="R12" s="630"/>
      <c r="S12" s="930">
        <v>8</v>
      </c>
      <c r="T12" s="931" t="str">
        <f>VLOOKUP(S12,$B$81:$D$138,2)</f>
        <v>澤田</v>
      </c>
      <c r="U12" s="922" t="str">
        <f>VLOOKUP(S12,$B$81:$D$138,3)</f>
        <v>木更津総合</v>
      </c>
      <c r="V12" s="925">
        <v>30</v>
      </c>
      <c r="X12" s="1"/>
      <c r="Y12" s="1"/>
      <c r="Z12" s="1"/>
    </row>
    <row r="13" spans="1:26" s="27" customFormat="1" ht="18" customHeight="1" thickTop="1" thickBot="1">
      <c r="A13" s="925"/>
      <c r="B13" s="851"/>
      <c r="C13" s="931"/>
      <c r="D13" s="922"/>
      <c r="E13" s="358"/>
      <c r="F13" s="357"/>
      <c r="G13" s="357"/>
      <c r="H13" s="778"/>
      <c r="I13" s="357" t="s">
        <v>652</v>
      </c>
      <c r="J13" s="358"/>
      <c r="K13" s="366"/>
      <c r="L13" s="366"/>
      <c r="M13" s="357"/>
      <c r="N13" s="735">
        <v>2</v>
      </c>
      <c r="O13" s="735"/>
      <c r="P13" s="367">
        <v>1</v>
      </c>
      <c r="Q13" s="357"/>
      <c r="R13" s="357"/>
      <c r="S13" s="930"/>
      <c r="T13" s="931"/>
      <c r="U13" s="922"/>
      <c r="V13" s="925"/>
      <c r="X13" s="39"/>
      <c r="Y13" s="39"/>
      <c r="Z13" s="39"/>
    </row>
    <row r="14" spans="1:26" s="27" customFormat="1" ht="18" customHeight="1" thickTop="1" thickBot="1">
      <c r="A14" s="925">
        <v>6</v>
      </c>
      <c r="B14" s="851">
        <v>1</v>
      </c>
      <c r="C14" s="931" t="str">
        <f>VLOOKUP(B14,$B$81:$D$138,2)</f>
        <v>枝本</v>
      </c>
      <c r="D14" s="922" t="str">
        <f>VLOOKUP(B14,$B$81:$D$138,3)</f>
        <v>拓大紅陵</v>
      </c>
      <c r="E14" s="695"/>
      <c r="F14" s="360"/>
      <c r="G14" s="357"/>
      <c r="H14" s="367"/>
      <c r="I14" s="734" t="s">
        <v>653</v>
      </c>
      <c r="J14" s="358"/>
      <c r="K14" s="366"/>
      <c r="L14" s="366"/>
      <c r="M14" s="778"/>
      <c r="N14" s="705">
        <v>0</v>
      </c>
      <c r="O14" s="358"/>
      <c r="P14" s="692">
        <v>3</v>
      </c>
      <c r="Q14" s="739"/>
      <c r="R14" s="725"/>
      <c r="S14" s="930">
        <v>6</v>
      </c>
      <c r="T14" s="931" t="str">
        <f>VLOOKUP(S14,$B$81:$D$138,2)</f>
        <v>三沢</v>
      </c>
      <c r="U14" s="922" t="str">
        <f>VLOOKUP(S14,$B$81:$D$138,3)</f>
        <v>拓大紅陵</v>
      </c>
      <c r="V14" s="925">
        <v>31</v>
      </c>
      <c r="X14" s="1"/>
      <c r="Y14" s="1"/>
      <c r="Z14" s="1"/>
    </row>
    <row r="15" spans="1:26" s="27" customFormat="1" ht="18" customHeight="1" thickTop="1" thickBot="1">
      <c r="A15" s="925"/>
      <c r="B15" s="851"/>
      <c r="C15" s="931"/>
      <c r="D15" s="922"/>
      <c r="E15" s="692"/>
      <c r="F15" s="694" t="s">
        <v>644</v>
      </c>
      <c r="G15" s="357"/>
      <c r="H15" s="372"/>
      <c r="I15" s="779"/>
      <c r="J15" s="358"/>
      <c r="K15" s="366"/>
      <c r="L15" s="366"/>
      <c r="M15" s="778"/>
      <c r="N15" s="367"/>
      <c r="O15" s="358"/>
      <c r="P15" s="358"/>
      <c r="Q15" s="358"/>
      <c r="R15" s="357"/>
      <c r="S15" s="930"/>
      <c r="T15" s="931"/>
      <c r="U15" s="922"/>
      <c r="V15" s="925"/>
      <c r="X15" s="39"/>
      <c r="Y15" s="39"/>
      <c r="Z15" s="39"/>
    </row>
    <row r="16" spans="1:26" s="27" customFormat="1" ht="18" customHeight="1" thickTop="1" thickBot="1">
      <c r="A16" s="925">
        <v>7</v>
      </c>
      <c r="B16" s="851">
        <v>18</v>
      </c>
      <c r="C16" s="931" t="str">
        <f>VLOOKUP(B16,$B$81:$D$138,2)</f>
        <v>高梨</v>
      </c>
      <c r="D16" s="922" t="str">
        <f>VLOOKUP(B16,$B$81:$D$138,3)</f>
        <v>秀明八千代</v>
      </c>
      <c r="E16" s="367"/>
      <c r="F16" s="734" t="s">
        <v>645</v>
      </c>
      <c r="G16" s="357"/>
      <c r="H16" s="363"/>
      <c r="I16" s="779"/>
      <c r="J16" s="358"/>
      <c r="K16" s="366"/>
      <c r="L16" s="366"/>
      <c r="M16" s="778"/>
      <c r="N16" s="367"/>
      <c r="O16" s="358"/>
      <c r="P16" s="358"/>
      <c r="Q16" s="369"/>
      <c r="R16" s="357"/>
      <c r="S16" s="930">
        <v>17</v>
      </c>
      <c r="T16" s="931" t="str">
        <f>VLOOKUP(S16,$B$81:$D$138,2)</f>
        <v>橋本</v>
      </c>
      <c r="U16" s="922" t="str">
        <f>VLOOKUP(S16,$B$81:$D$138,3)</f>
        <v>船橋東</v>
      </c>
      <c r="V16" s="925">
        <v>32</v>
      </c>
      <c r="X16" s="1"/>
      <c r="Y16" s="1"/>
      <c r="Z16" s="1"/>
    </row>
    <row r="17" spans="1:26" s="27" customFormat="1" ht="18" customHeight="1" thickTop="1" thickBot="1">
      <c r="A17" s="925"/>
      <c r="B17" s="851"/>
      <c r="C17" s="931"/>
      <c r="D17" s="922"/>
      <c r="E17" s="554"/>
      <c r="F17" s="735"/>
      <c r="G17" s="357">
        <v>3</v>
      </c>
      <c r="H17" s="372"/>
      <c r="I17" s="779"/>
      <c r="J17" s="358"/>
      <c r="K17" s="366"/>
      <c r="L17" s="366"/>
      <c r="M17" s="778"/>
      <c r="N17" s="367"/>
      <c r="O17" s="358"/>
      <c r="P17" s="358"/>
      <c r="Q17" s="728"/>
      <c r="R17" s="700"/>
      <c r="S17" s="930"/>
      <c r="T17" s="931"/>
      <c r="U17" s="922"/>
      <c r="V17" s="925"/>
      <c r="X17" s="39"/>
      <c r="Y17" s="39"/>
      <c r="Z17" s="39"/>
    </row>
    <row r="18" spans="1:26" s="27" customFormat="1" ht="18" customHeight="1" thickTop="1">
      <c r="A18" s="925">
        <v>8</v>
      </c>
      <c r="B18" s="851">
        <v>22</v>
      </c>
      <c r="C18" s="931" t="str">
        <f>VLOOKUP(B18,$B$81:$D$138,2)</f>
        <v>高橋</v>
      </c>
      <c r="D18" s="922" t="str">
        <f>VLOOKUP(B18,$B$81:$D$138,3)</f>
        <v>習志野</v>
      </c>
      <c r="E18" s="555"/>
      <c r="F18" s="524"/>
      <c r="G18" s="734">
        <v>0</v>
      </c>
      <c r="H18" s="372"/>
      <c r="I18" s="372"/>
      <c r="J18" s="358"/>
      <c r="K18" s="935" t="s">
        <v>603</v>
      </c>
      <c r="L18" s="935"/>
      <c r="M18" s="372"/>
      <c r="N18" s="367"/>
      <c r="O18" s="594"/>
      <c r="P18" s="735"/>
      <c r="Q18" s="745" t="s">
        <v>532</v>
      </c>
      <c r="R18" s="360"/>
      <c r="S18" s="930">
        <v>10</v>
      </c>
      <c r="T18" s="931" t="str">
        <f>VLOOKUP(S18,$B$81:$D$138,2)</f>
        <v>佐藤</v>
      </c>
      <c r="U18" s="922" t="str">
        <f>VLOOKUP(S18,$B$81:$D$138,3)</f>
        <v>長生</v>
      </c>
      <c r="V18" s="925">
        <v>33</v>
      </c>
      <c r="X18" s="1"/>
      <c r="Y18" s="1"/>
      <c r="Z18" s="1"/>
    </row>
    <row r="19" spans="1:26" s="27" customFormat="1" ht="18" customHeight="1" thickBot="1">
      <c r="A19" s="925"/>
      <c r="B19" s="851"/>
      <c r="C19" s="931"/>
      <c r="D19" s="922"/>
      <c r="E19" s="540"/>
      <c r="F19" s="693">
        <v>3</v>
      </c>
      <c r="G19" s="777"/>
      <c r="H19" s="372"/>
      <c r="I19" s="372"/>
      <c r="J19" s="358"/>
      <c r="K19" s="910" t="s">
        <v>679</v>
      </c>
      <c r="L19" s="910"/>
      <c r="M19" s="372"/>
      <c r="N19" s="367"/>
      <c r="O19" s="358"/>
      <c r="P19" s="703"/>
      <c r="Q19" s="357"/>
      <c r="R19" s="368"/>
      <c r="S19" s="930"/>
      <c r="T19" s="931"/>
      <c r="U19" s="922"/>
      <c r="V19" s="925"/>
      <c r="X19" s="39"/>
      <c r="Y19" s="39"/>
      <c r="Z19" s="39"/>
    </row>
    <row r="20" spans="1:26" s="27" customFormat="1" ht="18" customHeight="1" thickTop="1" thickBot="1">
      <c r="A20" s="925">
        <v>9</v>
      </c>
      <c r="B20" s="851">
        <v>9</v>
      </c>
      <c r="C20" s="931" t="str">
        <f>VLOOKUP(B20,$B$81:$D$138,2)</f>
        <v>青山</v>
      </c>
      <c r="D20" s="922" t="str">
        <f>VLOOKUP(B20,$B$81:$D$138,3)</f>
        <v>長生</v>
      </c>
      <c r="E20" s="696"/>
      <c r="F20" s="697">
        <v>6</v>
      </c>
      <c r="G20" s="777"/>
      <c r="H20" s="372"/>
      <c r="I20" s="372"/>
      <c r="J20" s="358"/>
      <c r="K20" s="928" t="s">
        <v>614</v>
      </c>
      <c r="L20" s="928"/>
      <c r="M20" s="372"/>
      <c r="N20" s="367"/>
      <c r="O20" s="367"/>
      <c r="P20" s="746" t="s">
        <v>532</v>
      </c>
      <c r="Q20" s="358"/>
      <c r="R20" s="600"/>
      <c r="S20" s="930">
        <v>11</v>
      </c>
      <c r="T20" s="931" t="str">
        <f>VLOOKUP(S20,$B$81:$D$138,2)</f>
        <v>大和久</v>
      </c>
      <c r="U20" s="922" t="str">
        <f>VLOOKUP(S20,$B$81:$D$138,3)</f>
        <v>茂原樟陽</v>
      </c>
      <c r="V20" s="925">
        <v>34</v>
      </c>
      <c r="X20" s="57"/>
      <c r="Y20" s="57"/>
      <c r="Z20" s="1"/>
    </row>
    <row r="21" spans="1:26" s="27" customFormat="1" ht="18" customHeight="1" thickTop="1" thickBot="1">
      <c r="A21" s="925"/>
      <c r="B21" s="851"/>
      <c r="C21" s="931"/>
      <c r="D21" s="922"/>
      <c r="E21" s="358"/>
      <c r="F21" s="357"/>
      <c r="G21" s="735"/>
      <c r="H21" s="706" t="s">
        <v>659</v>
      </c>
      <c r="I21" s="372"/>
      <c r="J21" s="358"/>
      <c r="K21" s="795">
        <v>1</v>
      </c>
      <c r="L21" s="796">
        <v>3</v>
      </c>
      <c r="M21" s="372"/>
      <c r="N21" s="559"/>
      <c r="O21" s="367"/>
      <c r="P21" s="372"/>
      <c r="Q21" s="367" t="s">
        <v>656</v>
      </c>
      <c r="R21" s="357"/>
      <c r="S21" s="930"/>
      <c r="T21" s="931"/>
      <c r="U21" s="922"/>
      <c r="V21" s="925"/>
      <c r="X21" s="57"/>
      <c r="Y21" s="57"/>
      <c r="Z21" s="1"/>
    </row>
    <row r="22" spans="1:26" s="27" customFormat="1" ht="18" customHeight="1" thickTop="1" thickBot="1">
      <c r="A22" s="925">
        <v>10</v>
      </c>
      <c r="B22" s="851">
        <v>27</v>
      </c>
      <c r="C22" s="931" t="str">
        <f>VLOOKUP(B22,$B$81:$D$138,2)</f>
        <v>添田</v>
      </c>
      <c r="D22" s="922" t="str">
        <f>VLOOKUP(B22,$B$81:$D$138,3)</f>
        <v>千葉経済</v>
      </c>
      <c r="E22" s="369"/>
      <c r="F22" s="360"/>
      <c r="G22" s="372"/>
      <c r="H22" s="357" t="s">
        <v>660</v>
      </c>
      <c r="I22" s="372"/>
      <c r="J22" s="358"/>
      <c r="K22" s="793"/>
      <c r="L22" s="373"/>
      <c r="M22" s="372"/>
      <c r="N22" s="559"/>
      <c r="O22" s="559"/>
      <c r="P22" s="358"/>
      <c r="Q22" s="698" t="s">
        <v>654</v>
      </c>
      <c r="R22" s="729"/>
      <c r="S22" s="930">
        <v>15</v>
      </c>
      <c r="T22" s="931" t="str">
        <f>VLOOKUP(S22,$B$81:$D$138,2)</f>
        <v>川原</v>
      </c>
      <c r="U22" s="922" t="str">
        <f>VLOOKUP(S22,$B$81:$D$138,3)</f>
        <v>成東</v>
      </c>
      <c r="V22" s="925">
        <v>35</v>
      </c>
      <c r="X22" s="57"/>
      <c r="Y22" s="57"/>
      <c r="Z22" s="1"/>
    </row>
    <row r="23" spans="1:26" s="27" customFormat="1" ht="18" customHeight="1" thickTop="1" thickBot="1">
      <c r="A23" s="925"/>
      <c r="B23" s="851"/>
      <c r="C23" s="931"/>
      <c r="D23" s="922"/>
      <c r="E23" s="540"/>
      <c r="F23" s="699">
        <v>0</v>
      </c>
      <c r="G23" s="372"/>
      <c r="H23" s="360"/>
      <c r="I23" s="363"/>
      <c r="J23" s="369"/>
      <c r="K23" s="793"/>
      <c r="L23" s="373"/>
      <c r="M23" s="372"/>
      <c r="N23" s="559"/>
      <c r="O23" s="720">
        <v>1</v>
      </c>
      <c r="P23" s="357"/>
      <c r="Q23" s="358"/>
      <c r="R23" s="702"/>
      <c r="S23" s="930"/>
      <c r="T23" s="931"/>
      <c r="U23" s="922"/>
      <c r="V23" s="925"/>
      <c r="X23" s="57"/>
      <c r="Y23" s="57"/>
      <c r="Z23" s="1"/>
    </row>
    <row r="24" spans="1:26" s="27" customFormat="1" ht="18" customHeight="1" thickTop="1" thickBot="1">
      <c r="A24" s="925">
        <v>11</v>
      </c>
      <c r="B24" s="851">
        <v>25</v>
      </c>
      <c r="C24" s="931" t="str">
        <f>VLOOKUP(B24,$B$81:$D$138,2)</f>
        <v>越川</v>
      </c>
      <c r="D24" s="922" t="str">
        <f>VLOOKUP(B24,$B$81:$D$138,3)</f>
        <v>敬愛学園</v>
      </c>
      <c r="E24" s="358"/>
      <c r="F24" s="736">
        <v>8</v>
      </c>
      <c r="G24" s="363"/>
      <c r="H24" s="360"/>
      <c r="I24" s="363"/>
      <c r="J24" s="369"/>
      <c r="K24" s="793"/>
      <c r="L24" s="373"/>
      <c r="M24" s="372"/>
      <c r="N24" s="358"/>
      <c r="O24" s="735">
        <v>7</v>
      </c>
      <c r="P24" s="358"/>
      <c r="Q24" s="369"/>
      <c r="R24" s="357"/>
      <c r="S24" s="930">
        <v>2</v>
      </c>
      <c r="T24" s="931" t="str">
        <f>VLOOKUP(S24,$B$81:$D$138,2)</f>
        <v>田村</v>
      </c>
      <c r="U24" s="922" t="str">
        <f>VLOOKUP(S24,$B$81:$D$138,3)</f>
        <v>拓大紅陵</v>
      </c>
      <c r="V24" s="925">
        <v>36</v>
      </c>
      <c r="X24" s="57"/>
      <c r="Y24" s="57"/>
      <c r="Z24" s="1"/>
    </row>
    <row r="25" spans="1:26" s="27" customFormat="1" ht="18" customHeight="1" thickTop="1" thickBot="1">
      <c r="A25" s="925"/>
      <c r="B25" s="851"/>
      <c r="C25" s="931"/>
      <c r="D25" s="922"/>
      <c r="E25" s="698"/>
      <c r="F25" s="735"/>
      <c r="G25" s="706">
        <v>4</v>
      </c>
      <c r="H25" s="357"/>
      <c r="I25" s="372"/>
      <c r="J25" s="358"/>
      <c r="K25" s="793"/>
      <c r="L25" s="373"/>
      <c r="M25" s="372"/>
      <c r="N25" s="358"/>
      <c r="O25" s="735"/>
      <c r="P25" s="358"/>
      <c r="Q25" s="703">
        <v>6</v>
      </c>
      <c r="R25" s="700"/>
      <c r="S25" s="930"/>
      <c r="T25" s="931"/>
      <c r="U25" s="922"/>
      <c r="V25" s="925"/>
      <c r="X25" s="57"/>
      <c r="Y25" s="57"/>
      <c r="Z25" s="1"/>
    </row>
    <row r="26" spans="1:26" s="27" customFormat="1" ht="18" customHeight="1" thickTop="1">
      <c r="A26" s="925">
        <v>12</v>
      </c>
      <c r="B26" s="851">
        <v>43</v>
      </c>
      <c r="C26" s="931" t="str">
        <f>VLOOKUP(B26,$B$81:$D$138,2)</f>
        <v>古宮</v>
      </c>
      <c r="D26" s="922" t="str">
        <f>VLOOKUP(B26,$B$81:$D$138,3)</f>
        <v>成田</v>
      </c>
      <c r="E26" s="555"/>
      <c r="F26" s="525"/>
      <c r="G26" s="371">
        <v>0</v>
      </c>
      <c r="H26" s="357"/>
      <c r="I26" s="372"/>
      <c r="J26" s="358"/>
      <c r="K26" s="793"/>
      <c r="L26" s="373"/>
      <c r="M26" s="372"/>
      <c r="N26" s="358"/>
      <c r="O26" s="753"/>
      <c r="P26" s="735"/>
      <c r="Q26" s="367">
        <v>1</v>
      </c>
      <c r="R26" s="360"/>
      <c r="S26" s="930">
        <v>44</v>
      </c>
      <c r="T26" s="931" t="str">
        <f>VLOOKUP(S26,$B$81:$D$138,2)</f>
        <v>太刀川</v>
      </c>
      <c r="U26" s="922" t="str">
        <f>VLOOKUP(S26,$B$81:$D$138,3)</f>
        <v>成田北</v>
      </c>
      <c r="V26" s="925">
        <v>37</v>
      </c>
      <c r="X26" s="57"/>
      <c r="Y26" s="57"/>
      <c r="Z26" s="1"/>
    </row>
    <row r="27" spans="1:26" s="27" customFormat="1" ht="18" customHeight="1" thickBot="1">
      <c r="A27" s="925"/>
      <c r="B27" s="851"/>
      <c r="C27" s="931"/>
      <c r="D27" s="922"/>
      <c r="E27" s="358"/>
      <c r="F27" s="368"/>
      <c r="G27" s="357"/>
      <c r="H27" s="357"/>
      <c r="I27" s="372"/>
      <c r="J27" s="699">
        <v>3</v>
      </c>
      <c r="K27" s="794"/>
      <c r="L27" s="373"/>
      <c r="M27" s="707">
        <v>1</v>
      </c>
      <c r="N27" s="369"/>
      <c r="O27" s="753"/>
      <c r="P27" s="735">
        <v>8</v>
      </c>
      <c r="Q27" s="357"/>
      <c r="R27" s="368"/>
      <c r="S27" s="930"/>
      <c r="T27" s="931"/>
      <c r="U27" s="922"/>
      <c r="V27" s="925"/>
      <c r="X27" s="57"/>
      <c r="Y27" s="57"/>
      <c r="Z27" s="1"/>
    </row>
    <row r="28" spans="1:26" s="27" customFormat="1" ht="18" customHeight="1" thickTop="1" thickBot="1">
      <c r="A28" s="925">
        <v>13</v>
      </c>
      <c r="B28" s="851">
        <v>20</v>
      </c>
      <c r="C28" s="931" t="str">
        <f>VLOOKUP(B28,$B$81:$D$138,2)</f>
        <v>飯田</v>
      </c>
      <c r="D28" s="922" t="str">
        <f>VLOOKUP(B28,$B$81:$D$138,3)</f>
        <v>秀明八千代</v>
      </c>
      <c r="E28" s="358"/>
      <c r="F28" s="360"/>
      <c r="G28" s="357"/>
      <c r="H28" s="357"/>
      <c r="I28" s="778"/>
      <c r="J28" s="357">
        <v>4</v>
      </c>
      <c r="K28" s="373"/>
      <c r="L28" s="798"/>
      <c r="M28" s="727">
        <v>5</v>
      </c>
      <c r="N28" s="369"/>
      <c r="O28" s="358"/>
      <c r="P28" s="712">
        <v>0</v>
      </c>
      <c r="Q28" s="374"/>
      <c r="R28" s="360"/>
      <c r="S28" s="930">
        <v>42</v>
      </c>
      <c r="T28" s="931" t="str">
        <f>VLOOKUP(S28,$B$81:$D$138,2)</f>
        <v>竹澤</v>
      </c>
      <c r="U28" s="922" t="str">
        <f>VLOOKUP(S28,$B$81:$D$138,3)</f>
        <v>成田</v>
      </c>
      <c r="V28" s="925">
        <v>38</v>
      </c>
      <c r="X28" s="57"/>
      <c r="Y28" s="57"/>
      <c r="Z28" s="1"/>
    </row>
    <row r="29" spans="1:26" s="27" customFormat="1" ht="18" customHeight="1" thickTop="1" thickBot="1">
      <c r="A29" s="925"/>
      <c r="B29" s="851"/>
      <c r="C29" s="931"/>
      <c r="D29" s="922"/>
      <c r="E29" s="698"/>
      <c r="F29" s="737"/>
      <c r="G29" s="724">
        <v>3</v>
      </c>
      <c r="H29" s="357"/>
      <c r="I29" s="778"/>
      <c r="J29" s="358"/>
      <c r="K29" s="373"/>
      <c r="L29" s="373"/>
      <c r="M29" s="778"/>
      <c r="N29" s="358"/>
      <c r="O29" s="358"/>
      <c r="P29" s="358"/>
      <c r="Q29" s="358"/>
      <c r="R29" s="368"/>
      <c r="S29" s="930"/>
      <c r="T29" s="931"/>
      <c r="U29" s="922"/>
      <c r="V29" s="925"/>
      <c r="X29" s="57"/>
      <c r="Y29" s="57"/>
      <c r="Z29" s="1"/>
    </row>
    <row r="30" spans="1:26" s="27" customFormat="1" ht="18" customHeight="1" thickTop="1" thickBot="1">
      <c r="A30" s="925">
        <v>14</v>
      </c>
      <c r="B30" s="851">
        <v>39</v>
      </c>
      <c r="C30" s="931" t="str">
        <f>VLOOKUP(B30,$B$81:$D$138,2)</f>
        <v>森</v>
      </c>
      <c r="D30" s="922" t="str">
        <f>VLOOKUP(B30,$B$81:$D$138,3)</f>
        <v>清水</v>
      </c>
      <c r="E30" s="555"/>
      <c r="F30" s="364"/>
      <c r="G30" s="734">
        <v>1</v>
      </c>
      <c r="H30" s="357"/>
      <c r="I30" s="778"/>
      <c r="J30" s="358"/>
      <c r="K30" s="373"/>
      <c r="L30" s="373"/>
      <c r="M30" s="778"/>
      <c r="N30" s="358"/>
      <c r="O30" s="358"/>
      <c r="P30" s="358"/>
      <c r="Q30" s="726"/>
      <c r="R30" s="725"/>
      <c r="S30" s="930">
        <v>21</v>
      </c>
      <c r="T30" s="931" t="str">
        <f>VLOOKUP(S30,$B$81:$D$138,2)</f>
        <v>黒川</v>
      </c>
      <c r="U30" s="922" t="str">
        <f>VLOOKUP(S30,$B$81:$D$138,3)</f>
        <v>秀明八千代</v>
      </c>
      <c r="V30" s="925">
        <v>39</v>
      </c>
      <c r="X30" s="57"/>
      <c r="Y30" s="57"/>
      <c r="Z30" s="1"/>
    </row>
    <row r="31" spans="1:26" s="27" customFormat="1" ht="18" customHeight="1" thickTop="1" thickBot="1">
      <c r="A31" s="925"/>
      <c r="B31" s="851"/>
      <c r="C31" s="931"/>
      <c r="D31" s="922"/>
      <c r="E31" s="540"/>
      <c r="F31" s="693">
        <v>0</v>
      </c>
      <c r="G31" s="778"/>
      <c r="H31" s="357"/>
      <c r="I31" s="778"/>
      <c r="J31" s="358"/>
      <c r="K31" s="373"/>
      <c r="L31" s="373"/>
      <c r="M31" s="735"/>
      <c r="N31" s="358"/>
      <c r="O31" s="358"/>
      <c r="P31" s="703">
        <v>6</v>
      </c>
      <c r="Q31" s="358"/>
      <c r="R31" s="357"/>
      <c r="S31" s="930"/>
      <c r="T31" s="931"/>
      <c r="U31" s="922"/>
      <c r="V31" s="925"/>
      <c r="X31" s="57"/>
      <c r="Y31" s="57"/>
      <c r="Z31" s="1"/>
    </row>
    <row r="32" spans="1:26" s="27" customFormat="1" ht="18" customHeight="1" thickTop="1" thickBot="1">
      <c r="A32" s="925">
        <v>15</v>
      </c>
      <c r="B32" s="851">
        <v>7</v>
      </c>
      <c r="C32" s="931" t="str">
        <f>VLOOKUP(B32,$B$81:$D$138,2)</f>
        <v>木村</v>
      </c>
      <c r="D32" s="922" t="str">
        <f>VLOOKUP(B32,$B$81:$D$138,3)</f>
        <v>木更津総合</v>
      </c>
      <c r="E32" s="358"/>
      <c r="F32" s="700">
        <v>8</v>
      </c>
      <c r="G32" s="778"/>
      <c r="H32" s="357"/>
      <c r="I32" s="778"/>
      <c r="J32" s="358"/>
      <c r="K32" s="373"/>
      <c r="L32" s="373"/>
      <c r="M32" s="735"/>
      <c r="N32" s="358"/>
      <c r="O32" s="735"/>
      <c r="P32" s="367">
        <v>0</v>
      </c>
      <c r="Q32" s="360"/>
      <c r="R32" s="357"/>
      <c r="S32" s="930">
        <v>33</v>
      </c>
      <c r="T32" s="931" t="str">
        <f>VLOOKUP(S32,$B$81:$D$138,2)</f>
        <v>坂上</v>
      </c>
      <c r="U32" s="922" t="str">
        <f>VLOOKUP(S32,$B$81:$D$138,3)</f>
        <v>西武台</v>
      </c>
      <c r="V32" s="925">
        <v>40</v>
      </c>
      <c r="X32" s="57"/>
      <c r="Y32" s="57"/>
      <c r="Z32" s="1"/>
    </row>
    <row r="33" spans="1:26" s="27" customFormat="1" ht="18" customHeight="1" thickTop="1" thickBot="1">
      <c r="A33" s="925"/>
      <c r="B33" s="851"/>
      <c r="C33" s="931"/>
      <c r="D33" s="922"/>
      <c r="E33" s="698"/>
      <c r="F33" s="357"/>
      <c r="G33" s="735"/>
      <c r="H33" s="694">
        <v>2</v>
      </c>
      <c r="I33" s="778"/>
      <c r="J33" s="358"/>
      <c r="K33" s="373"/>
      <c r="L33" s="373"/>
      <c r="M33" s="778"/>
      <c r="N33" s="358"/>
      <c r="O33" s="735"/>
      <c r="P33" s="372"/>
      <c r="Q33" s="721">
        <v>1</v>
      </c>
      <c r="R33" s="700"/>
      <c r="S33" s="930"/>
      <c r="T33" s="931"/>
      <c r="U33" s="922"/>
      <c r="V33" s="925"/>
      <c r="X33" s="57"/>
      <c r="Y33" s="57"/>
      <c r="Z33" s="1"/>
    </row>
    <row r="34" spans="1:26" s="27" customFormat="1" ht="18" customHeight="1" thickTop="1" thickBot="1">
      <c r="A34" s="925">
        <v>16</v>
      </c>
      <c r="B34" s="851">
        <v>30</v>
      </c>
      <c r="C34" s="931" t="str">
        <f>VLOOKUP(B34,$B$81:$D$138,2)</f>
        <v>實本</v>
      </c>
      <c r="D34" s="922" t="str">
        <f>VLOOKUP(B34,$B$81:$D$138,3)</f>
        <v>千葉南</v>
      </c>
      <c r="E34" s="358"/>
      <c r="F34" s="360"/>
      <c r="G34" s="372"/>
      <c r="H34" s="693">
        <v>0</v>
      </c>
      <c r="I34" s="778"/>
      <c r="J34" s="358"/>
      <c r="K34" s="365"/>
      <c r="L34" s="373"/>
      <c r="M34" s="778"/>
      <c r="N34" s="358"/>
      <c r="O34" s="735"/>
      <c r="P34" s="358"/>
      <c r="Q34" s="367">
        <v>0</v>
      </c>
      <c r="R34" s="360"/>
      <c r="S34" s="930">
        <v>41</v>
      </c>
      <c r="T34" s="931" t="str">
        <f>VLOOKUP(S34,$B$81:$D$138,2)</f>
        <v>新見</v>
      </c>
      <c r="U34" s="922" t="str">
        <f>VLOOKUP(S34,$B$81:$D$138,3)</f>
        <v>成田</v>
      </c>
      <c r="V34" s="925">
        <v>41</v>
      </c>
      <c r="X34" s="57"/>
      <c r="Y34" s="57"/>
      <c r="Z34" s="1"/>
    </row>
    <row r="35" spans="1:26" s="27" customFormat="1" ht="18" customHeight="1" thickTop="1" thickBot="1">
      <c r="A35" s="925"/>
      <c r="B35" s="851"/>
      <c r="C35" s="931"/>
      <c r="D35" s="922"/>
      <c r="E35" s="692"/>
      <c r="F35" s="694" t="s">
        <v>652</v>
      </c>
      <c r="G35" s="372"/>
      <c r="H35" s="372"/>
      <c r="I35" s="778"/>
      <c r="J35" s="358"/>
      <c r="K35" s="373"/>
      <c r="L35" s="373"/>
      <c r="M35" s="778"/>
      <c r="N35" s="358"/>
      <c r="O35" s="703">
        <v>2</v>
      </c>
      <c r="P35" s="357"/>
      <c r="Q35" s="358"/>
      <c r="R35" s="368"/>
      <c r="S35" s="930"/>
      <c r="T35" s="931"/>
      <c r="U35" s="922"/>
      <c r="V35" s="925"/>
      <c r="X35" s="57"/>
      <c r="Y35" s="57"/>
      <c r="Z35" s="1"/>
    </row>
    <row r="36" spans="1:26" s="27" customFormat="1" ht="18" customHeight="1" thickTop="1">
      <c r="A36" s="925">
        <v>17</v>
      </c>
      <c r="B36" s="851">
        <v>34</v>
      </c>
      <c r="C36" s="931" t="str">
        <f>VLOOKUP(B36,$B$81:$D$138,2)</f>
        <v>堀井</v>
      </c>
      <c r="D36" s="922" t="str">
        <f>VLOOKUP(B36,$B$81:$D$138,3)</f>
        <v>西武台</v>
      </c>
      <c r="E36" s="542"/>
      <c r="F36" s="631" t="s">
        <v>653</v>
      </c>
      <c r="G36" s="372"/>
      <c r="H36" s="372"/>
      <c r="I36" s="778"/>
      <c r="J36" s="358"/>
      <c r="K36" s="373"/>
      <c r="L36" s="373"/>
      <c r="M36" s="778"/>
      <c r="N36" s="367"/>
      <c r="O36" s="559">
        <v>1</v>
      </c>
      <c r="P36" s="358"/>
      <c r="Q36" s="358"/>
      <c r="R36" s="360"/>
      <c r="S36" s="930">
        <v>13</v>
      </c>
      <c r="T36" s="931" t="str">
        <f>VLOOKUP(S36,$B$81:$D$138,2)</f>
        <v>鈴木</v>
      </c>
      <c r="U36" s="922" t="str">
        <f>VLOOKUP(S36,$B$81:$D$138,3)</f>
        <v>東金</v>
      </c>
      <c r="V36" s="925">
        <v>42</v>
      </c>
      <c r="X36" s="57"/>
      <c r="Y36" s="57"/>
      <c r="Z36" s="1"/>
    </row>
    <row r="37" spans="1:26" s="27" customFormat="1" ht="18" customHeight="1" thickBot="1">
      <c r="A37" s="925"/>
      <c r="B37" s="851"/>
      <c r="C37" s="931"/>
      <c r="D37" s="922"/>
      <c r="E37" s="358"/>
      <c r="F37" s="367"/>
      <c r="G37" s="372">
        <v>0</v>
      </c>
      <c r="H37" s="372"/>
      <c r="I37" s="778"/>
      <c r="J37" s="358"/>
      <c r="K37" s="373"/>
      <c r="L37" s="373"/>
      <c r="M37" s="778"/>
      <c r="N37" s="367"/>
      <c r="O37" s="364"/>
      <c r="P37" s="369"/>
      <c r="Q37" s="723">
        <v>0</v>
      </c>
      <c r="R37" s="368"/>
      <c r="S37" s="930"/>
      <c r="T37" s="931"/>
      <c r="U37" s="922"/>
      <c r="V37" s="925"/>
      <c r="X37" s="57"/>
      <c r="Y37" s="57"/>
      <c r="Z37" s="1"/>
    </row>
    <row r="38" spans="1:26" s="27" customFormat="1" ht="18" customHeight="1" thickTop="1" thickBot="1">
      <c r="A38" s="925">
        <v>18</v>
      </c>
      <c r="B38" s="851">
        <v>24</v>
      </c>
      <c r="C38" s="931" t="str">
        <f>VLOOKUP(B38,$B$81:$D$138,2)</f>
        <v>山本</v>
      </c>
      <c r="D38" s="922" t="str">
        <f>VLOOKUP(B38,$B$81:$D$138,3)</f>
        <v>幕張</v>
      </c>
      <c r="E38" s="358"/>
      <c r="F38" s="357"/>
      <c r="G38" s="697">
        <v>1</v>
      </c>
      <c r="H38" s="372"/>
      <c r="I38" s="778"/>
      <c r="J38" s="358"/>
      <c r="K38" s="373"/>
      <c r="L38" s="373"/>
      <c r="M38" s="778"/>
      <c r="N38" s="367"/>
      <c r="O38" s="367"/>
      <c r="P38" s="367"/>
      <c r="Q38" s="722">
        <v>4</v>
      </c>
      <c r="R38" s="360"/>
      <c r="S38" s="930">
        <v>31</v>
      </c>
      <c r="T38" s="931" t="str">
        <f>VLOOKUP(S38,$B$81:$D$138,2)</f>
        <v>永井</v>
      </c>
      <c r="U38" s="922" t="str">
        <f>VLOOKUP(S38,$B$81:$D$138,3)</f>
        <v>柏日体</v>
      </c>
      <c r="V38" s="925">
        <v>43</v>
      </c>
      <c r="X38" s="57"/>
      <c r="Y38" s="57"/>
      <c r="Z38" s="1"/>
    </row>
    <row r="39" spans="1:26" s="27" customFormat="1" ht="18" customHeight="1" thickTop="1" thickBot="1">
      <c r="A39" s="925"/>
      <c r="B39" s="851"/>
      <c r="C39" s="931"/>
      <c r="D39" s="922"/>
      <c r="E39" s="540"/>
      <c r="F39" s="738">
        <v>0</v>
      </c>
      <c r="G39" s="357"/>
      <c r="H39" s="372"/>
      <c r="I39" s="778"/>
      <c r="J39" s="358"/>
      <c r="K39" s="373"/>
      <c r="L39" s="373"/>
      <c r="M39" s="778"/>
      <c r="N39" s="367"/>
      <c r="O39" s="367"/>
      <c r="P39" s="367">
        <v>0</v>
      </c>
      <c r="Q39" s="357"/>
      <c r="R39" s="702"/>
      <c r="S39" s="930"/>
      <c r="T39" s="931"/>
      <c r="U39" s="922"/>
      <c r="V39" s="925"/>
      <c r="X39" s="57"/>
      <c r="Y39" s="57"/>
      <c r="Z39" s="1"/>
    </row>
    <row r="40" spans="1:26" s="27" customFormat="1" ht="18" customHeight="1" thickTop="1" thickBot="1">
      <c r="A40" s="925">
        <v>19</v>
      </c>
      <c r="B40" s="851">
        <v>38</v>
      </c>
      <c r="C40" s="931" t="str">
        <f>VLOOKUP(B40,$B$81:$D$138,2)</f>
        <v>八重田</v>
      </c>
      <c r="D40" s="922" t="str">
        <f>VLOOKUP(B40,$B$81:$D$138,3)</f>
        <v>麗澤</v>
      </c>
      <c r="E40" s="708"/>
      <c r="F40" s="700">
        <v>4</v>
      </c>
      <c r="G40" s="357"/>
      <c r="H40" s="372"/>
      <c r="I40" s="778"/>
      <c r="J40" s="358"/>
      <c r="K40" s="373"/>
      <c r="L40" s="373"/>
      <c r="M40" s="778"/>
      <c r="N40" s="367"/>
      <c r="O40" s="358"/>
      <c r="P40" s="692">
        <v>3</v>
      </c>
      <c r="Q40" s="369"/>
      <c r="R40" s="726"/>
      <c r="S40" s="930">
        <v>28</v>
      </c>
      <c r="T40" s="931" t="str">
        <f>VLOOKUP(S40,$B$81:$D$138,2)</f>
        <v>岩田凌</v>
      </c>
      <c r="U40" s="922" t="str">
        <f>VLOOKUP(S40,$B$81:$D$138,3)</f>
        <v>千葉経済</v>
      </c>
      <c r="V40" s="925">
        <v>44</v>
      </c>
      <c r="X40" s="57"/>
      <c r="Y40" s="57"/>
      <c r="Z40" s="1"/>
    </row>
    <row r="41" spans="1:26" s="27" customFormat="1" ht="18" customHeight="1" thickTop="1" thickBot="1">
      <c r="A41" s="925"/>
      <c r="B41" s="851"/>
      <c r="C41" s="931"/>
      <c r="D41" s="922"/>
      <c r="E41" s="358"/>
      <c r="F41" s="357"/>
      <c r="G41" s="357"/>
      <c r="H41" s="372"/>
      <c r="I41" s="738">
        <v>2</v>
      </c>
      <c r="J41" s="358"/>
      <c r="K41" s="373"/>
      <c r="L41" s="373"/>
      <c r="M41" s="778"/>
      <c r="N41" s="367">
        <v>0</v>
      </c>
      <c r="O41" s="358"/>
      <c r="P41" s="735"/>
      <c r="Q41" s="358">
        <v>3</v>
      </c>
      <c r="R41" s="724"/>
      <c r="S41" s="930"/>
      <c r="T41" s="931"/>
      <c r="U41" s="922"/>
      <c r="V41" s="925"/>
      <c r="X41" s="57"/>
      <c r="Y41" s="57"/>
      <c r="Z41" s="1"/>
    </row>
    <row r="42" spans="1:26" s="27" customFormat="1" ht="18" customHeight="1" thickTop="1" thickBot="1">
      <c r="A42" s="925">
        <v>20</v>
      </c>
      <c r="B42" s="851">
        <v>12</v>
      </c>
      <c r="C42" s="931" t="str">
        <f>VLOOKUP(B42,$B$81:$D$138,2)</f>
        <v>椎名</v>
      </c>
      <c r="D42" s="922" t="str">
        <f>VLOOKUP(B42,$B$81:$D$138,3)</f>
        <v>東金</v>
      </c>
      <c r="E42" s="358"/>
      <c r="F42" s="360"/>
      <c r="G42" s="357"/>
      <c r="H42" s="778"/>
      <c r="I42" s="700">
        <v>3</v>
      </c>
      <c r="J42" s="358"/>
      <c r="K42" s="373"/>
      <c r="L42" s="373"/>
      <c r="M42" s="357"/>
      <c r="N42" s="692">
        <v>2</v>
      </c>
      <c r="O42" s="358"/>
      <c r="P42" s="358"/>
      <c r="Q42" s="705">
        <v>1</v>
      </c>
      <c r="R42" s="360"/>
      <c r="S42" s="930">
        <v>29</v>
      </c>
      <c r="T42" s="931" t="str">
        <f>VLOOKUP(S42,$B$81:$D$138,2)</f>
        <v>松井</v>
      </c>
      <c r="U42" s="922" t="str">
        <f>VLOOKUP(S42,$B$81:$D$138,3)</f>
        <v>千葉南</v>
      </c>
      <c r="V42" s="925">
        <v>45</v>
      </c>
      <c r="X42" s="57"/>
      <c r="Y42" s="57"/>
      <c r="Z42" s="1"/>
    </row>
    <row r="43" spans="1:26" s="27" customFormat="1" ht="18" customHeight="1" thickTop="1" thickBot="1">
      <c r="A43" s="925"/>
      <c r="B43" s="851"/>
      <c r="C43" s="931"/>
      <c r="D43" s="922"/>
      <c r="E43" s="698"/>
      <c r="F43" s="737"/>
      <c r="G43" s="724">
        <v>4</v>
      </c>
      <c r="H43" s="778"/>
      <c r="I43" s="357"/>
      <c r="J43" s="358"/>
      <c r="K43" s="373"/>
      <c r="L43" s="373"/>
      <c r="M43" s="357"/>
      <c r="N43" s="735"/>
      <c r="O43" s="358"/>
      <c r="P43" s="358"/>
      <c r="Q43" s="358"/>
      <c r="R43" s="368"/>
      <c r="S43" s="930"/>
      <c r="T43" s="931"/>
      <c r="U43" s="922"/>
      <c r="V43" s="925"/>
      <c r="X43" s="57"/>
      <c r="Y43" s="57"/>
      <c r="Z43" s="1"/>
    </row>
    <row r="44" spans="1:26" s="27" customFormat="1" ht="18" customHeight="1" thickTop="1" thickBot="1">
      <c r="A44" s="925">
        <v>21</v>
      </c>
      <c r="B44" s="851">
        <v>14</v>
      </c>
      <c r="C44" s="931" t="str">
        <f>VLOOKUP(B44,$B$81:$D$138,2)</f>
        <v>米山</v>
      </c>
      <c r="D44" s="922" t="str">
        <f>VLOOKUP(B44,$B$81:$D$138,3)</f>
        <v>成東</v>
      </c>
      <c r="E44" s="369"/>
      <c r="F44" s="364"/>
      <c r="G44" s="731">
        <v>0</v>
      </c>
      <c r="H44" s="778"/>
      <c r="I44" s="357"/>
      <c r="J44" s="358"/>
      <c r="K44" s="373"/>
      <c r="L44" s="373"/>
      <c r="M44" s="357"/>
      <c r="N44" s="735"/>
      <c r="O44" s="358"/>
      <c r="P44" s="369"/>
      <c r="Q44" s="357"/>
      <c r="R44" s="360"/>
      <c r="S44" s="930">
        <v>36</v>
      </c>
      <c r="T44" s="931" t="str">
        <f>VLOOKUP(S44,$B$81:$D$138,2)</f>
        <v>西田</v>
      </c>
      <c r="U44" s="922" t="str">
        <f>VLOOKUP(S44,$B$81:$D$138,3)</f>
        <v>麗澤</v>
      </c>
      <c r="V44" s="925">
        <v>46</v>
      </c>
      <c r="X44" s="57"/>
      <c r="Y44" s="57"/>
      <c r="Z44" s="1"/>
    </row>
    <row r="45" spans="1:26" s="27" customFormat="1" ht="18" customHeight="1" thickTop="1" thickBot="1">
      <c r="A45" s="925"/>
      <c r="B45" s="851"/>
      <c r="C45" s="931"/>
      <c r="D45" s="922"/>
      <c r="E45" s="692"/>
      <c r="F45" s="706" t="s">
        <v>654</v>
      </c>
      <c r="G45" s="372"/>
      <c r="H45" s="778"/>
      <c r="I45" s="357"/>
      <c r="J45" s="358"/>
      <c r="K45" s="373"/>
      <c r="L45" s="373"/>
      <c r="M45" s="357"/>
      <c r="N45" s="735"/>
      <c r="O45" s="358"/>
      <c r="P45" s="367">
        <v>0</v>
      </c>
      <c r="Q45" s="368"/>
      <c r="R45" s="368"/>
      <c r="S45" s="930"/>
      <c r="T45" s="931"/>
      <c r="U45" s="922"/>
      <c r="V45" s="925"/>
      <c r="X45" s="57"/>
      <c r="Y45" s="57"/>
      <c r="Z45" s="1"/>
    </row>
    <row r="46" spans="1:26" s="27" customFormat="1" ht="18" customHeight="1" thickTop="1" thickBot="1">
      <c r="A46" s="925">
        <v>22</v>
      </c>
      <c r="B46" s="851">
        <v>40</v>
      </c>
      <c r="C46" s="931" t="str">
        <f>VLOOKUP(B46,$B$81:$D$138,2)</f>
        <v>河内</v>
      </c>
      <c r="D46" s="922" t="str">
        <f>VLOOKUP(B46,$B$81:$D$138,3)</f>
        <v>成田</v>
      </c>
      <c r="E46" s="544"/>
      <c r="F46" s="371" t="s">
        <v>655</v>
      </c>
      <c r="G46" s="372"/>
      <c r="H46" s="778"/>
      <c r="I46" s="357"/>
      <c r="J46" s="358"/>
      <c r="K46" s="373"/>
      <c r="L46" s="373"/>
      <c r="M46" s="357"/>
      <c r="N46" s="735"/>
      <c r="O46" s="367"/>
      <c r="P46" s="740">
        <v>4</v>
      </c>
      <c r="Q46" s="357"/>
      <c r="R46" s="725"/>
      <c r="S46" s="930">
        <v>23</v>
      </c>
      <c r="T46" s="931" t="str">
        <f>VLOOKUP(S46,$B$81:$D$138,2)</f>
        <v>木村</v>
      </c>
      <c r="U46" s="922" t="str">
        <f>VLOOKUP(S46,$B$81:$D$138,3)</f>
        <v>習志野</v>
      </c>
      <c r="V46" s="925">
        <v>47</v>
      </c>
      <c r="X46" s="57"/>
      <c r="Y46" s="57"/>
      <c r="Z46" s="1"/>
    </row>
    <row r="47" spans="1:26" s="27" customFormat="1" ht="18" customHeight="1" thickTop="1" thickBot="1">
      <c r="A47" s="925"/>
      <c r="B47" s="851"/>
      <c r="C47" s="931"/>
      <c r="D47" s="922"/>
      <c r="E47" s="358"/>
      <c r="F47" s="357"/>
      <c r="G47" s="367"/>
      <c r="H47" s="728">
        <v>0</v>
      </c>
      <c r="I47" s="357"/>
      <c r="J47" s="358"/>
      <c r="K47" s="373"/>
      <c r="L47" s="373"/>
      <c r="M47" s="357"/>
      <c r="N47" s="735"/>
      <c r="O47" s="367"/>
      <c r="P47" s="722"/>
      <c r="Q47" s="703">
        <v>8</v>
      </c>
      <c r="R47" s="724"/>
      <c r="S47" s="930"/>
      <c r="T47" s="931"/>
      <c r="U47" s="922"/>
      <c r="V47" s="925"/>
      <c r="X47" s="57"/>
      <c r="Y47" s="57"/>
      <c r="Z47" s="1"/>
    </row>
    <row r="48" spans="1:26" s="27" customFormat="1" ht="18" customHeight="1" thickTop="1" thickBot="1">
      <c r="A48" s="925">
        <v>23</v>
      </c>
      <c r="B48" s="851">
        <v>49</v>
      </c>
      <c r="C48" s="931" t="str">
        <f>VLOOKUP(B48,$B$81:$D$138,2)</f>
        <v>飯田</v>
      </c>
      <c r="D48" s="922" t="str">
        <f>VLOOKUP(B48,$B$81:$D$138,3)</f>
        <v>佐原</v>
      </c>
      <c r="E48" s="369"/>
      <c r="F48" s="357"/>
      <c r="G48" s="778"/>
      <c r="H48" s="700">
        <v>6</v>
      </c>
      <c r="I48" s="357"/>
      <c r="J48" s="358"/>
      <c r="K48" s="373"/>
      <c r="L48" s="373"/>
      <c r="M48" s="357"/>
      <c r="N48" s="735"/>
      <c r="O48" s="367">
        <v>0</v>
      </c>
      <c r="P48" s="357"/>
      <c r="Q48" s="367">
        <v>0</v>
      </c>
      <c r="R48" s="360"/>
      <c r="S48" s="930">
        <v>47</v>
      </c>
      <c r="T48" s="931" t="str">
        <f>VLOOKUP(S48,$B$81:$D$138,2)</f>
        <v>渋谷</v>
      </c>
      <c r="U48" s="922" t="str">
        <f>VLOOKUP(S48,$B$81:$D$138,3)</f>
        <v>市立銚子</v>
      </c>
      <c r="V48" s="925">
        <v>48</v>
      </c>
      <c r="X48" s="57"/>
      <c r="Y48" s="57"/>
      <c r="Z48" s="1"/>
    </row>
    <row r="49" spans="1:26" s="27" customFormat="1" ht="18" customHeight="1" thickTop="1" thickBot="1">
      <c r="A49" s="925"/>
      <c r="B49" s="851"/>
      <c r="C49" s="931"/>
      <c r="D49" s="922"/>
      <c r="E49" s="540"/>
      <c r="F49" s="371">
        <v>0</v>
      </c>
      <c r="G49" s="778"/>
      <c r="H49" s="357"/>
      <c r="I49" s="357"/>
      <c r="J49" s="358"/>
      <c r="K49" s="373"/>
      <c r="L49" s="373"/>
      <c r="M49" s="357"/>
      <c r="N49" s="358"/>
      <c r="O49" s="692">
        <v>5</v>
      </c>
      <c r="P49" s="357"/>
      <c r="Q49" s="358"/>
      <c r="R49" s="368"/>
      <c r="S49" s="930"/>
      <c r="T49" s="931"/>
      <c r="U49" s="922"/>
      <c r="V49" s="925"/>
      <c r="X49" s="57"/>
      <c r="Y49" s="57"/>
      <c r="Z49" s="1"/>
    </row>
    <row r="50" spans="1:26" s="27" customFormat="1" ht="18" customHeight="1" thickTop="1" thickBot="1">
      <c r="A50" s="925">
        <v>24</v>
      </c>
      <c r="B50" s="851">
        <v>45</v>
      </c>
      <c r="C50" s="931" t="str">
        <f>VLOOKUP(B50,$B$81:$D$138,2)</f>
        <v>古橋</v>
      </c>
      <c r="D50" s="922" t="str">
        <f>VLOOKUP(B50,$B$81:$D$138,3)</f>
        <v>成田北</v>
      </c>
      <c r="E50" s="703"/>
      <c r="F50" s="704">
        <v>4</v>
      </c>
      <c r="G50" s="779"/>
      <c r="H50" s="360"/>
      <c r="I50" s="357"/>
      <c r="J50" s="358"/>
      <c r="K50" s="373"/>
      <c r="L50" s="373"/>
      <c r="M50" s="357"/>
      <c r="N50" s="358"/>
      <c r="O50" s="735"/>
      <c r="P50" s="358"/>
      <c r="Q50" s="555"/>
      <c r="R50" s="370"/>
      <c r="S50" s="930">
        <v>50</v>
      </c>
      <c r="T50" s="931" t="str">
        <f>VLOOKUP(S50,$B$81:$D$138,2)</f>
        <v>鴇田</v>
      </c>
      <c r="U50" s="922" t="str">
        <f>VLOOKUP(S50,$B$81:$D$138,3)</f>
        <v>佐原</v>
      </c>
      <c r="V50" s="925">
        <v>49</v>
      </c>
      <c r="X50" s="57"/>
      <c r="Y50" s="57"/>
      <c r="Z50" s="1"/>
    </row>
    <row r="51" spans="1:26" s="27" customFormat="1" ht="18" customHeight="1" thickTop="1" thickBot="1">
      <c r="A51" s="925"/>
      <c r="B51" s="851"/>
      <c r="C51" s="931"/>
      <c r="D51" s="922"/>
      <c r="E51" s="702"/>
      <c r="F51" s="367"/>
      <c r="G51" s="738">
        <v>0</v>
      </c>
      <c r="H51" s="357"/>
      <c r="I51" s="357"/>
      <c r="J51" s="358"/>
      <c r="K51" s="373"/>
      <c r="L51" s="373"/>
      <c r="M51" s="357"/>
      <c r="N51" s="358"/>
      <c r="O51" s="735"/>
      <c r="P51" s="367">
        <v>0</v>
      </c>
      <c r="Q51" s="357"/>
      <c r="R51" s="357"/>
      <c r="S51" s="930"/>
      <c r="T51" s="931"/>
      <c r="U51" s="922"/>
      <c r="V51" s="925"/>
      <c r="X51" s="57"/>
      <c r="Y51" s="57"/>
      <c r="Z51" s="1"/>
    </row>
    <row r="52" spans="1:26" s="27" customFormat="1" ht="18" customHeight="1" thickTop="1" thickBot="1">
      <c r="A52" s="925">
        <v>25</v>
      </c>
      <c r="B52" s="851">
        <v>5</v>
      </c>
      <c r="C52" s="931" t="str">
        <f>VLOOKUP(B52,$B$81:$D$138,2)</f>
        <v>渡邊</v>
      </c>
      <c r="D52" s="922" t="str">
        <f>VLOOKUP(B52,$B$81:$D$138,3)</f>
        <v>拓大紅陵</v>
      </c>
      <c r="E52" s="725"/>
      <c r="F52" s="733"/>
      <c r="G52" s="700">
        <v>8</v>
      </c>
      <c r="H52" s="357"/>
      <c r="I52" s="357"/>
      <c r="J52" s="358"/>
      <c r="K52" s="373"/>
      <c r="L52" s="373"/>
      <c r="M52" s="357"/>
      <c r="N52" s="358"/>
      <c r="O52" s="594"/>
      <c r="P52" s="692">
        <v>8</v>
      </c>
      <c r="Q52" s="739"/>
      <c r="R52" s="725"/>
      <c r="S52" s="930">
        <v>4</v>
      </c>
      <c r="T52" s="931" t="str">
        <f>VLOOKUP(S52,$B$81:$D$138,2)</f>
        <v>鈴木舜</v>
      </c>
      <c r="U52" s="922" t="str">
        <f>VLOOKUP(S52,$B$81:$D$138,3)</f>
        <v>拓大紅陵</v>
      </c>
      <c r="V52" s="925">
        <v>50</v>
      </c>
      <c r="X52" s="57"/>
      <c r="Y52" s="57"/>
      <c r="Z52" s="1"/>
    </row>
    <row r="53" spans="1:26" s="27" customFormat="1" ht="18" customHeight="1" thickTop="1">
      <c r="A53" s="925"/>
      <c r="B53" s="851"/>
      <c r="C53" s="931"/>
      <c r="D53" s="922"/>
      <c r="E53" s="357"/>
      <c r="F53" s="357"/>
      <c r="G53" s="357"/>
      <c r="H53" s="357"/>
      <c r="I53" s="357"/>
      <c r="J53" s="358"/>
      <c r="K53" s="373"/>
      <c r="L53" s="373"/>
      <c r="M53" s="357"/>
      <c r="N53" s="358"/>
      <c r="O53" s="358"/>
      <c r="P53" s="358"/>
      <c r="Q53" s="357"/>
      <c r="R53" s="357"/>
      <c r="S53" s="930"/>
      <c r="T53" s="931"/>
      <c r="U53" s="922"/>
      <c r="V53" s="925"/>
      <c r="X53" s="57"/>
      <c r="Y53" s="57"/>
      <c r="Z53" s="1"/>
    </row>
    <row r="54" spans="1:26" s="27" customFormat="1" ht="11.1" customHeight="1">
      <c r="H54" s="357"/>
      <c r="I54" s="357"/>
      <c r="J54" s="358"/>
      <c r="K54" s="373"/>
      <c r="L54" s="373"/>
      <c r="M54" s="357"/>
      <c r="N54" s="358"/>
      <c r="O54" s="358"/>
      <c r="P54" s="358"/>
      <c r="Q54" s="358"/>
      <c r="R54" s="360"/>
      <c r="S54" s="561"/>
      <c r="T54" s="910"/>
      <c r="U54" s="922"/>
      <c r="V54" s="557"/>
      <c r="X54" s="57"/>
      <c r="Y54" s="57"/>
      <c r="Z54" s="1"/>
    </row>
    <row r="55" spans="1:26" s="27" customFormat="1" ht="11.1" customHeight="1">
      <c r="H55" s="357"/>
      <c r="I55" s="357"/>
      <c r="J55" s="358"/>
      <c r="K55" s="373"/>
      <c r="L55" s="373"/>
      <c r="M55" s="357"/>
      <c r="N55" s="358"/>
      <c r="O55" s="358"/>
      <c r="P55" s="358"/>
      <c r="Q55" s="358"/>
      <c r="R55" s="357"/>
      <c r="S55" s="561"/>
      <c r="T55" s="910"/>
      <c r="U55" s="922"/>
      <c r="V55" s="557"/>
      <c r="X55" s="57"/>
      <c r="Y55" s="57"/>
      <c r="Z55" s="1"/>
    </row>
    <row r="56" spans="1:26" s="27" customFormat="1" ht="19.5" customHeight="1">
      <c r="A56" s="925"/>
      <c r="B56" s="910"/>
      <c r="C56" s="934" t="s">
        <v>501</v>
      </c>
      <c r="D56" s="934"/>
      <c r="E56" s="934"/>
      <c r="F56" s="934"/>
      <c r="G56" s="934"/>
      <c r="H56" s="934"/>
      <c r="I56" s="934"/>
      <c r="J56" s="934"/>
      <c r="K56" s="934"/>
      <c r="L56" s="934"/>
      <c r="M56" s="934"/>
      <c r="N56" s="934"/>
      <c r="O56" s="934"/>
      <c r="P56" s="934"/>
      <c r="Q56" s="934"/>
      <c r="R56" s="934"/>
      <c r="S56" s="934"/>
      <c r="T56" s="934"/>
      <c r="U56" s="934"/>
      <c r="V56" s="925"/>
      <c r="X56" s="57"/>
      <c r="Y56" s="57"/>
      <c r="Z56" s="1"/>
    </row>
    <row r="57" spans="1:26" s="27" customFormat="1" ht="11.1" customHeight="1">
      <c r="A57" s="925"/>
      <c r="B57" s="910"/>
      <c r="C57" s="214"/>
      <c r="D57" s="269"/>
      <c r="E57" s="357"/>
      <c r="F57" s="357"/>
      <c r="G57" s="360"/>
      <c r="H57" s="357"/>
      <c r="I57" s="357"/>
      <c r="J57" s="358"/>
      <c r="K57" s="373"/>
      <c r="L57" s="373"/>
      <c r="M57" s="357"/>
      <c r="N57" s="358"/>
      <c r="O57" s="358"/>
      <c r="P57" s="358"/>
      <c r="Q57" s="358"/>
      <c r="R57" s="357"/>
      <c r="S57" s="214"/>
      <c r="T57" s="214"/>
      <c r="U57" s="269"/>
      <c r="V57" s="925"/>
      <c r="X57" s="57"/>
      <c r="Y57" s="57"/>
      <c r="Z57" s="1"/>
    </row>
    <row r="58" spans="1:26" s="27" customFormat="1" ht="11.1" customHeight="1">
      <c r="A58" s="925"/>
      <c r="B58" s="910"/>
      <c r="C58" s="910"/>
      <c r="D58" s="922"/>
      <c r="E58" s="357"/>
      <c r="F58" s="360"/>
      <c r="G58" s="360"/>
      <c r="H58" s="357"/>
      <c r="I58" s="357"/>
      <c r="J58" s="358"/>
      <c r="K58" s="373"/>
      <c r="L58" s="373"/>
      <c r="M58" s="357"/>
      <c r="N58" s="358"/>
      <c r="O58" s="369"/>
      <c r="P58" s="358"/>
      <c r="Q58" s="358"/>
      <c r="R58" s="360"/>
      <c r="S58" s="910"/>
      <c r="T58" s="910"/>
      <c r="U58" s="922"/>
      <c r="V58" s="925"/>
      <c r="X58" s="57"/>
      <c r="Y58" s="57"/>
      <c r="Z58" s="1"/>
    </row>
    <row r="59" spans="1:26" s="27" customFormat="1" ht="11.1" customHeight="1">
      <c r="A59" s="925"/>
      <c r="B59" s="910"/>
      <c r="C59" s="910"/>
      <c r="D59" s="922"/>
      <c r="E59" s="522"/>
      <c r="F59" s="522"/>
      <c r="G59" s="522"/>
      <c r="H59" s="357"/>
      <c r="I59" s="357"/>
      <c r="J59" s="375"/>
      <c r="K59" s="373"/>
      <c r="L59" s="373"/>
      <c r="M59" s="357"/>
      <c r="N59" s="358"/>
      <c r="O59" s="369"/>
      <c r="P59" s="358"/>
      <c r="Q59" s="358"/>
      <c r="R59" s="357"/>
      <c r="S59" s="910"/>
      <c r="T59" s="910"/>
      <c r="U59" s="922"/>
      <c r="V59" s="925"/>
      <c r="X59" s="57"/>
      <c r="Y59" s="57"/>
      <c r="Z59" s="1"/>
    </row>
    <row r="60" spans="1:26" s="27" customFormat="1" ht="11.1" customHeight="1">
      <c r="A60" s="925"/>
      <c r="B60" s="910"/>
      <c r="C60" s="910"/>
      <c r="D60" s="922"/>
      <c r="E60" s="36"/>
      <c r="F60" s="36"/>
      <c r="G60" s="36"/>
      <c r="H60" s="56"/>
      <c r="I60" s="56"/>
      <c r="J60" s="520"/>
      <c r="K60" s="138"/>
      <c r="L60" s="138"/>
      <c r="M60" s="56"/>
      <c r="N60" s="56"/>
      <c r="O60" s="56"/>
      <c r="P60" s="369"/>
      <c r="Q60" s="56"/>
      <c r="R60" s="137"/>
      <c r="S60" s="910"/>
      <c r="T60" s="910"/>
      <c r="U60" s="922"/>
      <c r="V60" s="925"/>
      <c r="X60" s="57"/>
      <c r="Y60" s="57"/>
      <c r="Z60" s="1"/>
    </row>
    <row r="61" spans="1:26" ht="11.1" customHeight="1">
      <c r="A61" s="925"/>
      <c r="B61" s="910"/>
      <c r="C61" s="910"/>
      <c r="D61" s="922"/>
      <c r="E61" s="217"/>
      <c r="F61" s="98"/>
      <c r="G61" s="138"/>
      <c r="H61" s="56"/>
      <c r="I61" s="56"/>
      <c r="J61" s="25"/>
      <c r="K61" s="138"/>
      <c r="L61" s="138"/>
      <c r="M61" s="56"/>
      <c r="N61" s="56"/>
      <c r="O61" s="56"/>
      <c r="P61" s="56"/>
      <c r="Q61" s="56"/>
      <c r="R61" s="56"/>
      <c r="S61" s="910"/>
      <c r="T61" s="910"/>
      <c r="U61" s="922"/>
      <c r="V61" s="925"/>
      <c r="X61" s="19"/>
      <c r="Y61" s="19"/>
      <c r="Z61" s="19"/>
    </row>
    <row r="62" spans="1:26" ht="11.1" customHeight="1">
      <c r="A62" s="304"/>
      <c r="B62" s="300"/>
      <c r="C62" s="300"/>
      <c r="D62" s="302"/>
      <c r="E62" s="217"/>
      <c r="F62" s="98"/>
      <c r="G62" s="138"/>
      <c r="H62" s="56"/>
      <c r="I62" s="56"/>
      <c r="J62" s="301"/>
      <c r="K62" s="138"/>
      <c r="L62" s="138"/>
      <c r="M62" s="56"/>
      <c r="N62" s="56"/>
      <c r="O62" s="56"/>
      <c r="P62" s="56"/>
      <c r="Q62" s="56"/>
      <c r="R62" s="56"/>
      <c r="S62" s="300"/>
      <c r="T62" s="300"/>
      <c r="U62" s="302"/>
      <c r="V62" s="304"/>
      <c r="X62" s="19"/>
      <c r="Y62" s="19"/>
      <c r="Z62" s="19"/>
    </row>
    <row r="63" spans="1:26" ht="19.5" customHeight="1">
      <c r="A63" s="907"/>
      <c r="B63" s="907"/>
      <c r="C63" s="907"/>
      <c r="D63" s="907"/>
      <c r="E63" s="907"/>
      <c r="F63" s="907"/>
      <c r="G63" s="907"/>
      <c r="H63" s="907"/>
      <c r="I63" s="907"/>
      <c r="J63" s="907"/>
      <c r="K63" s="907"/>
      <c r="L63" s="907"/>
      <c r="M63" s="907"/>
      <c r="N63" s="907"/>
      <c r="O63" s="907"/>
      <c r="P63" s="907"/>
      <c r="Q63" s="907"/>
      <c r="R63" s="907"/>
      <c r="S63" s="907"/>
      <c r="T63" s="907"/>
      <c r="U63" s="907"/>
      <c r="V63" s="907"/>
      <c r="X63" s="19"/>
      <c r="Y63" s="19"/>
      <c r="Z63" s="19"/>
    </row>
    <row r="64" spans="1:26" ht="11.1" customHeight="1">
      <c r="A64" s="925"/>
      <c r="B64" s="910"/>
      <c r="C64" s="930"/>
      <c r="D64" s="930"/>
      <c r="E64" s="138"/>
      <c r="F64" s="98"/>
      <c r="G64" s="138"/>
      <c r="H64" s="56"/>
      <c r="I64" s="56"/>
      <c r="J64" s="562"/>
      <c r="K64" s="138"/>
      <c r="L64" s="138"/>
      <c r="M64" s="56"/>
      <c r="N64" s="56"/>
      <c r="O64" s="56"/>
      <c r="P64" s="56"/>
      <c r="Q64" s="56"/>
      <c r="R64" s="137"/>
      <c r="S64" s="910"/>
      <c r="T64" s="910"/>
      <c r="U64" s="922"/>
      <c r="V64" s="925"/>
      <c r="X64" s="19"/>
      <c r="Y64" s="19"/>
      <c r="Z64" s="19"/>
    </row>
    <row r="65" spans="1:26">
      <c r="A65" s="925"/>
      <c r="B65" s="910"/>
      <c r="C65" s="930"/>
      <c r="D65" s="930"/>
      <c r="E65" s="98"/>
      <c r="F65" s="98"/>
      <c r="G65" s="933"/>
      <c r="H65" s="933"/>
      <c r="I65" s="933"/>
      <c r="J65" s="933"/>
      <c r="K65" s="97"/>
      <c r="L65" s="137"/>
      <c r="M65" s="25"/>
      <c r="N65" s="138"/>
      <c r="O65" s="56"/>
      <c r="P65" s="56"/>
      <c r="Q65" s="56"/>
      <c r="R65" s="56"/>
      <c r="S65" s="910"/>
      <c r="T65" s="910"/>
      <c r="U65" s="922"/>
      <c r="V65" s="925"/>
      <c r="X65" s="19"/>
      <c r="Y65" s="19"/>
      <c r="Z65" s="19"/>
    </row>
    <row r="66" spans="1:26" ht="11.1" customHeight="1">
      <c r="A66" s="925"/>
      <c r="B66" s="910"/>
      <c r="C66" s="910"/>
      <c r="D66" s="922"/>
      <c r="E66" s="138"/>
      <c r="F66" s="98"/>
      <c r="G66" s="138"/>
      <c r="H66" s="56"/>
      <c r="I66" s="56"/>
      <c r="J66" s="562"/>
      <c r="K66" s="97"/>
      <c r="L66" s="137"/>
      <c r="M66" s="25"/>
      <c r="N66" s="138"/>
      <c r="O66" s="56"/>
      <c r="P66" s="56"/>
      <c r="Q66" s="216"/>
      <c r="R66" s="56"/>
      <c r="S66" s="910"/>
      <c r="T66" s="910"/>
      <c r="U66" s="922"/>
      <c r="V66" s="925"/>
      <c r="X66" s="19"/>
      <c r="Y66" s="19"/>
      <c r="Z66" s="19"/>
    </row>
    <row r="67" spans="1:26" ht="11.1" customHeight="1">
      <c r="A67" s="925"/>
      <c r="B67" s="910"/>
      <c r="C67" s="910"/>
      <c r="D67" s="922"/>
      <c r="E67" s="98"/>
      <c r="F67" s="357"/>
      <c r="G67" s="138"/>
      <c r="H67" s="56"/>
      <c r="I67" s="56"/>
      <c r="J67" s="562"/>
      <c r="K67" s="97"/>
      <c r="L67" s="137"/>
      <c r="M67" s="25"/>
      <c r="N67" s="138"/>
      <c r="O67" s="56"/>
      <c r="P67" s="56"/>
      <c r="Q67" s="56"/>
      <c r="R67" s="56"/>
      <c r="S67" s="910"/>
      <c r="T67" s="910"/>
      <c r="U67" s="922"/>
      <c r="V67" s="925"/>
      <c r="X67" s="19"/>
      <c r="Y67" s="19"/>
      <c r="Z67" s="19"/>
    </row>
    <row r="68" spans="1:26" ht="11.1" customHeight="1">
      <c r="A68" s="925"/>
      <c r="B68" s="910"/>
      <c r="C68" s="910"/>
      <c r="D68" s="922"/>
      <c r="E68" s="138"/>
      <c r="F68" s="357"/>
      <c r="G68" s="139"/>
      <c r="H68" s="56"/>
      <c r="I68" s="56"/>
      <c r="J68" s="562"/>
      <c r="K68" s="97"/>
      <c r="L68" s="137"/>
      <c r="M68" s="25"/>
      <c r="N68" s="139"/>
      <c r="O68" s="56"/>
      <c r="P68" s="56"/>
      <c r="Q68" s="56"/>
      <c r="R68" s="137"/>
      <c r="S68" s="910"/>
      <c r="T68" s="910"/>
      <c r="U68" s="922"/>
      <c r="V68" s="925"/>
      <c r="X68" s="19"/>
      <c r="Y68" s="19"/>
      <c r="Z68" s="19"/>
    </row>
    <row r="69" spans="1:26" ht="11.1" customHeight="1">
      <c r="A69" s="925"/>
      <c r="B69" s="910"/>
      <c r="C69" s="910"/>
      <c r="D69" s="922"/>
      <c r="E69" s="98"/>
      <c r="F69" s="98"/>
      <c r="G69" s="140"/>
      <c r="H69" s="86"/>
      <c r="I69" s="86"/>
      <c r="J69" s="141"/>
      <c r="K69" s="133"/>
      <c r="L69" s="141"/>
      <c r="M69" s="141"/>
      <c r="N69" s="140"/>
      <c r="O69" s="140"/>
      <c r="P69" s="86"/>
      <c r="Q69" s="86"/>
      <c r="R69" s="56"/>
      <c r="S69" s="910"/>
      <c r="T69" s="910"/>
      <c r="U69" s="922"/>
      <c r="V69" s="925"/>
      <c r="X69" s="19"/>
      <c r="Y69" s="19"/>
      <c r="Z69" s="19"/>
    </row>
    <row r="70" spans="1:26" ht="11.1" customHeight="1">
      <c r="A70" s="925"/>
      <c r="B70" s="910"/>
      <c r="C70" s="910"/>
      <c r="D70" s="922"/>
      <c r="E70" s="96"/>
      <c r="F70" s="96"/>
      <c r="G70" s="140"/>
      <c r="H70" s="86"/>
      <c r="I70" s="86"/>
      <c r="J70" s="133"/>
      <c r="K70" s="133"/>
      <c r="L70" s="141"/>
      <c r="M70" s="141"/>
      <c r="N70" s="140"/>
      <c r="O70" s="140"/>
      <c r="P70" s="86"/>
      <c r="Q70" s="126"/>
      <c r="R70" s="137"/>
      <c r="S70" s="910"/>
      <c r="T70" s="910"/>
      <c r="U70" s="922"/>
      <c r="V70" s="925"/>
      <c r="X70" s="19"/>
      <c r="Y70" s="19"/>
      <c r="Z70" s="19"/>
    </row>
    <row r="71" spans="1:26" ht="11.1" customHeight="1">
      <c r="A71" s="925"/>
      <c r="B71" s="910"/>
      <c r="C71" s="910"/>
      <c r="D71" s="922"/>
      <c r="E71" s="86"/>
      <c r="F71" s="86"/>
      <c r="G71" s="140"/>
      <c r="H71" s="86"/>
      <c r="I71" s="86"/>
      <c r="J71" s="133"/>
      <c r="K71" s="932"/>
      <c r="L71" s="932"/>
      <c r="M71" s="932"/>
      <c r="N71" s="932"/>
      <c r="O71" s="932"/>
      <c r="P71" s="932"/>
      <c r="Q71" s="932"/>
      <c r="R71" s="932"/>
      <c r="S71" s="910"/>
      <c r="T71" s="910"/>
      <c r="U71" s="922"/>
      <c r="V71" s="925"/>
      <c r="X71" s="19"/>
      <c r="Y71" s="19"/>
      <c r="Z71" s="19"/>
    </row>
    <row r="72" spans="1:26" ht="11.1" customHeight="1">
      <c r="A72" s="31"/>
      <c r="B72" s="88"/>
      <c r="C72" s="910"/>
      <c r="D72" s="922"/>
      <c r="E72" s="18"/>
      <c r="F72" s="88"/>
      <c r="G72" s="48"/>
      <c r="H72" s="48"/>
      <c r="I72" s="48"/>
      <c r="J72" s="48"/>
      <c r="K72" s="932"/>
      <c r="L72" s="932"/>
      <c r="M72" s="932"/>
      <c r="N72" s="932"/>
      <c r="O72" s="932"/>
      <c r="P72" s="932"/>
      <c r="Q72" s="932"/>
      <c r="R72" s="932"/>
      <c r="S72" s="910"/>
      <c r="T72" s="910"/>
      <c r="U72" s="922"/>
      <c r="V72" s="925"/>
      <c r="X72" s="19"/>
      <c r="Y72" s="19"/>
      <c r="Z72" s="19"/>
    </row>
    <row r="73" spans="1:26" ht="13.5" customHeight="1">
      <c r="A73" s="31"/>
      <c r="B73" s="88"/>
      <c r="C73" s="910"/>
      <c r="D73" s="922"/>
      <c r="E73" s="48"/>
      <c r="F73" s="48"/>
      <c r="G73" s="48"/>
      <c r="H73" s="48"/>
      <c r="I73" s="48"/>
      <c r="J73" s="48"/>
      <c r="K73" s="48"/>
      <c r="L73" s="48"/>
      <c r="M73" s="48"/>
      <c r="N73" s="48"/>
      <c r="O73" s="140"/>
      <c r="P73" s="81"/>
      <c r="Q73" s="93"/>
      <c r="R73" s="137"/>
      <c r="S73" s="910"/>
      <c r="T73" s="910"/>
      <c r="U73" s="922"/>
      <c r="V73" s="925"/>
      <c r="X73" s="19"/>
      <c r="Y73" s="19"/>
      <c r="Z73" s="19"/>
    </row>
    <row r="74" spans="1:26" ht="11.25" customHeight="1">
      <c r="A74" s="86"/>
      <c r="B74" s="87"/>
      <c r="C74" s="87"/>
      <c r="D74" s="87"/>
      <c r="E74" s="56"/>
      <c r="F74" s="56"/>
      <c r="G74" s="142"/>
      <c r="H74" s="56"/>
      <c r="I74" s="56"/>
      <c r="J74" s="35"/>
      <c r="K74" s="46"/>
      <c r="L74" s="46"/>
      <c r="M74" s="46"/>
      <c r="N74" s="76"/>
      <c r="O74" s="142"/>
      <c r="T74" s="19"/>
      <c r="U74" s="19"/>
      <c r="V74" s="19"/>
      <c r="X74" s="19"/>
      <c r="Y74" s="19"/>
      <c r="Z74" s="19"/>
    </row>
    <row r="75" spans="1:26" ht="11.45" customHeight="1">
      <c r="A75" s="86"/>
      <c r="F75" s="56"/>
      <c r="G75" s="57"/>
      <c r="H75" s="56"/>
      <c r="I75" s="56"/>
      <c r="J75" s="35"/>
      <c r="K75" s="46"/>
      <c r="L75" s="66"/>
      <c r="M75" s="46"/>
      <c r="N75" s="18"/>
      <c r="O75" s="57"/>
      <c r="V75" s="123"/>
      <c r="W75" s="25"/>
      <c r="X75" s="25"/>
      <c r="Y75" s="19"/>
      <c r="Z75" s="19"/>
    </row>
    <row r="76" spans="1:26" ht="11.45" customHeight="1">
      <c r="A76" s="86"/>
      <c r="F76" s="56"/>
      <c r="G76" s="19"/>
      <c r="H76" s="56"/>
    </row>
    <row r="77" spans="1:26" ht="11.45" customHeight="1">
      <c r="A77" s="86"/>
      <c r="F77" s="56"/>
      <c r="G77" s="19"/>
      <c r="H77" s="57"/>
    </row>
    <row r="78" spans="1:26" ht="11.45" customHeight="1">
      <c r="A78" s="86"/>
      <c r="F78" s="56"/>
      <c r="G78" s="19"/>
      <c r="H78" s="57"/>
    </row>
    <row r="79" spans="1:26" ht="11.45" customHeight="1">
      <c r="A79" s="86"/>
      <c r="F79" s="56"/>
      <c r="G79" s="19"/>
      <c r="H79" s="57"/>
      <c r="I79" s="270"/>
      <c r="J79" s="270"/>
      <c r="K79" s="270"/>
      <c r="L79" s="270"/>
      <c r="M79" s="270"/>
      <c r="N79" s="270"/>
      <c r="O79" s="277"/>
    </row>
    <row r="80" spans="1:26">
      <c r="A80" s="86"/>
      <c r="C80" s="19" t="s">
        <v>170</v>
      </c>
      <c r="F80" s="56"/>
      <c r="G80" s="19"/>
      <c r="H80" s="57"/>
      <c r="I80" s="270"/>
      <c r="J80" s="238"/>
      <c r="K80" s="238"/>
      <c r="L80" s="238"/>
      <c r="M80" s="238"/>
      <c r="N80" s="270"/>
      <c r="O80" s="277"/>
    </row>
    <row r="81" spans="1:24" ht="15" customHeight="1">
      <c r="A81" s="86"/>
      <c r="B81" s="528">
        <v>1</v>
      </c>
      <c r="C81" s="529" t="s">
        <v>325</v>
      </c>
      <c r="D81" s="530" t="s">
        <v>322</v>
      </c>
      <c r="E81" s="534"/>
      <c r="F81" s="56"/>
      <c r="G81" s="19"/>
      <c r="H81" s="57"/>
    </row>
    <row r="82" spans="1:24" ht="15" customHeight="1">
      <c r="A82" s="86"/>
      <c r="B82" s="528">
        <v>2</v>
      </c>
      <c r="C82" s="318" t="s">
        <v>326</v>
      </c>
      <c r="D82" s="530" t="s">
        <v>322</v>
      </c>
      <c r="E82" s="534"/>
      <c r="F82" s="56"/>
      <c r="G82" s="19"/>
      <c r="H82" s="57"/>
      <c r="I82" s="270"/>
      <c r="J82" s="270"/>
      <c r="K82" s="270"/>
      <c r="L82" s="270"/>
      <c r="M82" s="270"/>
      <c r="N82" s="270"/>
      <c r="O82" s="277"/>
      <c r="P82" s="270"/>
    </row>
    <row r="83" spans="1:24" ht="15" customHeight="1">
      <c r="A83" s="88"/>
      <c r="B83" s="528">
        <v>3</v>
      </c>
      <c r="C83" s="318" t="s">
        <v>126</v>
      </c>
      <c r="D83" s="530" t="s">
        <v>322</v>
      </c>
      <c r="E83" s="533" t="s">
        <v>160</v>
      </c>
      <c r="F83" s="56"/>
      <c r="G83" s="19"/>
      <c r="H83" s="57"/>
      <c r="I83" s="270"/>
      <c r="J83" s="270"/>
      <c r="K83" s="270"/>
      <c r="L83" s="238"/>
      <c r="M83" s="270"/>
      <c r="N83" s="270"/>
      <c r="O83" s="277"/>
      <c r="P83" s="270"/>
    </row>
    <row r="84" spans="1:24" ht="15" customHeight="1">
      <c r="A84" s="88"/>
      <c r="B84" s="528">
        <v>4</v>
      </c>
      <c r="C84" s="318" t="s">
        <v>327</v>
      </c>
      <c r="D84" s="530" t="s">
        <v>322</v>
      </c>
      <c r="E84" s="533" t="s">
        <v>328</v>
      </c>
      <c r="F84" s="56"/>
      <c r="G84" s="19"/>
      <c r="H84" s="57"/>
      <c r="I84" s="270"/>
      <c r="J84" s="238"/>
      <c r="K84" s="238"/>
      <c r="L84" s="238"/>
      <c r="M84" s="238"/>
      <c r="N84" s="238"/>
      <c r="O84" s="238"/>
      <c r="P84" s="238"/>
    </row>
    <row r="85" spans="1:24" ht="15" customHeight="1">
      <c r="A85" s="88"/>
      <c r="B85" s="528">
        <v>5</v>
      </c>
      <c r="C85" s="318" t="s">
        <v>191</v>
      </c>
      <c r="D85" s="530" t="s">
        <v>322</v>
      </c>
      <c r="E85" s="533" t="s">
        <v>158</v>
      </c>
      <c r="F85" s="56"/>
      <c r="G85" s="19"/>
      <c r="H85" s="57"/>
      <c r="I85" s="270"/>
      <c r="J85" s="238"/>
      <c r="K85" s="238"/>
      <c r="L85" s="238"/>
      <c r="M85" s="238"/>
      <c r="N85" s="238"/>
      <c r="O85" s="238"/>
      <c r="P85" s="238"/>
    </row>
    <row r="86" spans="1:24" ht="15" customHeight="1">
      <c r="A86" s="88"/>
      <c r="B86" s="528">
        <v>6</v>
      </c>
      <c r="C86" s="318" t="s">
        <v>329</v>
      </c>
      <c r="D86" s="530" t="s">
        <v>322</v>
      </c>
      <c r="E86" s="533" t="s">
        <v>159</v>
      </c>
      <c r="F86" s="47"/>
      <c r="G86" s="19"/>
      <c r="H86" s="57"/>
      <c r="I86" s="270"/>
      <c r="J86" s="238"/>
      <c r="K86" s="238"/>
      <c r="L86" s="238"/>
      <c r="M86" s="238"/>
      <c r="N86" s="238"/>
      <c r="O86" s="238"/>
      <c r="P86" s="238"/>
    </row>
    <row r="87" spans="1:24" ht="15" customHeight="1">
      <c r="A87" s="88"/>
      <c r="B87" s="528">
        <v>7</v>
      </c>
      <c r="C87" s="318" t="s">
        <v>168</v>
      </c>
      <c r="D87" s="530" t="s">
        <v>164</v>
      </c>
      <c r="E87" s="534"/>
      <c r="F87" s="47"/>
      <c r="G87" s="19"/>
      <c r="H87" s="57"/>
      <c r="I87" s="270"/>
      <c r="J87" s="238"/>
      <c r="K87" s="238"/>
      <c r="L87" s="238"/>
      <c r="M87" s="238"/>
      <c r="N87" s="238"/>
      <c r="O87" s="238"/>
      <c r="P87" s="238"/>
    </row>
    <row r="88" spans="1:24" ht="15" customHeight="1">
      <c r="A88" s="88"/>
      <c r="B88" s="528">
        <v>8</v>
      </c>
      <c r="C88" s="318" t="s">
        <v>336</v>
      </c>
      <c r="D88" s="530" t="s">
        <v>164</v>
      </c>
      <c r="E88" s="534"/>
      <c r="F88" s="47"/>
      <c r="G88" s="19"/>
      <c r="H88" s="57"/>
      <c r="I88" s="270"/>
      <c r="J88" s="238"/>
      <c r="K88" s="238"/>
      <c r="L88" s="238"/>
      <c r="M88" s="238"/>
      <c r="N88" s="238"/>
      <c r="O88" s="238"/>
      <c r="P88" s="238"/>
    </row>
    <row r="89" spans="1:24" ht="15" customHeight="1">
      <c r="A89" s="88"/>
      <c r="B89" s="528">
        <v>9</v>
      </c>
      <c r="C89" s="529" t="s">
        <v>127</v>
      </c>
      <c r="D89" s="530" t="s">
        <v>338</v>
      </c>
      <c r="E89" s="534"/>
      <c r="F89" s="47"/>
      <c r="G89" s="19"/>
      <c r="H89" s="1"/>
      <c r="I89" s="270"/>
      <c r="J89" s="238"/>
      <c r="K89" s="238"/>
      <c r="L89" s="238"/>
      <c r="M89" s="238"/>
      <c r="N89" s="238"/>
      <c r="O89" s="238"/>
      <c r="P89" s="238"/>
    </row>
    <row r="90" spans="1:24" ht="15" customHeight="1">
      <c r="A90" s="88"/>
      <c r="B90" s="528">
        <v>10</v>
      </c>
      <c r="C90" s="318" t="s">
        <v>340</v>
      </c>
      <c r="D90" s="530" t="s">
        <v>338</v>
      </c>
      <c r="E90" s="534"/>
      <c r="F90" s="47"/>
      <c r="G90" s="19"/>
      <c r="W90" s="270"/>
      <c r="X90" s="285"/>
    </row>
    <row r="91" spans="1:24" ht="15" customHeight="1">
      <c r="A91" s="88"/>
      <c r="B91" s="528">
        <v>11</v>
      </c>
      <c r="C91" s="318" t="s">
        <v>345</v>
      </c>
      <c r="D91" s="530" t="s">
        <v>344</v>
      </c>
      <c r="E91" s="534"/>
      <c r="F91" s="47"/>
      <c r="G91" s="19"/>
      <c r="W91" s="270"/>
      <c r="X91" s="285"/>
    </row>
    <row r="92" spans="1:24" ht="15" customHeight="1">
      <c r="A92" s="88"/>
      <c r="B92" s="528">
        <v>12</v>
      </c>
      <c r="C92" s="318" t="s">
        <v>349</v>
      </c>
      <c r="D92" s="530" t="s">
        <v>165</v>
      </c>
      <c r="E92" s="534"/>
      <c r="F92" s="47"/>
      <c r="G92" s="19"/>
      <c r="W92" s="270"/>
      <c r="X92" s="285"/>
    </row>
    <row r="93" spans="1:24" ht="15" customHeight="1">
      <c r="A93" s="88"/>
      <c r="B93" s="528">
        <v>13</v>
      </c>
      <c r="C93" s="318" t="s">
        <v>123</v>
      </c>
      <c r="D93" s="530" t="s">
        <v>165</v>
      </c>
      <c r="E93" s="534"/>
      <c r="F93" s="47"/>
      <c r="G93" s="19"/>
      <c r="W93" s="270"/>
      <c r="X93" s="285"/>
    </row>
    <row r="94" spans="1:24" ht="15" customHeight="1">
      <c r="A94" s="88"/>
      <c r="B94" s="528">
        <v>14</v>
      </c>
      <c r="C94" s="318" t="s">
        <v>354</v>
      </c>
      <c r="D94" s="530" t="s">
        <v>352</v>
      </c>
      <c r="E94" s="534"/>
      <c r="F94" s="47"/>
      <c r="G94" s="19"/>
      <c r="W94" s="270"/>
      <c r="X94" s="285"/>
    </row>
    <row r="95" spans="1:24" ht="15" customHeight="1">
      <c r="A95" s="88"/>
      <c r="B95" s="528">
        <v>15</v>
      </c>
      <c r="C95" s="318" t="s">
        <v>353</v>
      </c>
      <c r="D95" s="530" t="s">
        <v>352</v>
      </c>
      <c r="E95" s="534"/>
      <c r="F95" s="47"/>
      <c r="G95" s="19"/>
      <c r="W95" s="238"/>
      <c r="X95" s="238"/>
    </row>
    <row r="96" spans="1:24" ht="15" customHeight="1">
      <c r="A96" s="88"/>
      <c r="B96" s="528">
        <v>16</v>
      </c>
      <c r="C96" s="318" t="s">
        <v>418</v>
      </c>
      <c r="D96" s="530" t="s">
        <v>114</v>
      </c>
      <c r="E96" s="534"/>
      <c r="F96" s="47"/>
      <c r="G96" s="19"/>
      <c r="W96" s="270"/>
      <c r="X96" s="285"/>
    </row>
    <row r="97" spans="1:31" ht="15" customHeight="1">
      <c r="A97" s="88"/>
      <c r="B97" s="528">
        <v>17</v>
      </c>
      <c r="C97" s="318" t="s">
        <v>139</v>
      </c>
      <c r="D97" s="530" t="s">
        <v>114</v>
      </c>
      <c r="E97" s="534"/>
      <c r="F97" s="47"/>
      <c r="G97" s="19"/>
      <c r="W97" s="270"/>
      <c r="X97" s="285"/>
    </row>
    <row r="98" spans="1:31" ht="15" customHeight="1">
      <c r="A98" s="88"/>
      <c r="B98" s="528">
        <v>18</v>
      </c>
      <c r="C98" s="318" t="s">
        <v>166</v>
      </c>
      <c r="D98" s="530" t="s">
        <v>115</v>
      </c>
      <c r="E98" s="534"/>
      <c r="F98" s="47"/>
      <c r="G98" s="19"/>
      <c r="W98" s="270"/>
      <c r="X98" s="285"/>
    </row>
    <row r="99" spans="1:31" ht="15" customHeight="1">
      <c r="A99" s="88"/>
      <c r="B99" s="528">
        <v>19</v>
      </c>
      <c r="C99" s="318" t="s">
        <v>125</v>
      </c>
      <c r="D99" s="530" t="s">
        <v>115</v>
      </c>
      <c r="E99" s="535"/>
      <c r="F99" s="47"/>
      <c r="W99" s="270"/>
      <c r="X99" s="285"/>
    </row>
    <row r="100" spans="1:31" ht="15" customHeight="1">
      <c r="A100" s="88"/>
      <c r="B100" s="528">
        <v>20</v>
      </c>
      <c r="C100" s="318" t="s">
        <v>171</v>
      </c>
      <c r="D100" s="530" t="s">
        <v>115</v>
      </c>
      <c r="E100" s="533" t="s">
        <v>158</v>
      </c>
      <c r="F100" s="47"/>
      <c r="W100" s="270"/>
      <c r="X100" s="285"/>
    </row>
    <row r="101" spans="1:31" ht="15" customHeight="1">
      <c r="A101" s="88"/>
      <c r="B101" s="528">
        <v>21</v>
      </c>
      <c r="C101" s="318" t="s">
        <v>197</v>
      </c>
      <c r="D101" s="530" t="s">
        <v>115</v>
      </c>
      <c r="E101" s="533" t="s">
        <v>159</v>
      </c>
      <c r="F101" s="47"/>
      <c r="V101" s="278"/>
      <c r="W101" s="270"/>
      <c r="X101" s="285"/>
    </row>
    <row r="102" spans="1:31" ht="15" customHeight="1">
      <c r="A102" s="88"/>
      <c r="B102" s="528">
        <v>22</v>
      </c>
      <c r="C102" s="318" t="s">
        <v>426</v>
      </c>
      <c r="D102" s="530" t="s">
        <v>116</v>
      </c>
      <c r="E102" s="535"/>
      <c r="F102" s="47"/>
      <c r="V102" s="278"/>
      <c r="W102" s="270"/>
      <c r="X102" s="285"/>
      <c r="Y102" s="285"/>
      <c r="Z102" s="285"/>
      <c r="AA102" s="270"/>
      <c r="AB102" s="270"/>
      <c r="AC102" s="270"/>
      <c r="AD102" s="270"/>
      <c r="AE102" s="270"/>
    </row>
    <row r="103" spans="1:31" ht="15" customHeight="1">
      <c r="A103" s="88"/>
      <c r="B103" s="528">
        <v>23</v>
      </c>
      <c r="C103" s="318" t="s">
        <v>168</v>
      </c>
      <c r="D103" s="530" t="s">
        <v>116</v>
      </c>
      <c r="E103" s="535"/>
      <c r="F103" s="47"/>
      <c r="V103" s="270"/>
      <c r="W103" s="270"/>
      <c r="X103" s="270"/>
      <c r="Y103" s="270"/>
      <c r="Z103" s="270"/>
      <c r="AA103" s="270"/>
      <c r="AB103" s="270"/>
      <c r="AC103" s="270"/>
      <c r="AD103" s="270"/>
      <c r="AE103" s="270"/>
    </row>
    <row r="104" spans="1:31" ht="15" customHeight="1">
      <c r="A104" s="88"/>
      <c r="B104" s="528">
        <v>24</v>
      </c>
      <c r="C104" s="318" t="s">
        <v>125</v>
      </c>
      <c r="D104" s="530" t="s">
        <v>117</v>
      </c>
      <c r="E104" s="536"/>
      <c r="F104" s="47"/>
      <c r="V104" s="278"/>
      <c r="W104" s="270"/>
      <c r="X104" s="285"/>
      <c r="Y104" s="285"/>
      <c r="Z104" s="285"/>
      <c r="AA104" s="270"/>
      <c r="AB104" s="270"/>
      <c r="AC104" s="270"/>
      <c r="AD104" s="270"/>
      <c r="AE104" s="270"/>
    </row>
    <row r="105" spans="1:31" ht="15" customHeight="1">
      <c r="A105" s="88"/>
      <c r="B105" s="528">
        <v>25</v>
      </c>
      <c r="C105" s="318" t="s">
        <v>205</v>
      </c>
      <c r="D105" s="530" t="s">
        <v>118</v>
      </c>
      <c r="E105" s="535"/>
      <c r="F105" s="47"/>
      <c r="V105" s="278"/>
      <c r="W105" s="270"/>
      <c r="X105" s="285"/>
      <c r="Y105" s="285"/>
      <c r="Z105" s="285"/>
      <c r="AA105" s="270"/>
      <c r="AB105" s="270"/>
      <c r="AC105" s="270"/>
      <c r="AD105" s="270"/>
      <c r="AE105" s="270"/>
    </row>
    <row r="106" spans="1:31" ht="15" customHeight="1">
      <c r="A106" s="88"/>
      <c r="B106" s="528">
        <v>26</v>
      </c>
      <c r="C106" s="318" t="s">
        <v>421</v>
      </c>
      <c r="D106" s="530" t="s">
        <v>118</v>
      </c>
      <c r="E106" s="535"/>
      <c r="F106" s="47"/>
      <c r="V106" s="278"/>
      <c r="W106" s="270"/>
      <c r="X106" s="285"/>
      <c r="Y106" s="285"/>
      <c r="Z106" s="285"/>
      <c r="AA106" s="270"/>
      <c r="AB106" s="270"/>
      <c r="AC106" s="270"/>
      <c r="AD106" s="270"/>
      <c r="AE106" s="270"/>
    </row>
    <row r="107" spans="1:31" ht="15" customHeight="1">
      <c r="A107" s="88"/>
      <c r="B107" s="528">
        <v>27</v>
      </c>
      <c r="C107" s="318" t="s">
        <v>422</v>
      </c>
      <c r="D107" s="530" t="s">
        <v>119</v>
      </c>
      <c r="E107" s="535"/>
      <c r="F107" s="47"/>
      <c r="V107" s="278"/>
      <c r="W107" s="270"/>
      <c r="X107" s="285"/>
      <c r="Y107" s="285"/>
      <c r="Z107" s="285"/>
      <c r="AA107" s="270"/>
      <c r="AB107" s="270"/>
      <c r="AC107" s="270"/>
      <c r="AD107" s="270"/>
      <c r="AE107" s="270"/>
    </row>
    <row r="108" spans="1:31" ht="15" customHeight="1">
      <c r="A108" s="88"/>
      <c r="B108" s="528">
        <v>28</v>
      </c>
      <c r="C108" s="318" t="s">
        <v>207</v>
      </c>
      <c r="D108" s="530" t="s">
        <v>119</v>
      </c>
      <c r="E108" s="535"/>
      <c r="F108" s="47"/>
      <c r="V108" s="278"/>
      <c r="W108" s="270"/>
      <c r="X108" s="285"/>
      <c r="Y108" s="285"/>
      <c r="Z108" s="285"/>
      <c r="AA108" s="270"/>
      <c r="AB108" s="270"/>
      <c r="AC108" s="270"/>
      <c r="AD108" s="270"/>
      <c r="AE108" s="270"/>
    </row>
    <row r="109" spans="1:31" ht="15" customHeight="1">
      <c r="A109" s="88"/>
      <c r="B109" s="528">
        <v>29</v>
      </c>
      <c r="C109" s="318" t="s">
        <v>423</v>
      </c>
      <c r="D109" s="530" t="s">
        <v>120</v>
      </c>
      <c r="E109" s="535"/>
      <c r="F109" s="47"/>
      <c r="V109" s="278"/>
      <c r="W109" s="270"/>
      <c r="X109" s="285"/>
      <c r="Y109" s="285"/>
      <c r="Z109" s="285"/>
      <c r="AA109" s="270"/>
      <c r="AB109" s="270"/>
      <c r="AC109" s="270"/>
      <c r="AD109" s="270"/>
      <c r="AE109" s="270"/>
    </row>
    <row r="110" spans="1:31" ht="15" customHeight="1">
      <c r="A110" s="88"/>
      <c r="B110" s="528">
        <v>30</v>
      </c>
      <c r="C110" s="318" t="s">
        <v>210</v>
      </c>
      <c r="D110" s="530" t="s">
        <v>120</v>
      </c>
      <c r="E110" s="536"/>
      <c r="F110" s="47"/>
      <c r="V110" s="278"/>
      <c r="W110" s="270"/>
      <c r="X110" s="285"/>
      <c r="Y110" s="285"/>
      <c r="Z110" s="285"/>
      <c r="AA110" s="270"/>
      <c r="AB110" s="270"/>
      <c r="AC110" s="270"/>
      <c r="AD110" s="270"/>
      <c r="AE110" s="270"/>
    </row>
    <row r="111" spans="1:31" ht="15" customHeight="1">
      <c r="A111" s="88"/>
      <c r="B111" s="528">
        <v>31</v>
      </c>
      <c r="C111" s="318" t="s">
        <v>401</v>
      </c>
      <c r="D111" s="530" t="s">
        <v>121</v>
      </c>
      <c r="E111" s="535"/>
      <c r="F111" s="47"/>
      <c r="V111" s="278"/>
      <c r="W111" s="270"/>
      <c r="X111" s="285"/>
      <c r="Y111" s="285"/>
      <c r="Z111" s="285"/>
      <c r="AA111" s="270"/>
      <c r="AB111" s="270"/>
      <c r="AC111" s="270"/>
      <c r="AD111" s="270"/>
      <c r="AE111" s="270"/>
    </row>
    <row r="112" spans="1:31" ht="15" customHeight="1">
      <c r="A112" s="88"/>
      <c r="B112" s="528">
        <v>32</v>
      </c>
      <c r="C112" s="318" t="s">
        <v>402</v>
      </c>
      <c r="D112" s="530" t="s">
        <v>121</v>
      </c>
      <c r="E112" s="535"/>
      <c r="F112" s="47"/>
      <c r="V112" s="278"/>
      <c r="W112" s="270"/>
      <c r="X112" s="285"/>
      <c r="Y112" s="285"/>
      <c r="Z112" s="285"/>
      <c r="AA112" s="270"/>
      <c r="AB112" s="270"/>
      <c r="AC112" s="270"/>
      <c r="AD112" s="270"/>
      <c r="AE112" s="270"/>
    </row>
    <row r="113" spans="1:31" ht="15" customHeight="1">
      <c r="A113" s="88"/>
      <c r="B113" s="528">
        <v>33</v>
      </c>
      <c r="C113" s="318" t="s">
        <v>445</v>
      </c>
      <c r="D113" s="530" t="s">
        <v>122</v>
      </c>
      <c r="E113" s="535"/>
      <c r="F113" s="47"/>
      <c r="V113" s="278"/>
      <c r="W113" s="270"/>
      <c r="X113" s="285"/>
      <c r="Y113" s="285"/>
      <c r="Z113" s="285"/>
      <c r="AA113" s="270"/>
      <c r="AB113" s="270"/>
      <c r="AC113" s="270"/>
      <c r="AD113" s="270"/>
      <c r="AE113" s="270"/>
    </row>
    <row r="114" spans="1:31" ht="15" customHeight="1">
      <c r="A114" s="88"/>
      <c r="B114" s="528">
        <v>34</v>
      </c>
      <c r="C114" s="318" t="s">
        <v>404</v>
      </c>
      <c r="D114" s="530" t="s">
        <v>122</v>
      </c>
      <c r="E114" s="535"/>
      <c r="F114" s="47"/>
      <c r="G114" s="277"/>
      <c r="H114" s="270"/>
      <c r="I114" s="270"/>
      <c r="J114" s="270"/>
      <c r="K114" s="270"/>
      <c r="L114" s="270"/>
      <c r="M114" s="270"/>
      <c r="N114" s="270"/>
      <c r="O114" s="277"/>
      <c r="P114" s="270"/>
      <c r="Q114" s="270"/>
      <c r="R114" s="289"/>
      <c r="S114" s="270"/>
      <c r="T114" s="514"/>
      <c r="U114" s="278"/>
      <c r="V114" s="238"/>
      <c r="W114" s="238"/>
      <c r="X114" s="238"/>
      <c r="Y114" s="238"/>
      <c r="Z114" s="238"/>
      <c r="AA114" s="270"/>
      <c r="AB114" s="270"/>
      <c r="AC114" s="270"/>
      <c r="AD114" s="270"/>
      <c r="AE114" s="270"/>
    </row>
    <row r="115" spans="1:31" ht="15" customHeight="1">
      <c r="A115" s="88"/>
      <c r="B115" s="528">
        <v>35</v>
      </c>
      <c r="C115" s="318" t="s">
        <v>402</v>
      </c>
      <c r="D115" s="530" t="s">
        <v>124</v>
      </c>
      <c r="E115" s="536"/>
      <c r="F115" s="47"/>
      <c r="G115" s="277"/>
      <c r="H115" s="270"/>
      <c r="I115" s="270"/>
      <c r="J115" s="270"/>
      <c r="K115" s="270"/>
      <c r="L115" s="270"/>
      <c r="M115" s="270"/>
      <c r="N115" s="270"/>
      <c r="O115" s="277"/>
      <c r="P115" s="270"/>
      <c r="Q115" s="270"/>
      <c r="R115" s="289"/>
      <c r="S115" s="270"/>
      <c r="T115" s="238"/>
      <c r="U115" s="278"/>
      <c r="V115" s="238"/>
      <c r="W115" s="238"/>
      <c r="X115" s="238"/>
      <c r="Y115" s="238"/>
      <c r="Z115" s="238"/>
      <c r="AA115" s="270"/>
      <c r="AB115" s="270"/>
      <c r="AC115" s="270"/>
      <c r="AD115" s="270"/>
      <c r="AE115" s="270"/>
    </row>
    <row r="116" spans="1:31" ht="15" customHeight="1">
      <c r="A116" s="88"/>
      <c r="B116" s="528">
        <v>36</v>
      </c>
      <c r="C116" s="318" t="s">
        <v>405</v>
      </c>
      <c r="D116" s="530" t="s">
        <v>124</v>
      </c>
      <c r="E116" s="536"/>
      <c r="G116" s="277"/>
      <c r="H116" s="270"/>
      <c r="I116" s="270"/>
      <c r="J116" s="270"/>
      <c r="K116" s="270"/>
      <c r="L116" s="270"/>
      <c r="M116" s="270"/>
      <c r="N116" s="270"/>
      <c r="O116" s="277"/>
      <c r="P116" s="238"/>
      <c r="Q116" s="270"/>
      <c r="R116" s="289"/>
      <c r="S116" s="238"/>
      <c r="T116" s="238"/>
      <c r="U116" s="278"/>
      <c r="V116" s="238"/>
      <c r="W116" s="238"/>
      <c r="X116" s="238"/>
      <c r="Y116" s="238"/>
      <c r="Z116" s="238"/>
      <c r="AA116" s="270"/>
      <c r="AB116" s="270"/>
      <c r="AC116" s="270"/>
      <c r="AD116" s="270"/>
      <c r="AE116" s="270"/>
    </row>
    <row r="117" spans="1:31" ht="15" customHeight="1">
      <c r="A117" s="88"/>
      <c r="B117" s="528">
        <v>37</v>
      </c>
      <c r="C117" s="318" t="s">
        <v>406</v>
      </c>
      <c r="D117" s="530" t="s">
        <v>124</v>
      </c>
      <c r="E117" s="536" t="s">
        <v>158</v>
      </c>
      <c r="G117" s="277"/>
      <c r="H117" s="270"/>
      <c r="I117" s="270"/>
      <c r="J117" s="270"/>
      <c r="K117" s="270"/>
      <c r="L117" s="270"/>
      <c r="M117" s="270"/>
      <c r="N117" s="270"/>
      <c r="O117" s="277"/>
      <c r="P117" s="238"/>
      <c r="Q117" s="270"/>
      <c r="R117" s="289"/>
      <c r="S117" s="238"/>
      <c r="T117" s="238"/>
      <c r="U117" s="278"/>
      <c r="V117" s="238"/>
      <c r="W117" s="238"/>
      <c r="X117" s="238"/>
      <c r="Y117" s="238"/>
      <c r="Z117" s="238"/>
      <c r="AA117" s="270"/>
      <c r="AB117" s="270"/>
      <c r="AC117" s="270"/>
      <c r="AD117" s="270"/>
      <c r="AE117" s="270"/>
    </row>
    <row r="118" spans="1:31" ht="15" customHeight="1">
      <c r="A118" s="88"/>
      <c r="B118" s="528">
        <v>38</v>
      </c>
      <c r="C118" s="318" t="s">
        <v>408</v>
      </c>
      <c r="D118" s="530" t="s">
        <v>124</v>
      </c>
      <c r="E118" s="536"/>
      <c r="G118" s="277"/>
      <c r="H118" s="270"/>
      <c r="I118" s="270"/>
      <c r="J118" s="270"/>
      <c r="K118" s="270"/>
      <c r="L118" s="270"/>
      <c r="M118" s="270"/>
      <c r="N118" s="270"/>
      <c r="O118" s="277"/>
      <c r="P118" s="238"/>
      <c r="Q118" s="270"/>
      <c r="R118" s="289"/>
      <c r="S118" s="238"/>
      <c r="T118" s="238"/>
      <c r="U118" s="278"/>
      <c r="V118" s="238"/>
      <c r="W118" s="238"/>
      <c r="X118" s="238"/>
      <c r="Y118" s="238"/>
      <c r="Z118" s="238"/>
      <c r="AA118" s="270"/>
      <c r="AB118" s="270"/>
      <c r="AC118" s="270"/>
      <c r="AD118" s="270"/>
      <c r="AE118" s="270"/>
    </row>
    <row r="119" spans="1:31" ht="15" customHeight="1">
      <c r="A119" s="88"/>
      <c r="B119" s="528">
        <v>39</v>
      </c>
      <c r="C119" s="318" t="s">
        <v>169</v>
      </c>
      <c r="D119" s="530" t="s">
        <v>163</v>
      </c>
      <c r="E119" s="535"/>
      <c r="F119" s="47"/>
      <c r="G119" s="277"/>
      <c r="H119" s="238"/>
      <c r="I119" s="238"/>
      <c r="J119" s="270"/>
      <c r="K119" s="238"/>
      <c r="L119" s="238"/>
      <c r="M119" s="270"/>
      <c r="N119" s="238"/>
      <c r="O119" s="238"/>
      <c r="P119" s="238"/>
      <c r="Q119" s="270"/>
      <c r="R119" s="238"/>
      <c r="S119" s="238"/>
      <c r="T119" s="238"/>
      <c r="U119" s="238"/>
      <c r="V119" s="238"/>
      <c r="W119" s="238"/>
      <c r="X119" s="238"/>
      <c r="Y119" s="238"/>
      <c r="Z119" s="238"/>
      <c r="AA119" s="270"/>
      <c r="AB119" s="270"/>
      <c r="AC119" s="270"/>
      <c r="AD119" s="270"/>
      <c r="AE119" s="270"/>
    </row>
    <row r="120" spans="1:31" s="10" customFormat="1" ht="15" customHeight="1">
      <c r="A120" s="88"/>
      <c r="B120" s="528">
        <v>40</v>
      </c>
      <c r="C120" s="318" t="s">
        <v>359</v>
      </c>
      <c r="D120" s="530" t="s">
        <v>128</v>
      </c>
      <c r="E120" s="535"/>
      <c r="F120" s="47"/>
      <c r="G120" s="277"/>
      <c r="H120" s="238"/>
      <c r="I120" s="238"/>
      <c r="J120" s="270"/>
      <c r="K120" s="238"/>
      <c r="L120" s="238"/>
      <c r="M120" s="270"/>
      <c r="N120" s="238"/>
      <c r="O120" s="238"/>
      <c r="P120" s="238"/>
      <c r="Q120" s="278"/>
      <c r="R120" s="238"/>
      <c r="S120" s="238"/>
      <c r="T120" s="238"/>
      <c r="U120" s="238"/>
      <c r="V120" s="238"/>
      <c r="W120" s="238"/>
      <c r="X120" s="238"/>
      <c r="Y120" s="238"/>
      <c r="Z120" s="238"/>
      <c r="AA120" s="278"/>
      <c r="AB120" s="278"/>
      <c r="AC120" s="278"/>
      <c r="AD120" s="278"/>
      <c r="AE120" s="278"/>
    </row>
    <row r="121" spans="1:31" s="10" customFormat="1" ht="15" customHeight="1">
      <c r="A121" s="88"/>
      <c r="B121" s="528">
        <v>41</v>
      </c>
      <c r="C121" s="318" t="s">
        <v>360</v>
      </c>
      <c r="D121" s="530" t="s">
        <v>128</v>
      </c>
      <c r="E121" s="535"/>
      <c r="F121" s="47"/>
      <c r="G121" s="277"/>
      <c r="H121" s="238"/>
      <c r="I121" s="238"/>
      <c r="J121" s="238"/>
      <c r="K121" s="238"/>
      <c r="L121" s="238"/>
      <c r="M121" s="270"/>
      <c r="N121" s="238"/>
      <c r="O121" s="238"/>
      <c r="P121" s="238"/>
      <c r="Q121" s="278"/>
      <c r="R121" s="238"/>
      <c r="S121" s="238"/>
      <c r="T121" s="238"/>
      <c r="U121" s="238"/>
      <c r="V121" s="287"/>
      <c r="W121" s="288"/>
      <c r="X121" s="288"/>
      <c r="Y121" s="238"/>
      <c r="Z121" s="238"/>
      <c r="AA121" s="278"/>
      <c r="AB121" s="278"/>
      <c r="AC121" s="278"/>
      <c r="AD121" s="278"/>
      <c r="AE121" s="278"/>
    </row>
    <row r="122" spans="1:31" s="10" customFormat="1" ht="15" customHeight="1">
      <c r="A122" s="88"/>
      <c r="B122" s="528">
        <v>42</v>
      </c>
      <c r="C122" s="318" t="s">
        <v>361</v>
      </c>
      <c r="D122" s="530" t="s">
        <v>128</v>
      </c>
      <c r="E122" s="533" t="s">
        <v>158</v>
      </c>
      <c r="F122" s="47"/>
      <c r="G122" s="277"/>
      <c r="H122" s="238"/>
      <c r="I122" s="238"/>
      <c r="J122" s="238"/>
      <c r="K122" s="238"/>
      <c r="L122" s="238"/>
      <c r="M122" s="270"/>
      <c r="N122" s="238"/>
      <c r="O122" s="238"/>
      <c r="P122" s="238"/>
      <c r="Q122" s="278"/>
      <c r="R122" s="238"/>
      <c r="S122" s="238"/>
      <c r="T122" s="238"/>
      <c r="U122" s="238"/>
      <c r="V122" s="287"/>
      <c r="W122" s="288"/>
      <c r="X122" s="288"/>
      <c r="Y122" s="238"/>
      <c r="Z122" s="238"/>
      <c r="AA122" s="278"/>
      <c r="AB122" s="278"/>
      <c r="AC122" s="278"/>
      <c r="AD122" s="278"/>
      <c r="AE122" s="278"/>
    </row>
    <row r="123" spans="1:31" s="10" customFormat="1" ht="15" customHeight="1">
      <c r="A123" s="88"/>
      <c r="B123" s="528">
        <v>43</v>
      </c>
      <c r="C123" s="318" t="s">
        <v>362</v>
      </c>
      <c r="D123" s="530" t="s">
        <v>128</v>
      </c>
      <c r="E123" s="533" t="s">
        <v>159</v>
      </c>
      <c r="F123" s="47"/>
      <c r="G123" s="238"/>
      <c r="H123" s="238"/>
      <c r="I123" s="238"/>
      <c r="J123" s="238"/>
      <c r="K123" s="238"/>
      <c r="L123" s="238"/>
      <c r="M123" s="238"/>
      <c r="N123" s="238"/>
      <c r="O123" s="238"/>
      <c r="P123" s="238"/>
      <c r="Q123" s="238"/>
      <c r="R123" s="238"/>
      <c r="S123" s="238"/>
      <c r="T123" s="238"/>
      <c r="U123" s="238"/>
      <c r="V123" s="287"/>
      <c r="W123" s="288"/>
      <c r="X123" s="288"/>
      <c r="Y123" s="238"/>
      <c r="Z123" s="238"/>
      <c r="AA123" s="278"/>
      <c r="AB123" s="278"/>
      <c r="AC123" s="278"/>
      <c r="AD123" s="278"/>
      <c r="AE123" s="278"/>
    </row>
    <row r="124" spans="1:31" s="10" customFormat="1" ht="15" customHeight="1">
      <c r="A124" s="88"/>
      <c r="B124" s="528">
        <v>44</v>
      </c>
      <c r="C124" s="318" t="s">
        <v>367</v>
      </c>
      <c r="D124" s="530" t="s">
        <v>129</v>
      </c>
      <c r="E124" s="535"/>
      <c r="F124" s="47"/>
      <c r="G124" s="238"/>
      <c r="H124" s="238"/>
      <c r="I124" s="238"/>
      <c r="J124" s="238"/>
      <c r="K124" s="238"/>
      <c r="L124" s="238"/>
      <c r="M124" s="238"/>
      <c r="N124" s="238"/>
      <c r="O124" s="238"/>
      <c r="P124" s="238"/>
      <c r="Q124" s="238"/>
      <c r="R124" s="238"/>
      <c r="S124" s="238"/>
      <c r="T124" s="238"/>
      <c r="U124" s="238"/>
      <c r="V124" s="278"/>
      <c r="W124" s="278"/>
      <c r="X124" s="278"/>
      <c r="Y124" s="278"/>
      <c r="Z124" s="278"/>
      <c r="AA124" s="278"/>
      <c r="AB124" s="278"/>
      <c r="AC124" s="278"/>
      <c r="AD124" s="278"/>
      <c r="AE124" s="278"/>
    </row>
    <row r="125" spans="1:31" s="10" customFormat="1" ht="15" customHeight="1">
      <c r="A125" s="88"/>
      <c r="B125" s="528">
        <v>45</v>
      </c>
      <c r="C125" s="318" t="s">
        <v>368</v>
      </c>
      <c r="D125" s="530" t="s">
        <v>129</v>
      </c>
      <c r="E125" s="535"/>
      <c r="G125" s="238"/>
      <c r="H125" s="238"/>
      <c r="I125" s="238"/>
      <c r="J125" s="238"/>
      <c r="K125" s="238"/>
      <c r="L125" s="238"/>
      <c r="M125" s="238"/>
      <c r="N125" s="238"/>
      <c r="O125" s="238"/>
      <c r="P125" s="238"/>
      <c r="Q125" s="238"/>
      <c r="R125" s="238"/>
      <c r="S125" s="238"/>
      <c r="T125" s="238"/>
      <c r="U125" s="238"/>
      <c r="V125" s="278"/>
      <c r="W125" s="278"/>
      <c r="X125" s="278"/>
      <c r="Y125" s="278"/>
      <c r="Z125" s="278"/>
      <c r="AA125" s="278"/>
      <c r="AB125" s="278"/>
      <c r="AC125" s="278"/>
      <c r="AD125" s="278"/>
      <c r="AE125" s="278"/>
    </row>
    <row r="126" spans="1:31" s="10" customFormat="1" ht="15" customHeight="1">
      <c r="A126" s="88"/>
      <c r="B126" s="528">
        <v>46</v>
      </c>
      <c r="C126" s="318" t="s">
        <v>369</v>
      </c>
      <c r="D126" s="530" t="s">
        <v>130</v>
      </c>
      <c r="E126" s="536"/>
      <c r="G126" s="238"/>
      <c r="H126" s="238"/>
      <c r="I126" s="238"/>
      <c r="J126" s="238"/>
      <c r="K126" s="238"/>
      <c r="L126" s="238"/>
      <c r="M126" s="238"/>
      <c r="N126" s="238"/>
      <c r="O126" s="238"/>
      <c r="P126" s="238"/>
      <c r="Q126" s="238"/>
      <c r="R126" s="238"/>
      <c r="S126" s="238"/>
      <c r="T126" s="238"/>
      <c r="U126" s="238"/>
      <c r="V126" s="278"/>
      <c r="W126" s="278"/>
      <c r="X126" s="278"/>
      <c r="Y126" s="278"/>
      <c r="Z126" s="278"/>
      <c r="AA126" s="278"/>
      <c r="AB126" s="278"/>
      <c r="AC126" s="278"/>
      <c r="AD126" s="278"/>
      <c r="AE126" s="278"/>
    </row>
    <row r="127" spans="1:31" s="10" customFormat="1" ht="15" customHeight="1">
      <c r="A127" s="88"/>
      <c r="B127" s="528">
        <v>47</v>
      </c>
      <c r="C127" s="318" t="s">
        <v>213</v>
      </c>
      <c r="D127" s="530" t="s">
        <v>131</v>
      </c>
      <c r="E127" s="536"/>
      <c r="G127" s="238"/>
      <c r="H127" s="238"/>
      <c r="I127" s="238"/>
      <c r="J127" s="238"/>
      <c r="K127" s="238"/>
      <c r="L127" s="238"/>
      <c r="M127" s="238"/>
      <c r="N127" s="238"/>
      <c r="O127" s="238"/>
      <c r="P127" s="238"/>
      <c r="Q127" s="238"/>
      <c r="R127" s="238"/>
      <c r="S127" s="238"/>
      <c r="T127" s="238"/>
      <c r="U127" s="238"/>
      <c r="V127" s="278"/>
      <c r="W127" s="278"/>
      <c r="X127" s="278"/>
      <c r="Y127" s="278"/>
      <c r="Z127" s="278"/>
      <c r="AA127" s="278"/>
      <c r="AB127" s="278"/>
      <c r="AC127" s="278"/>
      <c r="AD127" s="278"/>
      <c r="AE127" s="278"/>
    </row>
    <row r="128" spans="1:31" ht="15" customHeight="1">
      <c r="B128" s="528">
        <v>48</v>
      </c>
      <c r="C128" s="318" t="s">
        <v>133</v>
      </c>
      <c r="D128" s="530" t="s">
        <v>131</v>
      </c>
      <c r="E128" s="535"/>
      <c r="F128" s="10"/>
      <c r="G128" s="238"/>
      <c r="H128" s="238"/>
      <c r="I128" s="238"/>
      <c r="J128" s="238"/>
      <c r="K128" s="238"/>
      <c r="L128" s="238"/>
      <c r="M128" s="238"/>
      <c r="N128" s="238"/>
      <c r="O128" s="238"/>
      <c r="P128" s="238"/>
      <c r="Q128" s="238"/>
      <c r="R128" s="238"/>
      <c r="S128" s="238"/>
      <c r="T128" s="238"/>
      <c r="U128" s="238"/>
      <c r="V128" s="278"/>
      <c r="W128" s="270"/>
      <c r="X128" s="285"/>
      <c r="Y128" s="285"/>
      <c r="Z128" s="285"/>
      <c r="AA128" s="270"/>
      <c r="AB128" s="270"/>
      <c r="AC128" s="270"/>
      <c r="AD128" s="270"/>
      <c r="AE128" s="270"/>
    </row>
    <row r="129" spans="1:31" ht="15" customHeight="1">
      <c r="B129" s="528">
        <v>49</v>
      </c>
      <c r="C129" s="318" t="s">
        <v>171</v>
      </c>
      <c r="D129" s="530" t="s">
        <v>132</v>
      </c>
      <c r="E129" s="534"/>
      <c r="F129" s="10"/>
      <c r="G129" s="10"/>
      <c r="H129" s="10"/>
      <c r="I129" s="270"/>
      <c r="J129" s="270"/>
      <c r="K129" s="270"/>
      <c r="L129" s="270"/>
      <c r="M129" s="270"/>
      <c r="N129" s="270"/>
      <c r="O129" s="277"/>
      <c r="P129" s="270"/>
      <c r="Q129" s="270"/>
      <c r="R129" s="289"/>
      <c r="S129" s="270"/>
      <c r="T129" s="278"/>
      <c r="U129" s="278"/>
      <c r="V129" s="278"/>
      <c r="W129" s="270"/>
      <c r="X129" s="285"/>
      <c r="Y129" s="285"/>
      <c r="Z129" s="285"/>
      <c r="AA129" s="270"/>
      <c r="AB129" s="270"/>
      <c r="AC129" s="270"/>
      <c r="AD129" s="270"/>
      <c r="AE129" s="270"/>
    </row>
    <row r="130" spans="1:31" s="10" customFormat="1" ht="15" customHeight="1">
      <c r="A130" s="29"/>
      <c r="B130" s="528">
        <v>50</v>
      </c>
      <c r="C130" s="318" t="s">
        <v>374</v>
      </c>
      <c r="D130" s="530" t="s">
        <v>132</v>
      </c>
      <c r="E130" s="534"/>
      <c r="F130" s="19"/>
      <c r="G130" s="19"/>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row>
    <row r="131" spans="1:31" s="10" customFormat="1" ht="15" customHeight="1">
      <c r="A131" s="29"/>
      <c r="B131" s="528"/>
      <c r="C131" s="531"/>
      <c r="D131" s="531"/>
      <c r="E131" s="534"/>
      <c r="F131" s="19"/>
      <c r="G131" s="19"/>
      <c r="I131" s="278"/>
      <c r="J131" s="278"/>
      <c r="K131" s="278"/>
      <c r="L131" s="278"/>
      <c r="M131" s="278"/>
      <c r="N131" s="278"/>
      <c r="O131" s="278"/>
      <c r="P131" s="278"/>
      <c r="Q131" s="278"/>
      <c r="R131" s="278"/>
      <c r="S131" s="278"/>
      <c r="T131" s="278"/>
      <c r="U131" s="278"/>
      <c r="V131" s="278"/>
      <c r="W131" s="278"/>
      <c r="X131" s="278"/>
      <c r="Y131" s="278"/>
      <c r="Z131" s="278"/>
      <c r="AA131" s="278"/>
      <c r="AB131" s="278"/>
      <c r="AC131" s="278"/>
      <c r="AD131" s="278"/>
      <c r="AE131" s="278"/>
    </row>
    <row r="132" spans="1:31" s="10" customFormat="1" ht="15" customHeight="1">
      <c r="A132" s="29"/>
      <c r="B132" s="528"/>
      <c r="C132" s="531"/>
      <c r="D132" s="531"/>
      <c r="E132" s="534"/>
      <c r="F132" s="19"/>
      <c r="G132" s="19"/>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row>
    <row r="133" spans="1:31" s="10" customFormat="1" ht="15" customHeight="1">
      <c r="A133" s="29"/>
      <c r="B133" s="528"/>
      <c r="C133" s="531"/>
      <c r="D133" s="531"/>
      <c r="E133" s="534"/>
      <c r="F133" s="19"/>
      <c r="G133" s="19"/>
      <c r="H133" s="19"/>
      <c r="I133" s="278"/>
      <c r="J133" s="278"/>
      <c r="K133" s="278"/>
      <c r="L133" s="278"/>
      <c r="M133" s="278"/>
      <c r="N133" s="278"/>
      <c r="O133" s="278"/>
      <c r="P133" s="278"/>
      <c r="Q133" s="278"/>
      <c r="R133" s="278"/>
      <c r="S133" s="278"/>
      <c r="T133" s="278"/>
      <c r="U133" s="278"/>
      <c r="V133" s="278"/>
      <c r="W133" s="278"/>
      <c r="X133" s="278"/>
      <c r="Y133" s="278"/>
      <c r="Z133" s="278"/>
      <c r="AA133" s="278"/>
      <c r="AB133" s="278"/>
      <c r="AC133" s="278"/>
      <c r="AD133" s="278"/>
      <c r="AE133" s="278"/>
    </row>
    <row r="134" spans="1:31" s="10" customFormat="1" ht="15" customHeight="1">
      <c r="A134" s="29"/>
      <c r="B134" s="528"/>
      <c r="C134" s="531"/>
      <c r="D134" s="531"/>
      <c r="E134" s="534"/>
      <c r="F134" s="19"/>
      <c r="G134" s="19"/>
      <c r="H134" s="19"/>
      <c r="I134" s="277"/>
      <c r="J134" s="270"/>
      <c r="K134" s="278"/>
      <c r="L134" s="278"/>
      <c r="M134" s="278"/>
      <c r="N134" s="278"/>
      <c r="O134" s="278"/>
      <c r="P134" s="278"/>
      <c r="Q134" s="270"/>
      <c r="R134" s="289"/>
      <c r="S134" s="285"/>
      <c r="T134" s="285"/>
      <c r="U134" s="278"/>
      <c r="V134" s="278"/>
      <c r="W134" s="278"/>
      <c r="X134" s="278"/>
      <c r="Y134" s="278"/>
      <c r="Z134" s="278"/>
      <c r="AA134" s="278"/>
      <c r="AB134" s="278"/>
      <c r="AC134" s="278"/>
      <c r="AD134" s="278"/>
      <c r="AE134" s="278"/>
    </row>
    <row r="135" spans="1:31" s="10" customFormat="1" ht="15" customHeight="1">
      <c r="A135" s="29"/>
      <c r="B135" s="528"/>
      <c r="C135" s="531"/>
      <c r="D135" s="531"/>
      <c r="E135" s="534"/>
      <c r="F135" s="19"/>
      <c r="G135" s="19"/>
      <c r="H135" s="19"/>
      <c r="I135" s="277"/>
      <c r="J135" s="270"/>
      <c r="K135" s="270"/>
      <c r="L135" s="270"/>
      <c r="M135" s="278"/>
      <c r="N135" s="278"/>
      <c r="O135" s="278"/>
      <c r="P135" s="278"/>
      <c r="Q135" s="270"/>
      <c r="R135" s="289"/>
      <c r="S135" s="285"/>
      <c r="T135" s="285"/>
      <c r="U135" s="278"/>
      <c r="V135" s="278"/>
      <c r="W135" s="278"/>
      <c r="X135" s="278"/>
      <c r="Y135" s="278"/>
      <c r="Z135" s="278"/>
      <c r="AA135" s="278"/>
      <c r="AB135" s="278"/>
      <c r="AC135" s="278"/>
      <c r="AD135" s="278"/>
      <c r="AE135" s="278"/>
    </row>
    <row r="136" spans="1:31" s="10" customFormat="1" ht="15" customHeight="1">
      <c r="A136" s="11"/>
      <c r="B136" s="528"/>
      <c r="C136" s="531"/>
      <c r="D136" s="531"/>
      <c r="E136" s="534"/>
      <c r="F136" s="19"/>
      <c r="G136" s="19"/>
      <c r="H136" s="19"/>
      <c r="I136" s="277"/>
      <c r="J136" s="270"/>
      <c r="K136" s="278"/>
      <c r="L136" s="278"/>
      <c r="M136" s="270"/>
      <c r="N136" s="278"/>
      <c r="O136" s="278"/>
      <c r="P136" s="278"/>
      <c r="Q136" s="270"/>
      <c r="R136" s="289"/>
      <c r="S136" s="285"/>
      <c r="T136" s="285"/>
      <c r="U136" s="278"/>
      <c r="V136" s="278"/>
      <c r="W136" s="278"/>
      <c r="X136" s="278"/>
      <c r="Y136" s="278"/>
      <c r="Z136" s="278"/>
      <c r="AA136" s="278"/>
      <c r="AB136" s="278"/>
      <c r="AC136" s="278"/>
      <c r="AD136" s="278"/>
      <c r="AE136" s="278"/>
    </row>
    <row r="137" spans="1:31">
      <c r="A137" s="11"/>
      <c r="B137" s="528"/>
      <c r="C137" s="531"/>
      <c r="D137" s="532"/>
      <c r="E137" s="534"/>
      <c r="I137" s="277"/>
      <c r="J137" s="270"/>
      <c r="K137" s="270"/>
      <c r="L137" s="238"/>
      <c r="M137" s="270"/>
      <c r="N137" s="278"/>
      <c r="O137" s="278"/>
      <c r="P137" s="278"/>
      <c r="Q137" s="270"/>
      <c r="R137" s="289"/>
      <c r="S137" s="285"/>
      <c r="T137" s="285"/>
      <c r="U137" s="270"/>
      <c r="V137" s="270"/>
      <c r="W137" s="270"/>
      <c r="X137" s="270"/>
      <c r="Y137" s="270"/>
      <c r="Z137" s="270"/>
      <c r="AA137" s="270"/>
      <c r="AB137" s="270"/>
      <c r="AC137" s="270"/>
      <c r="AD137" s="270"/>
      <c r="AE137" s="270"/>
    </row>
    <row r="138" spans="1:31">
      <c r="A138" s="11"/>
      <c r="B138" s="528"/>
      <c r="C138" s="531"/>
      <c r="D138" s="532"/>
      <c r="E138" s="527"/>
      <c r="I138" s="277"/>
      <c r="J138" s="270"/>
      <c r="K138" s="270"/>
      <c r="L138" s="270"/>
      <c r="M138" s="270"/>
      <c r="N138" s="278"/>
      <c r="O138" s="278"/>
      <c r="P138" s="270"/>
      <c r="Q138" s="270"/>
      <c r="R138" s="289"/>
      <c r="S138" s="285"/>
      <c r="T138" s="285"/>
      <c r="U138" s="270"/>
      <c r="V138" s="270"/>
      <c r="W138" s="270"/>
      <c r="X138" s="270"/>
      <c r="Y138" s="270"/>
      <c r="Z138" s="270"/>
      <c r="AA138" s="270"/>
      <c r="AB138" s="270"/>
      <c r="AC138" s="270"/>
      <c r="AD138" s="270"/>
      <c r="AE138" s="270"/>
    </row>
    <row r="139" spans="1:31">
      <c r="A139" s="11"/>
      <c r="B139" s="19"/>
      <c r="I139" s="277"/>
      <c r="J139" s="270"/>
      <c r="K139" s="270"/>
      <c r="L139" s="270"/>
      <c r="M139" s="270"/>
      <c r="N139" s="278"/>
      <c r="O139" s="278"/>
      <c r="P139" s="270"/>
      <c r="Q139" s="270"/>
      <c r="R139" s="289"/>
      <c r="S139" s="285"/>
      <c r="T139" s="285"/>
      <c r="U139" s="270"/>
      <c r="V139" s="270"/>
      <c r="W139" s="270"/>
      <c r="X139" s="270"/>
      <c r="Y139" s="270"/>
      <c r="Z139" s="270"/>
      <c r="AA139" s="270"/>
      <c r="AB139" s="270"/>
      <c r="AC139" s="270"/>
      <c r="AD139" s="270"/>
      <c r="AE139" s="270"/>
    </row>
    <row r="140" spans="1:31">
      <c r="A140" s="11"/>
      <c r="B140" s="19"/>
      <c r="I140" s="23"/>
      <c r="N140" s="10"/>
      <c r="O140" s="10"/>
      <c r="S140" s="57"/>
      <c r="T140" s="1"/>
      <c r="U140" s="19"/>
      <c r="V140" s="19"/>
      <c r="X140" s="19"/>
      <c r="Y140" s="19"/>
      <c r="Z140" s="19"/>
    </row>
    <row r="141" spans="1:31">
      <c r="N141" s="10"/>
      <c r="O141" s="10"/>
      <c r="S141" s="57"/>
      <c r="T141" s="1"/>
      <c r="U141" s="19"/>
      <c r="V141" s="19"/>
      <c r="X141" s="19"/>
      <c r="Y141" s="19"/>
      <c r="Z141" s="19"/>
    </row>
    <row r="142" spans="1:31">
      <c r="N142" s="10"/>
      <c r="O142" s="10"/>
      <c r="S142" s="57"/>
      <c r="V142" s="19"/>
    </row>
    <row r="143" spans="1:31">
      <c r="N143" s="10"/>
      <c r="S143" s="57"/>
      <c r="V143" s="19"/>
    </row>
    <row r="146" spans="17:28">
      <c r="Q146" s="270"/>
      <c r="R146" s="83"/>
      <c r="S146" s="270"/>
      <c r="T146" s="238"/>
      <c r="U146" s="238"/>
      <c r="V146" s="238"/>
      <c r="W146" s="238"/>
      <c r="X146" s="238"/>
      <c r="Y146" s="238"/>
      <c r="Z146" s="238"/>
      <c r="AA146" s="238"/>
      <c r="AB146" s="270"/>
    </row>
    <row r="147" spans="17:28">
      <c r="Q147" s="270"/>
      <c r="R147" s="83"/>
      <c r="S147" s="270"/>
      <c r="T147" s="237"/>
      <c r="U147" s="238"/>
      <c r="V147" s="238"/>
      <c r="W147" s="238"/>
      <c r="X147" s="238"/>
      <c r="Y147" s="238"/>
      <c r="Z147" s="238"/>
      <c r="AA147" s="238"/>
      <c r="AB147" s="270"/>
    </row>
    <row r="148" spans="17:28">
      <c r="Q148" s="270"/>
      <c r="R148" s="83"/>
      <c r="S148" s="270"/>
      <c r="T148" s="238"/>
      <c r="U148" s="238"/>
      <c r="V148" s="238"/>
      <c r="W148" s="238"/>
      <c r="X148" s="238"/>
      <c r="Y148" s="238"/>
      <c r="Z148" s="238"/>
      <c r="AA148" s="238"/>
      <c r="AB148" s="270"/>
    </row>
    <row r="149" spans="17:28">
      <c r="Q149" s="270"/>
      <c r="R149" s="83"/>
      <c r="S149" s="270"/>
      <c r="T149" s="238"/>
      <c r="U149" s="238"/>
      <c r="V149" s="238"/>
      <c r="W149" s="238"/>
      <c r="X149" s="238"/>
      <c r="Y149" s="238"/>
      <c r="Z149" s="238"/>
      <c r="AA149" s="238"/>
      <c r="AB149" s="270"/>
    </row>
    <row r="150" spans="17:28">
      <c r="Q150" s="270"/>
      <c r="R150" s="83"/>
      <c r="S150" s="270"/>
      <c r="T150" s="238"/>
      <c r="U150" s="238"/>
      <c r="V150" s="238"/>
      <c r="W150" s="238"/>
      <c r="X150" s="238"/>
      <c r="Y150" s="238"/>
      <c r="Z150" s="238"/>
      <c r="AA150" s="238"/>
      <c r="AB150" s="270"/>
    </row>
    <row r="151" spans="17:28">
      <c r="Q151" s="270"/>
      <c r="R151" s="83"/>
      <c r="S151" s="270"/>
      <c r="T151" s="238"/>
      <c r="U151" s="238"/>
      <c r="V151" s="238"/>
      <c r="W151" s="238"/>
      <c r="X151" s="238"/>
      <c r="Y151" s="238"/>
      <c r="Z151" s="238"/>
      <c r="AA151" s="238"/>
      <c r="AB151" s="270"/>
    </row>
    <row r="152" spans="17:28">
      <c r="Q152" s="270"/>
      <c r="R152" s="83"/>
      <c r="S152" s="270"/>
      <c r="T152" s="238"/>
      <c r="U152" s="238"/>
      <c r="V152" s="238"/>
      <c r="W152" s="238"/>
      <c r="X152" s="238"/>
      <c r="Y152" s="238"/>
      <c r="Z152" s="238"/>
      <c r="AA152" s="238"/>
      <c r="AB152" s="270"/>
    </row>
    <row r="153" spans="17:28">
      <c r="Q153" s="270"/>
      <c r="R153" s="83"/>
      <c r="S153" s="270"/>
      <c r="T153" s="238"/>
      <c r="U153" s="238"/>
      <c r="V153" s="238"/>
      <c r="W153" s="238"/>
      <c r="X153" s="238"/>
      <c r="Y153" s="238"/>
      <c r="Z153" s="238"/>
      <c r="AA153" s="238"/>
      <c r="AB153" s="270"/>
    </row>
    <row r="154" spans="17:28">
      <c r="Q154" s="270"/>
      <c r="R154" s="83"/>
      <c r="S154" s="270"/>
      <c r="T154" s="238"/>
      <c r="U154" s="238"/>
      <c r="V154" s="238"/>
      <c r="W154" s="238"/>
      <c r="X154" s="238"/>
      <c r="Y154" s="238"/>
      <c r="Z154" s="238"/>
      <c r="AA154" s="238"/>
      <c r="AB154" s="270"/>
    </row>
    <row r="155" spans="17:28">
      <c r="Q155" s="270"/>
      <c r="R155" s="83"/>
      <c r="S155" s="270"/>
      <c r="T155" s="238"/>
      <c r="U155" s="238"/>
      <c r="V155" s="238"/>
      <c r="W155" s="238"/>
      <c r="X155" s="238"/>
      <c r="Y155" s="238"/>
      <c r="Z155" s="238"/>
      <c r="AA155" s="238"/>
      <c r="AB155" s="270"/>
    </row>
    <row r="156" spans="17:28">
      <c r="Q156" s="270"/>
      <c r="R156" s="83"/>
      <c r="S156" s="270"/>
      <c r="T156" s="281"/>
      <c r="U156" s="238"/>
      <c r="V156" s="238"/>
      <c r="W156" s="238"/>
      <c r="X156" s="238"/>
      <c r="Y156" s="238"/>
      <c r="Z156" s="238"/>
      <c r="AA156" s="238"/>
      <c r="AB156" s="270"/>
    </row>
    <row r="157" spans="17:28">
      <c r="Q157" s="270"/>
      <c r="R157" s="83"/>
      <c r="S157" s="270"/>
      <c r="T157" s="238"/>
      <c r="U157" s="238"/>
      <c r="V157" s="238"/>
      <c r="W157" s="238"/>
      <c r="X157" s="238"/>
      <c r="Y157" s="238"/>
      <c r="Z157" s="238"/>
      <c r="AA157" s="238"/>
      <c r="AB157" s="270"/>
    </row>
    <row r="158" spans="17:28">
      <c r="Q158" s="270"/>
      <c r="R158" s="83"/>
      <c r="S158" s="270"/>
      <c r="T158" s="238"/>
      <c r="U158" s="238"/>
      <c r="V158" s="238"/>
      <c r="W158" s="238"/>
      <c r="X158" s="238"/>
      <c r="Y158" s="238"/>
      <c r="Z158" s="238"/>
      <c r="AA158" s="238"/>
      <c r="AB158" s="270"/>
    </row>
    <row r="159" spans="17:28">
      <c r="Q159" s="270"/>
      <c r="R159" s="83"/>
      <c r="S159" s="270"/>
      <c r="T159" s="238"/>
      <c r="U159" s="238"/>
      <c r="V159" s="238"/>
      <c r="W159" s="238"/>
      <c r="X159" s="238"/>
      <c r="Y159" s="238"/>
      <c r="Z159" s="238"/>
      <c r="AA159" s="238"/>
      <c r="AB159" s="270"/>
    </row>
    <row r="160" spans="17:28">
      <c r="Q160" s="270"/>
      <c r="R160" s="83"/>
      <c r="S160" s="270"/>
      <c r="T160" s="238"/>
      <c r="U160" s="238"/>
      <c r="V160" s="238"/>
      <c r="W160" s="238"/>
      <c r="X160" s="238"/>
      <c r="Y160" s="238"/>
      <c r="Z160" s="238"/>
      <c r="AA160" s="238"/>
      <c r="AB160" s="270"/>
    </row>
    <row r="161" spans="17:28">
      <c r="Q161" s="270"/>
      <c r="R161" s="83"/>
      <c r="S161" s="270"/>
      <c r="T161" s="238"/>
      <c r="U161" s="238"/>
      <c r="V161" s="238"/>
      <c r="W161" s="238"/>
      <c r="X161" s="238"/>
      <c r="Y161" s="238"/>
      <c r="Z161" s="238"/>
      <c r="AA161" s="238"/>
      <c r="AB161" s="270"/>
    </row>
    <row r="162" spans="17:28">
      <c r="Q162" s="270"/>
      <c r="R162" s="83"/>
      <c r="S162" s="270"/>
      <c r="T162" s="238"/>
      <c r="U162" s="238"/>
      <c r="V162" s="238"/>
      <c r="W162" s="238"/>
      <c r="X162" s="238"/>
      <c r="Y162" s="238"/>
      <c r="Z162" s="238"/>
      <c r="AA162" s="238"/>
      <c r="AB162" s="270"/>
    </row>
    <row r="163" spans="17:28">
      <c r="Q163" s="270"/>
      <c r="R163" s="83"/>
      <c r="S163" s="270"/>
      <c r="T163" s="238"/>
      <c r="U163" s="238"/>
      <c r="V163" s="238"/>
      <c r="W163" s="238"/>
      <c r="X163" s="238"/>
      <c r="Y163" s="238"/>
      <c r="Z163" s="238"/>
      <c r="AA163" s="238"/>
      <c r="AB163" s="270"/>
    </row>
    <row r="164" spans="17:28">
      <c r="Q164" s="270"/>
      <c r="R164" s="83"/>
      <c r="S164" s="270"/>
      <c r="T164" s="238"/>
      <c r="U164" s="238"/>
      <c r="V164" s="238"/>
      <c r="W164" s="238"/>
      <c r="X164" s="238"/>
      <c r="Y164" s="238"/>
      <c r="Z164" s="238"/>
      <c r="AA164" s="238"/>
      <c r="AB164" s="270"/>
    </row>
    <row r="165" spans="17:28">
      <c r="Q165" s="270"/>
      <c r="R165" s="83"/>
      <c r="S165" s="270"/>
      <c r="T165" s="238"/>
      <c r="U165" s="238"/>
      <c r="V165" s="238"/>
      <c r="W165" s="238"/>
      <c r="X165" s="238"/>
      <c r="Y165" s="238"/>
      <c r="Z165" s="238"/>
      <c r="AA165" s="238"/>
      <c r="AB165" s="270"/>
    </row>
    <row r="166" spans="17:28">
      <c r="Q166" s="270"/>
      <c r="R166" s="83"/>
      <c r="S166" s="270"/>
      <c r="T166" s="281"/>
      <c r="U166" s="238"/>
      <c r="V166" s="238"/>
      <c r="W166" s="238"/>
      <c r="X166" s="238"/>
      <c r="Y166" s="238"/>
      <c r="Z166" s="238"/>
      <c r="AA166" s="238"/>
      <c r="AB166" s="270"/>
    </row>
    <row r="167" spans="17:28">
      <c r="Q167" s="270"/>
      <c r="R167" s="83"/>
      <c r="S167" s="270"/>
      <c r="T167" s="238"/>
      <c r="U167" s="238"/>
      <c r="V167" s="238"/>
      <c r="W167" s="238"/>
      <c r="X167" s="238"/>
      <c r="Y167" s="238"/>
      <c r="Z167" s="238"/>
      <c r="AA167" s="238"/>
      <c r="AB167" s="270"/>
    </row>
    <row r="168" spans="17:28">
      <c r="Q168" s="270"/>
      <c r="R168" s="83"/>
      <c r="S168" s="270"/>
      <c r="T168" s="238"/>
      <c r="U168" s="238"/>
      <c r="V168" s="238"/>
      <c r="W168" s="238"/>
      <c r="X168" s="238"/>
      <c r="Y168" s="238"/>
      <c r="Z168" s="238"/>
      <c r="AA168" s="238"/>
      <c r="AB168" s="270"/>
    </row>
    <row r="169" spans="17:28">
      <c r="Q169" s="270"/>
      <c r="R169" s="83"/>
      <c r="S169" s="270"/>
      <c r="T169" s="238"/>
      <c r="U169" s="238"/>
      <c r="V169" s="238"/>
      <c r="W169" s="238"/>
      <c r="X169" s="238"/>
      <c r="Y169" s="238"/>
      <c r="Z169" s="238"/>
      <c r="AA169" s="238"/>
      <c r="AB169" s="270"/>
    </row>
    <row r="170" spans="17:28">
      <c r="Q170" s="270"/>
      <c r="R170" s="83"/>
      <c r="S170" s="270"/>
      <c r="T170" s="238"/>
      <c r="U170" s="238"/>
      <c r="V170" s="238"/>
      <c r="W170" s="238"/>
      <c r="X170" s="238"/>
      <c r="Y170" s="238"/>
      <c r="Z170" s="238"/>
      <c r="AA170" s="238"/>
      <c r="AB170" s="270"/>
    </row>
    <row r="171" spans="17:28">
      <c r="Q171" s="270"/>
      <c r="R171" s="83"/>
      <c r="S171" s="270"/>
      <c r="T171" s="238"/>
      <c r="U171" s="238"/>
      <c r="V171" s="238"/>
      <c r="W171" s="238"/>
      <c r="X171" s="238"/>
      <c r="Y171" s="238"/>
      <c r="Z171" s="238"/>
      <c r="AA171" s="238"/>
      <c r="AB171" s="270"/>
    </row>
    <row r="172" spans="17:28">
      <c r="Q172" s="270"/>
      <c r="R172" s="289"/>
      <c r="S172" s="270"/>
      <c r="T172" s="278"/>
      <c r="U172" s="278"/>
      <c r="V172" s="278"/>
      <c r="W172" s="270"/>
      <c r="X172" s="285"/>
      <c r="Y172" s="285"/>
      <c r="Z172" s="285"/>
      <c r="AA172" s="270"/>
      <c r="AB172" s="270"/>
    </row>
    <row r="173" spans="17:28">
      <c r="Q173" s="270"/>
      <c r="R173" s="289"/>
      <c r="S173" s="270"/>
      <c r="T173" s="278"/>
      <c r="U173" s="278"/>
      <c r="V173" s="278"/>
      <c r="W173" s="270"/>
      <c r="X173" s="285"/>
      <c r="Y173" s="285"/>
      <c r="Z173" s="285"/>
      <c r="AA173" s="270"/>
      <c r="AB173" s="270"/>
    </row>
    <row r="174" spans="17:28">
      <c r="Q174" s="270"/>
      <c r="R174" s="289"/>
      <c r="S174" s="270"/>
      <c r="T174" s="278"/>
      <c r="U174" s="278"/>
      <c r="V174" s="278"/>
      <c r="W174" s="270"/>
      <c r="X174" s="285"/>
      <c r="Y174" s="285"/>
      <c r="Z174" s="285"/>
      <c r="AA174" s="270"/>
      <c r="AB174" s="270"/>
    </row>
    <row r="175" spans="17:28">
      <c r="Q175" s="270"/>
      <c r="R175" s="289"/>
      <c r="S175" s="270"/>
      <c r="T175" s="278"/>
      <c r="U175" s="278"/>
      <c r="V175" s="278"/>
      <c r="W175" s="270"/>
      <c r="X175" s="285"/>
      <c r="Y175" s="285"/>
      <c r="Z175" s="285"/>
      <c r="AA175" s="270"/>
      <c r="AB175" s="270"/>
    </row>
    <row r="176" spans="17:28">
      <c r="Q176" s="270"/>
      <c r="R176" s="289"/>
      <c r="S176" s="270"/>
      <c r="T176" s="278"/>
      <c r="U176" s="278"/>
      <c r="V176" s="278"/>
      <c r="W176" s="270"/>
      <c r="X176" s="285"/>
      <c r="Y176" s="285"/>
      <c r="Z176" s="285"/>
      <c r="AA176" s="270"/>
      <c r="AB176" s="270"/>
    </row>
    <row r="177" spans="17:28">
      <c r="Q177" s="270"/>
      <c r="R177" s="289"/>
      <c r="S177" s="270"/>
      <c r="T177" s="278"/>
      <c r="U177" s="278"/>
      <c r="V177" s="278"/>
      <c r="W177" s="270"/>
      <c r="X177" s="285"/>
      <c r="Y177" s="285"/>
      <c r="Z177" s="285"/>
      <c r="AA177" s="270"/>
      <c r="AB177" s="270"/>
    </row>
    <row r="178" spans="17:28">
      <c r="Q178" s="270"/>
      <c r="R178" s="289"/>
      <c r="S178" s="270"/>
      <c r="T178" s="278"/>
      <c r="U178" s="278"/>
      <c r="V178" s="278"/>
      <c r="W178" s="270"/>
      <c r="X178" s="285"/>
      <c r="Y178" s="285"/>
      <c r="Z178" s="285"/>
      <c r="AA178" s="270"/>
      <c r="AB178" s="270"/>
    </row>
    <row r="179" spans="17:28">
      <c r="Q179" s="270"/>
      <c r="R179" s="289"/>
      <c r="S179" s="270"/>
      <c r="T179" s="278"/>
      <c r="U179" s="278"/>
      <c r="V179" s="278"/>
      <c r="W179" s="270"/>
      <c r="X179" s="285"/>
      <c r="Y179" s="285"/>
      <c r="Z179" s="285"/>
      <c r="AA179" s="270"/>
      <c r="AB179" s="270"/>
    </row>
    <row r="180" spans="17:28">
      <c r="Q180" s="270"/>
      <c r="R180" s="289"/>
      <c r="S180" s="270"/>
      <c r="T180" s="278"/>
      <c r="U180" s="278"/>
      <c r="V180" s="278"/>
      <c r="W180" s="270"/>
      <c r="X180" s="285"/>
      <c r="Y180" s="285"/>
      <c r="Z180" s="285"/>
      <c r="AA180" s="270"/>
      <c r="AB180" s="270"/>
    </row>
    <row r="181" spans="17:28">
      <c r="Q181" s="270"/>
      <c r="R181" s="289"/>
      <c r="S181" s="270"/>
      <c r="T181" s="278"/>
      <c r="U181" s="278"/>
      <c r="V181" s="278"/>
      <c r="W181" s="270"/>
      <c r="X181" s="285"/>
      <c r="Y181" s="285"/>
      <c r="Z181" s="285"/>
      <c r="AA181" s="270"/>
      <c r="AB181" s="270"/>
    </row>
    <row r="182" spans="17:28">
      <c r="Q182" s="270"/>
      <c r="R182" s="289"/>
      <c r="S182" s="270"/>
      <c r="T182" s="278"/>
      <c r="U182" s="278"/>
      <c r="V182" s="278"/>
      <c r="W182" s="270"/>
      <c r="X182" s="285"/>
      <c r="Y182" s="285"/>
      <c r="Z182" s="285"/>
      <c r="AA182" s="270"/>
      <c r="AB182" s="270"/>
    </row>
    <row r="183" spans="17:28">
      <c r="Q183" s="270"/>
      <c r="R183" s="289"/>
      <c r="S183" s="270"/>
      <c r="T183" s="278"/>
      <c r="U183" s="278"/>
      <c r="V183" s="278"/>
      <c r="W183" s="270"/>
      <c r="X183" s="285"/>
      <c r="Y183" s="285"/>
      <c r="Z183" s="285"/>
      <c r="AA183" s="270"/>
      <c r="AB183" s="270"/>
    </row>
    <row r="184" spans="17:28">
      <c r="Q184" s="270"/>
      <c r="R184" s="289"/>
      <c r="S184" s="270"/>
      <c r="T184" s="278"/>
      <c r="U184" s="278"/>
      <c r="V184" s="278"/>
      <c r="W184" s="270"/>
      <c r="X184" s="285"/>
      <c r="Y184" s="285"/>
      <c r="Z184" s="285"/>
      <c r="AA184" s="270"/>
      <c r="AB184" s="270"/>
    </row>
    <row r="185" spans="17:28">
      <c r="Q185" s="270"/>
      <c r="R185" s="289"/>
      <c r="S185" s="270"/>
      <c r="T185" s="278"/>
      <c r="U185" s="278"/>
      <c r="V185" s="278"/>
      <c r="W185" s="270"/>
      <c r="X185" s="285"/>
      <c r="Y185" s="285"/>
      <c r="Z185" s="285"/>
      <c r="AA185" s="270"/>
      <c r="AB185" s="270"/>
    </row>
    <row r="186" spans="17:28">
      <c r="Q186" s="270"/>
      <c r="R186" s="289"/>
      <c r="S186" s="270"/>
      <c r="T186" s="278"/>
      <c r="U186" s="278"/>
      <c r="V186" s="278"/>
      <c r="W186" s="270"/>
      <c r="X186" s="285"/>
      <c r="Y186" s="285"/>
      <c r="Z186" s="285"/>
      <c r="AA186" s="270"/>
      <c r="AB186" s="270"/>
    </row>
    <row r="187" spans="17:28">
      <c r="Q187" s="270"/>
      <c r="R187" s="289"/>
      <c r="S187" s="270"/>
      <c r="T187" s="278"/>
      <c r="U187" s="278"/>
      <c r="V187" s="278"/>
      <c r="W187" s="270"/>
      <c r="X187" s="285"/>
      <c r="Y187" s="285"/>
      <c r="Z187" s="285"/>
      <c r="AA187" s="270"/>
      <c r="AB187" s="270"/>
    </row>
    <row r="188" spans="17:28">
      <c r="Q188" s="270"/>
      <c r="R188" s="289"/>
      <c r="S188" s="270"/>
      <c r="T188" s="278"/>
      <c r="U188" s="278"/>
      <c r="V188" s="278"/>
      <c r="W188" s="270"/>
      <c r="X188" s="285"/>
      <c r="Y188" s="285"/>
      <c r="Z188" s="285"/>
      <c r="AA188" s="270"/>
      <c r="AB188" s="270"/>
    </row>
    <row r="189" spans="17:28">
      <c r="Q189" s="270"/>
      <c r="R189" s="289"/>
      <c r="S189" s="270"/>
      <c r="T189" s="278"/>
      <c r="U189" s="278"/>
      <c r="V189" s="278"/>
      <c r="W189" s="270"/>
      <c r="X189" s="285"/>
      <c r="Y189" s="285"/>
      <c r="Z189" s="285"/>
      <c r="AA189" s="270"/>
      <c r="AB189" s="270"/>
    </row>
    <row r="190" spans="17:28">
      <c r="Q190" s="270"/>
      <c r="R190" s="289"/>
      <c r="S190" s="270"/>
      <c r="T190" s="278"/>
      <c r="U190" s="278"/>
      <c r="V190" s="278"/>
      <c r="W190" s="270"/>
      <c r="X190" s="285"/>
      <c r="Y190" s="285"/>
      <c r="Z190" s="285"/>
      <c r="AA190" s="270"/>
      <c r="AB190" s="270"/>
    </row>
    <row r="191" spans="17:28">
      <c r="Q191" s="270"/>
      <c r="R191" s="289"/>
      <c r="S191" s="270"/>
      <c r="T191" s="278"/>
      <c r="U191" s="278"/>
      <c r="V191" s="278"/>
      <c r="W191" s="270"/>
      <c r="X191" s="285"/>
      <c r="Y191" s="285"/>
      <c r="Z191" s="285"/>
      <c r="AA191" s="270"/>
      <c r="AB191" s="270"/>
    </row>
    <row r="192" spans="17:28">
      <c r="Q192" s="270"/>
      <c r="R192" s="289"/>
      <c r="S192" s="270"/>
      <c r="T192" s="278"/>
      <c r="U192" s="278"/>
      <c r="V192" s="278"/>
      <c r="W192" s="270"/>
      <c r="X192" s="285"/>
      <c r="Y192" s="285"/>
      <c r="Z192" s="285"/>
      <c r="AA192" s="270"/>
      <c r="AB192" s="270"/>
    </row>
    <row r="193" spans="17:28">
      <c r="Q193" s="270"/>
      <c r="R193" s="289"/>
      <c r="S193" s="270"/>
      <c r="T193" s="278"/>
      <c r="U193" s="278"/>
      <c r="V193" s="278"/>
      <c r="W193" s="270"/>
      <c r="X193" s="285"/>
      <c r="Y193" s="285"/>
      <c r="Z193" s="285"/>
      <c r="AA193" s="270"/>
      <c r="AB193" s="270"/>
    </row>
    <row r="194" spans="17:28">
      <c r="Q194" s="270"/>
      <c r="R194" s="289"/>
      <c r="S194" s="270"/>
      <c r="T194" s="278"/>
      <c r="U194" s="278"/>
      <c r="V194" s="278"/>
      <c r="W194" s="270"/>
      <c r="X194" s="285"/>
      <c r="Y194" s="285"/>
      <c r="Z194" s="285"/>
      <c r="AA194" s="270"/>
      <c r="AB194" s="270"/>
    </row>
    <row r="195" spans="17:28">
      <c r="Q195" s="270"/>
      <c r="R195" s="289"/>
      <c r="S195" s="270"/>
      <c r="T195" s="278"/>
      <c r="U195" s="278"/>
      <c r="V195" s="278"/>
      <c r="W195" s="270"/>
      <c r="X195" s="285"/>
      <c r="Y195" s="285"/>
      <c r="Z195" s="285"/>
      <c r="AA195" s="270"/>
      <c r="AB195" s="270"/>
    </row>
    <row r="196" spans="17:28">
      <c r="Q196" s="270"/>
      <c r="R196" s="289"/>
      <c r="S196" s="270"/>
      <c r="T196" s="278"/>
      <c r="U196" s="278"/>
      <c r="V196" s="278"/>
      <c r="W196" s="270"/>
      <c r="X196" s="285"/>
      <c r="Y196" s="285"/>
      <c r="Z196" s="285"/>
      <c r="AA196" s="270"/>
      <c r="AB196" s="270"/>
    </row>
    <row r="197" spans="17:28">
      <c r="Q197" s="270"/>
      <c r="R197" s="289"/>
      <c r="S197" s="270"/>
      <c r="T197" s="278"/>
      <c r="U197" s="278"/>
      <c r="V197" s="278"/>
      <c r="W197" s="270"/>
      <c r="X197" s="285"/>
      <c r="Y197" s="285"/>
      <c r="Z197" s="285"/>
      <c r="AA197" s="270"/>
      <c r="AB197" s="270"/>
    </row>
    <row r="198" spans="17:28">
      <c r="Q198" s="270"/>
      <c r="R198" s="289"/>
      <c r="S198" s="270"/>
      <c r="T198" s="278"/>
      <c r="U198" s="278"/>
      <c r="V198" s="278"/>
      <c r="W198" s="270"/>
      <c r="X198" s="285"/>
      <c r="Y198" s="285"/>
      <c r="Z198" s="285"/>
      <c r="AA198" s="270"/>
      <c r="AB198" s="270"/>
    </row>
    <row r="199" spans="17:28">
      <c r="Q199" s="270"/>
      <c r="R199" s="289"/>
      <c r="S199" s="270"/>
      <c r="T199" s="278"/>
      <c r="U199" s="278"/>
      <c r="V199" s="278"/>
      <c r="W199" s="270"/>
      <c r="X199" s="285"/>
      <c r="Y199" s="285"/>
      <c r="Z199" s="285"/>
      <c r="AA199" s="270"/>
      <c r="AB199" s="270"/>
    </row>
    <row r="200" spans="17:28">
      <c r="Q200" s="270"/>
      <c r="R200" s="289"/>
      <c r="S200" s="270"/>
      <c r="T200" s="278"/>
      <c r="U200" s="278"/>
      <c r="V200" s="278"/>
      <c r="W200" s="270"/>
      <c r="X200" s="285"/>
      <c r="Y200" s="285"/>
      <c r="Z200" s="285"/>
      <c r="AA200" s="270"/>
      <c r="AB200" s="270"/>
    </row>
  </sheetData>
  <mergeCells count="267">
    <mergeCell ref="S46:S47"/>
    <mergeCell ref="S44:S45"/>
    <mergeCell ref="A44:A45"/>
    <mergeCell ref="C52:C53"/>
    <mergeCell ref="D52:D53"/>
    <mergeCell ref="D50:D51"/>
    <mergeCell ref="B48:B49"/>
    <mergeCell ref="B50:B51"/>
    <mergeCell ref="B52:B53"/>
    <mergeCell ref="A48:A49"/>
    <mergeCell ref="A50:A51"/>
    <mergeCell ref="A52:A53"/>
    <mergeCell ref="D48:D49"/>
    <mergeCell ref="D46:D47"/>
    <mergeCell ref="C46:C47"/>
    <mergeCell ref="B46:B47"/>
    <mergeCell ref="C48:C49"/>
    <mergeCell ref="C50:C51"/>
    <mergeCell ref="A46:A47"/>
    <mergeCell ref="S40:S41"/>
    <mergeCell ref="T52:T53"/>
    <mergeCell ref="T50:T51"/>
    <mergeCell ref="V46:V47"/>
    <mergeCell ref="U46:U47"/>
    <mergeCell ref="T46:T47"/>
    <mergeCell ref="U52:U53"/>
    <mergeCell ref="U54:U55"/>
    <mergeCell ref="T54:T55"/>
    <mergeCell ref="U50:U51"/>
    <mergeCell ref="U48:U49"/>
    <mergeCell ref="T40:T41"/>
    <mergeCell ref="T42:T43"/>
    <mergeCell ref="U42:U43"/>
    <mergeCell ref="T48:T49"/>
    <mergeCell ref="V52:V53"/>
    <mergeCell ref="V50:V51"/>
    <mergeCell ref="V48:V49"/>
    <mergeCell ref="S48:S49"/>
    <mergeCell ref="U40:U41"/>
    <mergeCell ref="S42:S43"/>
    <mergeCell ref="V42:V43"/>
    <mergeCell ref="S50:S51"/>
    <mergeCell ref="S52:S53"/>
    <mergeCell ref="V70:V71"/>
    <mergeCell ref="U60:U61"/>
    <mergeCell ref="U72:U73"/>
    <mergeCell ref="T72:T73"/>
    <mergeCell ref="S72:S73"/>
    <mergeCell ref="S60:S61"/>
    <mergeCell ref="S64:S65"/>
    <mergeCell ref="V60:V61"/>
    <mergeCell ref="V72:V73"/>
    <mergeCell ref="V64:V65"/>
    <mergeCell ref="T64:T65"/>
    <mergeCell ref="V4:V5"/>
    <mergeCell ref="S4:S5"/>
    <mergeCell ref="T4:T5"/>
    <mergeCell ref="U4:U5"/>
    <mergeCell ref="T10:T11"/>
    <mergeCell ref="U10:U11"/>
    <mergeCell ref="V10:V11"/>
    <mergeCell ref="V6:V7"/>
    <mergeCell ref="V8:V9"/>
    <mergeCell ref="U6:U7"/>
    <mergeCell ref="U8:U9"/>
    <mergeCell ref="S6:S7"/>
    <mergeCell ref="U12:U13"/>
    <mergeCell ref="U14:U15"/>
    <mergeCell ref="U22:U23"/>
    <mergeCell ref="V16:V17"/>
    <mergeCell ref="U20:U21"/>
    <mergeCell ref="U18:U19"/>
    <mergeCell ref="V18:V19"/>
    <mergeCell ref="V20:V21"/>
    <mergeCell ref="V22:V23"/>
    <mergeCell ref="U16:U17"/>
    <mergeCell ref="V12:V13"/>
    <mergeCell ref="V40:V41"/>
    <mergeCell ref="V38:V39"/>
    <mergeCell ref="T44:T45"/>
    <mergeCell ref="V44:V45"/>
    <mergeCell ref="U44:U45"/>
    <mergeCell ref="U38:U39"/>
    <mergeCell ref="T38:T39"/>
    <mergeCell ref="E1:R1"/>
    <mergeCell ref="T22:T23"/>
    <mergeCell ref="T18:T19"/>
    <mergeCell ref="T20:T21"/>
    <mergeCell ref="S14:S15"/>
    <mergeCell ref="S16:S17"/>
    <mergeCell ref="T14:T15"/>
    <mergeCell ref="T12:T13"/>
    <mergeCell ref="T16:T17"/>
    <mergeCell ref="S10:S11"/>
    <mergeCell ref="S12:S13"/>
    <mergeCell ref="E2:R2"/>
    <mergeCell ref="T6:T7"/>
    <mergeCell ref="T8:T9"/>
    <mergeCell ref="S22:S23"/>
    <mergeCell ref="S8:S9"/>
    <mergeCell ref="V14:V15"/>
    <mergeCell ref="S18:S19"/>
    <mergeCell ref="S20:S21"/>
    <mergeCell ref="A4:A5"/>
    <mergeCell ref="D14:D15"/>
    <mergeCell ref="C6:C7"/>
    <mergeCell ref="D4:D5"/>
    <mergeCell ref="C4:C5"/>
    <mergeCell ref="C12:C13"/>
    <mergeCell ref="C10:C11"/>
    <mergeCell ref="C8:C9"/>
    <mergeCell ref="B20:B21"/>
    <mergeCell ref="B14:B15"/>
    <mergeCell ref="A16:A17"/>
    <mergeCell ref="B16:B17"/>
    <mergeCell ref="A14:A15"/>
    <mergeCell ref="A8:A9"/>
    <mergeCell ref="D8:D9"/>
    <mergeCell ref="A20:A21"/>
    <mergeCell ref="B4:B5"/>
    <mergeCell ref="B6:B7"/>
    <mergeCell ref="B8:B9"/>
    <mergeCell ref="B10:B11"/>
    <mergeCell ref="K18:L18"/>
    <mergeCell ref="K19:L19"/>
    <mergeCell ref="D32:D33"/>
    <mergeCell ref="C32:C33"/>
    <mergeCell ref="D34:D35"/>
    <mergeCell ref="D6:D7"/>
    <mergeCell ref="D10:D11"/>
    <mergeCell ref="A6:A7"/>
    <mergeCell ref="D16:D17"/>
    <mergeCell ref="D22:D23"/>
    <mergeCell ref="D20:D21"/>
    <mergeCell ref="D12:D13"/>
    <mergeCell ref="A12:A13"/>
    <mergeCell ref="B12:B13"/>
    <mergeCell ref="A22:A23"/>
    <mergeCell ref="A36:A37"/>
    <mergeCell ref="D26:D27"/>
    <mergeCell ref="A28:A29"/>
    <mergeCell ref="C16:C17"/>
    <mergeCell ref="C14:C15"/>
    <mergeCell ref="D18:D19"/>
    <mergeCell ref="B18:B19"/>
    <mergeCell ref="A10:A11"/>
    <mergeCell ref="A26:A27"/>
    <mergeCell ref="B26:B27"/>
    <mergeCell ref="A24:A25"/>
    <mergeCell ref="A18:A19"/>
    <mergeCell ref="A34:A35"/>
    <mergeCell ref="A32:A33"/>
    <mergeCell ref="A30:A31"/>
    <mergeCell ref="B24:B25"/>
    <mergeCell ref="B30:B31"/>
    <mergeCell ref="B22:B23"/>
    <mergeCell ref="B28:B29"/>
    <mergeCell ref="C18:C19"/>
    <mergeCell ref="C20:C21"/>
    <mergeCell ref="C22:C23"/>
    <mergeCell ref="C36:C37"/>
    <mergeCell ref="C30:C31"/>
    <mergeCell ref="D60:D61"/>
    <mergeCell ref="A56:A57"/>
    <mergeCell ref="B66:B67"/>
    <mergeCell ref="B68:B69"/>
    <mergeCell ref="B56:B57"/>
    <mergeCell ref="A63:V63"/>
    <mergeCell ref="V58:V59"/>
    <mergeCell ref="C64:D65"/>
    <mergeCell ref="G65:J65"/>
    <mergeCell ref="V66:V67"/>
    <mergeCell ref="V68:V69"/>
    <mergeCell ref="V56:V57"/>
    <mergeCell ref="C60:C61"/>
    <mergeCell ref="C58:C59"/>
    <mergeCell ref="C56:U56"/>
    <mergeCell ref="A70:A71"/>
    <mergeCell ref="K71:R72"/>
    <mergeCell ref="A58:A59"/>
    <mergeCell ref="A60:A61"/>
    <mergeCell ref="A64:A65"/>
    <mergeCell ref="A66:A67"/>
    <mergeCell ref="A68:A69"/>
    <mergeCell ref="U64:U65"/>
    <mergeCell ref="U66:U67"/>
    <mergeCell ref="U68:U69"/>
    <mergeCell ref="D58:D59"/>
    <mergeCell ref="C66:C67"/>
    <mergeCell ref="T60:T61"/>
    <mergeCell ref="B70:B71"/>
    <mergeCell ref="B58:B59"/>
    <mergeCell ref="B60:B61"/>
    <mergeCell ref="B64:B65"/>
    <mergeCell ref="T58:T59"/>
    <mergeCell ref="S58:S59"/>
    <mergeCell ref="U58:U59"/>
    <mergeCell ref="D66:D67"/>
    <mergeCell ref="D68:D69"/>
    <mergeCell ref="D70:D71"/>
    <mergeCell ref="C72:C73"/>
    <mergeCell ref="D72:D73"/>
    <mergeCell ref="C70:C71"/>
    <mergeCell ref="C68:C69"/>
    <mergeCell ref="U70:U71"/>
    <mergeCell ref="S66:S67"/>
    <mergeCell ref="S68:S69"/>
    <mergeCell ref="S70:S71"/>
    <mergeCell ref="T66:T67"/>
    <mergeCell ref="T68:T69"/>
    <mergeCell ref="T70:T71"/>
    <mergeCell ref="B36:B37"/>
    <mergeCell ref="U30:U31"/>
    <mergeCell ref="U32:U33"/>
    <mergeCell ref="D38:D39"/>
    <mergeCell ref="D28:D29"/>
    <mergeCell ref="C38:C39"/>
    <mergeCell ref="C28:C29"/>
    <mergeCell ref="C24:C25"/>
    <mergeCell ref="C26:C27"/>
    <mergeCell ref="D24:D25"/>
    <mergeCell ref="T32:T33"/>
    <mergeCell ref="T24:T25"/>
    <mergeCell ref="T28:T29"/>
    <mergeCell ref="T26:T27"/>
    <mergeCell ref="T34:T35"/>
    <mergeCell ref="U34:U35"/>
    <mergeCell ref="S38:S39"/>
    <mergeCell ref="T36:T37"/>
    <mergeCell ref="U36:U37"/>
    <mergeCell ref="B34:B35"/>
    <mergeCell ref="B32:B33"/>
    <mergeCell ref="D36:D37"/>
    <mergeCell ref="C34:C35"/>
    <mergeCell ref="D30:D31"/>
    <mergeCell ref="B40:B41"/>
    <mergeCell ref="A42:A43"/>
    <mergeCell ref="A40:A41"/>
    <mergeCell ref="A38:A39"/>
    <mergeCell ref="C44:C45"/>
    <mergeCell ref="D44:D45"/>
    <mergeCell ref="C40:C41"/>
    <mergeCell ref="D42:D43"/>
    <mergeCell ref="C42:C43"/>
    <mergeCell ref="D40:D41"/>
    <mergeCell ref="B42:B43"/>
    <mergeCell ref="B38:B39"/>
    <mergeCell ref="B44:B45"/>
    <mergeCell ref="K20:L20"/>
    <mergeCell ref="S32:S33"/>
    <mergeCell ref="S30:S31"/>
    <mergeCell ref="S36:S37"/>
    <mergeCell ref="V24:V25"/>
    <mergeCell ref="U28:U29"/>
    <mergeCell ref="V28:V29"/>
    <mergeCell ref="V26:V27"/>
    <mergeCell ref="U24:U25"/>
    <mergeCell ref="S26:S27"/>
    <mergeCell ref="V34:V35"/>
    <mergeCell ref="V32:V33"/>
    <mergeCell ref="V36:V37"/>
    <mergeCell ref="S34:S35"/>
    <mergeCell ref="T30:T31"/>
    <mergeCell ref="U26:U27"/>
    <mergeCell ref="S24:S25"/>
    <mergeCell ref="S28:S29"/>
    <mergeCell ref="V30:V31"/>
  </mergeCells>
  <phoneticPr fontId="3"/>
  <printOptions horizontalCentered="1" verticalCentered="1"/>
  <pageMargins left="0.59055118110236227" right="0.59055118110236227" top="0.59055118110236227" bottom="0.47244094488188981" header="0.51181102362204722" footer="0.35433070866141736"/>
  <pageSetup paperSize="9" scale="75" orientation="portrait" errors="blank" horizontalDpi="4294967293" verticalDpi="4294967293"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C103"/>
  <sheetViews>
    <sheetView view="pageBreakPreview" zoomScaleNormal="100" zoomScaleSheetLayoutView="100" workbookViewId="0">
      <selection activeCell="C58" sqref="C58"/>
    </sheetView>
  </sheetViews>
  <sheetFormatPr defaultRowHeight="20.100000000000001" customHeight="1"/>
  <cols>
    <col min="1" max="1" width="3.625" style="20" customWidth="1"/>
    <col min="2" max="2" width="3.75" style="20" hidden="1" customWidth="1"/>
    <col min="3" max="3" width="14.5" style="17" bestFit="1" customWidth="1"/>
    <col min="4" max="4" width="4.125" style="17" customWidth="1"/>
    <col min="5" max="5" width="4.125" style="13" customWidth="1"/>
    <col min="6" max="7" width="4.125" style="17" customWidth="1"/>
    <col min="8" max="11" width="3.125" style="17" customWidth="1"/>
    <col min="12" max="15" width="4.125" style="17" customWidth="1"/>
    <col min="16" max="16" width="4.125" style="17" hidden="1" customWidth="1"/>
    <col min="17" max="17" width="14" style="17" customWidth="1"/>
    <col min="18" max="18" width="3.75" style="17" customWidth="1"/>
    <col min="19" max="20" width="3.5" style="17" customWidth="1"/>
    <col min="21" max="21" width="3.25" style="15" customWidth="1"/>
    <col min="22" max="23" width="2.875" style="15" customWidth="1"/>
    <col min="24" max="24" width="9.5" style="58" bestFit="1" customWidth="1"/>
    <col min="25" max="25" width="9" style="17"/>
    <col min="26" max="26" width="4.125" style="17" customWidth="1"/>
    <col min="27" max="27" width="3.5" style="17" bestFit="1" customWidth="1"/>
    <col min="28" max="28" width="3.5" style="17" customWidth="1"/>
    <col min="29" max="29" width="9.375" style="17" bestFit="1" customWidth="1"/>
    <col min="30" max="30" width="3.75" style="17" customWidth="1"/>
    <col min="31" max="31" width="4.5" style="17" customWidth="1"/>
    <col min="32" max="32" width="5.375" style="17" customWidth="1"/>
    <col min="33" max="16384" width="9" style="17"/>
  </cols>
  <sheetData>
    <row r="1" spans="1:29" ht="16.5" customHeight="1">
      <c r="A1" s="929" t="s">
        <v>17</v>
      </c>
      <c r="B1" s="929"/>
      <c r="C1" s="929"/>
      <c r="D1" s="929"/>
      <c r="E1" s="929"/>
      <c r="F1" s="929"/>
      <c r="G1" s="929"/>
      <c r="H1" s="929"/>
      <c r="I1" s="929"/>
      <c r="J1" s="929"/>
      <c r="K1" s="929"/>
      <c r="L1" s="929"/>
      <c r="M1" s="929"/>
      <c r="N1" s="929"/>
      <c r="O1" s="929"/>
      <c r="P1" s="929"/>
      <c r="Q1" s="929"/>
      <c r="R1" s="929"/>
    </row>
    <row r="2" spans="1:29" ht="17.25" customHeight="1">
      <c r="B2" s="20" t="s">
        <v>35</v>
      </c>
      <c r="C2" s="73" t="s">
        <v>1</v>
      </c>
      <c r="D2" s="242" t="s">
        <v>495</v>
      </c>
      <c r="E2" s="146"/>
      <c r="F2" s="146"/>
      <c r="G2" s="146"/>
      <c r="H2" s="146"/>
      <c r="I2" s="146"/>
      <c r="J2" s="146"/>
      <c r="K2" s="146"/>
      <c r="L2" s="143"/>
      <c r="M2" s="143"/>
      <c r="N2" s="143"/>
      <c r="O2" s="242" t="s">
        <v>496</v>
      </c>
      <c r="P2" s="72" t="s">
        <v>35</v>
      </c>
      <c r="Q2" s="73" t="s">
        <v>1</v>
      </c>
      <c r="R2" s="72"/>
      <c r="S2" s="19"/>
      <c r="X2" s="45"/>
      <c r="Z2" s="20"/>
    </row>
    <row r="3" spans="1:29" ht="15" customHeight="1" thickBot="1">
      <c r="A3" s="939">
        <v>1</v>
      </c>
      <c r="B3" s="939">
        <v>8</v>
      </c>
      <c r="C3" s="907" t="str">
        <f>VLOOKUP(B3,$B$63:$C$81,2)</f>
        <v>習志野</v>
      </c>
      <c r="D3" s="92"/>
      <c r="E3" s="92"/>
      <c r="F3" s="309"/>
      <c r="G3" s="92"/>
      <c r="H3" s="92"/>
      <c r="I3" s="92"/>
      <c r="J3" s="92"/>
      <c r="K3" s="214"/>
      <c r="L3" s="214"/>
      <c r="M3" s="214"/>
      <c r="N3" s="817"/>
      <c r="O3" s="818"/>
      <c r="P3" s="937">
        <v>1</v>
      </c>
      <c r="Q3" s="907" t="str">
        <f>VLOOKUP(P3,$B$63:$C$81,2)</f>
        <v>拓大紅陵</v>
      </c>
      <c r="R3" s="907">
        <v>10</v>
      </c>
      <c r="S3" s="19"/>
      <c r="X3" s="13"/>
    </row>
    <row r="4" spans="1:29" ht="15" customHeight="1" thickTop="1" thickBot="1">
      <c r="A4" s="939"/>
      <c r="B4" s="939"/>
      <c r="C4" s="907"/>
      <c r="D4" s="131"/>
      <c r="E4" s="131"/>
      <c r="F4" s="822">
        <v>1</v>
      </c>
      <c r="G4" s="92"/>
      <c r="H4" s="92"/>
      <c r="I4" s="910" t="s">
        <v>726</v>
      </c>
      <c r="J4" s="910"/>
      <c r="K4" s="214"/>
      <c r="L4" s="214"/>
      <c r="M4" s="819">
        <v>5</v>
      </c>
      <c r="N4" s="309"/>
      <c r="O4" s="140"/>
      <c r="P4" s="937"/>
      <c r="Q4" s="907"/>
      <c r="R4" s="907"/>
      <c r="S4" s="19"/>
      <c r="X4" s="13"/>
    </row>
    <row r="5" spans="1:29" ht="15" customHeight="1" thickTop="1" thickBot="1">
      <c r="A5" s="939">
        <v>2</v>
      </c>
      <c r="B5" s="939">
        <v>2</v>
      </c>
      <c r="C5" s="907" t="str">
        <f>VLOOKUP(B5,$B$63:$C$81,2)</f>
        <v>木更津総合</v>
      </c>
      <c r="D5" s="92"/>
      <c r="E5" s="92"/>
      <c r="F5" s="833">
        <v>3</v>
      </c>
      <c r="G5" s="92"/>
      <c r="H5" s="907" t="s">
        <v>727</v>
      </c>
      <c r="I5" s="907"/>
      <c r="J5" s="907"/>
      <c r="K5" s="907"/>
      <c r="L5" s="832"/>
      <c r="M5" s="409">
        <v>0</v>
      </c>
      <c r="N5" s="431"/>
      <c r="O5" s="411"/>
      <c r="P5" s="937">
        <v>4</v>
      </c>
      <c r="Q5" s="907" t="str">
        <f>VLOOKUP(P5,$B$63:$C$81,2)</f>
        <v>東金</v>
      </c>
      <c r="R5" s="907">
        <v>11</v>
      </c>
      <c r="S5" s="19"/>
      <c r="X5" s="13"/>
    </row>
    <row r="6" spans="1:29" ht="15" customHeight="1" thickTop="1" thickBot="1">
      <c r="A6" s="939"/>
      <c r="B6" s="939"/>
      <c r="C6" s="907"/>
      <c r="D6" s="820"/>
      <c r="E6" s="821"/>
      <c r="F6" s="829"/>
      <c r="G6" s="309">
        <v>3</v>
      </c>
      <c r="H6" s="92"/>
      <c r="I6" s="832">
        <v>1</v>
      </c>
      <c r="J6" s="309">
        <v>3</v>
      </c>
      <c r="K6" s="214"/>
      <c r="L6" s="832">
        <v>3</v>
      </c>
      <c r="M6" s="309"/>
      <c r="N6" s="214"/>
      <c r="O6" s="412"/>
      <c r="P6" s="937"/>
      <c r="Q6" s="907"/>
      <c r="R6" s="907"/>
      <c r="S6" s="19"/>
      <c r="X6" s="13"/>
    </row>
    <row r="7" spans="1:29" ht="15" customHeight="1" thickTop="1">
      <c r="A7" s="939">
        <v>3</v>
      </c>
      <c r="B7" s="939">
        <v>17</v>
      </c>
      <c r="C7" s="907" t="str">
        <f>VLOOKUP(B7,$B$63:$C$81,2)</f>
        <v>佐原</v>
      </c>
      <c r="D7" s="92"/>
      <c r="E7" s="214"/>
      <c r="F7" s="427"/>
      <c r="G7" s="834">
        <v>0</v>
      </c>
      <c r="H7" s="92"/>
      <c r="I7" s="829"/>
      <c r="J7" s="92"/>
      <c r="K7" s="832"/>
      <c r="L7" s="827">
        <v>0</v>
      </c>
      <c r="M7" s="214"/>
      <c r="N7" s="410"/>
      <c r="O7" s="413"/>
      <c r="P7" s="937">
        <v>15</v>
      </c>
      <c r="Q7" s="907" t="str">
        <f>VLOOKUP(P7,$B$63:$C$81,2)</f>
        <v>成田北</v>
      </c>
      <c r="R7" s="907">
        <v>12</v>
      </c>
      <c r="S7" s="19"/>
      <c r="X7" s="60"/>
    </row>
    <row r="8" spans="1:29" ht="15" customHeight="1" thickBot="1">
      <c r="A8" s="939"/>
      <c r="B8" s="939"/>
      <c r="C8" s="907"/>
      <c r="D8" s="131"/>
      <c r="E8" s="432"/>
      <c r="F8" s="826">
        <v>0</v>
      </c>
      <c r="G8" s="409"/>
      <c r="H8" s="92"/>
      <c r="I8" s="829"/>
      <c r="J8" s="92"/>
      <c r="K8" s="832"/>
      <c r="L8" s="409"/>
      <c r="M8" s="516">
        <v>2</v>
      </c>
      <c r="N8" s="309"/>
      <c r="O8" s="140"/>
      <c r="P8" s="937"/>
      <c r="Q8" s="907"/>
      <c r="R8" s="907"/>
      <c r="S8" s="19"/>
      <c r="X8" s="13"/>
      <c r="Y8" s="15"/>
    </row>
    <row r="9" spans="1:29" ht="15" customHeight="1" thickTop="1" thickBot="1">
      <c r="A9" s="939">
        <v>4</v>
      </c>
      <c r="B9" s="939">
        <v>12</v>
      </c>
      <c r="C9" s="907" t="str">
        <f>VLOOKUP(B9,$B$63:$C$81,2)</f>
        <v>西武台</v>
      </c>
      <c r="D9" s="805"/>
      <c r="E9" s="825"/>
      <c r="F9" s="309">
        <v>2</v>
      </c>
      <c r="G9" s="409"/>
      <c r="H9" s="92"/>
      <c r="I9" s="829"/>
      <c r="J9" s="309"/>
      <c r="K9" s="832"/>
      <c r="L9" s="214"/>
      <c r="M9" s="806">
        <v>3</v>
      </c>
      <c r="N9" s="816"/>
      <c r="O9" s="818"/>
      <c r="P9" s="937">
        <v>9</v>
      </c>
      <c r="Q9" s="907" t="str">
        <f>VLOOKUP(P9,$B$63:$C$81,2)</f>
        <v>敬愛学園</v>
      </c>
      <c r="R9" s="907">
        <v>13</v>
      </c>
      <c r="S9" s="19"/>
      <c r="X9" s="13"/>
      <c r="Y9" s="15"/>
      <c r="Z9" s="44"/>
    </row>
    <row r="10" spans="1:29" ht="15" customHeight="1" thickTop="1">
      <c r="A10" s="939"/>
      <c r="B10" s="939"/>
      <c r="C10" s="907"/>
      <c r="D10" s="92"/>
      <c r="E10" s="92"/>
      <c r="F10" s="309"/>
      <c r="G10" s="188"/>
      <c r="H10" s="92"/>
      <c r="I10" s="829"/>
      <c r="J10" s="309"/>
      <c r="K10" s="832"/>
      <c r="L10" s="214"/>
      <c r="M10" s="214"/>
      <c r="N10" s="214"/>
      <c r="O10" s="94"/>
      <c r="P10" s="937"/>
      <c r="Q10" s="907"/>
      <c r="R10" s="907"/>
      <c r="S10" s="19"/>
      <c r="X10" s="13"/>
      <c r="Z10" s="43"/>
    </row>
    <row r="11" spans="1:29" ht="15" customHeight="1" thickBot="1">
      <c r="A11" s="939">
        <v>5</v>
      </c>
      <c r="B11" s="939">
        <v>10</v>
      </c>
      <c r="C11" s="907" t="str">
        <f>VLOOKUP(B11,$B$63:$C$81,2)</f>
        <v>千葉南</v>
      </c>
      <c r="D11" s="92"/>
      <c r="E11" s="92"/>
      <c r="F11" s="309"/>
      <c r="G11" s="188"/>
      <c r="H11" s="309">
        <v>0</v>
      </c>
      <c r="I11" s="837"/>
      <c r="J11" s="92"/>
      <c r="K11" s="829">
        <v>3</v>
      </c>
      <c r="L11" s="214"/>
      <c r="M11" s="214"/>
      <c r="N11" s="410"/>
      <c r="O11" s="413"/>
      <c r="P11" s="937">
        <v>16</v>
      </c>
      <c r="Q11" s="907" t="str">
        <f>VLOOKUP(P11,$B$63:$C$81,2)</f>
        <v>市立銚子</v>
      </c>
      <c r="R11" s="907">
        <v>14</v>
      </c>
      <c r="S11" s="19"/>
      <c r="Y11" s="15"/>
      <c r="Z11" s="43"/>
    </row>
    <row r="12" spans="1:29" ht="15" customHeight="1" thickTop="1" thickBot="1">
      <c r="A12" s="939"/>
      <c r="B12" s="939"/>
      <c r="C12" s="907"/>
      <c r="D12" s="283"/>
      <c r="E12" s="432"/>
      <c r="F12" s="309"/>
      <c r="G12" s="829"/>
      <c r="H12" s="812">
        <v>3</v>
      </c>
      <c r="I12" s="92"/>
      <c r="J12" s="820"/>
      <c r="K12" s="823">
        <v>0</v>
      </c>
      <c r="L12" s="214"/>
      <c r="M12" s="409">
        <v>0</v>
      </c>
      <c r="N12" s="309"/>
      <c r="O12" s="140"/>
      <c r="P12" s="937"/>
      <c r="Q12" s="907"/>
      <c r="R12" s="907"/>
      <c r="S12" s="19"/>
      <c r="Y12" s="15"/>
      <c r="Z12" s="43"/>
    </row>
    <row r="13" spans="1:29" ht="15" customHeight="1" thickTop="1" thickBot="1">
      <c r="A13" s="939">
        <v>6</v>
      </c>
      <c r="B13" s="939">
        <v>11</v>
      </c>
      <c r="C13" s="907" t="str">
        <f>VLOOKUP(B13,$B$63:$C$81,2)</f>
        <v>柏日体</v>
      </c>
      <c r="D13" s="214"/>
      <c r="E13" s="188"/>
      <c r="F13" s="822">
        <v>0</v>
      </c>
      <c r="G13" s="829"/>
      <c r="H13" s="92"/>
      <c r="I13" s="92"/>
      <c r="J13" s="92"/>
      <c r="K13" s="409"/>
      <c r="L13" s="835"/>
      <c r="M13" s="806">
        <v>4</v>
      </c>
      <c r="N13" s="804"/>
      <c r="O13" s="818"/>
      <c r="P13" s="937">
        <v>7</v>
      </c>
      <c r="Q13" s="907" t="str">
        <f>VLOOKUP(P13,$B$63:$C$81,2)</f>
        <v>秀明八千代</v>
      </c>
      <c r="R13" s="907">
        <v>15</v>
      </c>
      <c r="S13" s="19"/>
    </row>
    <row r="14" spans="1:29" ht="15" customHeight="1" thickTop="1" thickBot="1">
      <c r="A14" s="939"/>
      <c r="B14" s="939"/>
      <c r="C14" s="907"/>
      <c r="D14" s="809"/>
      <c r="E14" s="830">
        <v>4</v>
      </c>
      <c r="F14" s="427">
        <v>4</v>
      </c>
      <c r="G14" s="829"/>
      <c r="H14" s="92"/>
      <c r="I14" s="92"/>
      <c r="J14" s="92"/>
      <c r="K14" s="409"/>
      <c r="L14" s="835">
        <v>4</v>
      </c>
      <c r="M14" s="309"/>
      <c r="N14" s="214"/>
      <c r="O14" s="94"/>
      <c r="P14" s="937"/>
      <c r="Q14" s="907"/>
      <c r="R14" s="907"/>
      <c r="S14" s="19"/>
    </row>
    <row r="15" spans="1:29" ht="15" customHeight="1" thickTop="1">
      <c r="A15" s="939">
        <v>7</v>
      </c>
      <c r="B15" s="939">
        <v>3</v>
      </c>
      <c r="C15" s="907" t="str">
        <f>VLOOKUP(B15,$B$63:$C$81,2)</f>
        <v>長生</v>
      </c>
      <c r="D15" s="92"/>
      <c r="E15" s="434">
        <v>1</v>
      </c>
      <c r="F15" s="188"/>
      <c r="G15" s="829"/>
      <c r="H15" s="92"/>
      <c r="I15" s="92"/>
      <c r="J15" s="92"/>
      <c r="K15" s="214"/>
      <c r="L15" s="827">
        <v>0</v>
      </c>
      <c r="M15" s="214"/>
      <c r="N15" s="410"/>
      <c r="O15" s="413"/>
      <c r="P15" s="937">
        <v>6</v>
      </c>
      <c r="Q15" s="907" t="str">
        <f>VLOOKUP(P15,$B$63:$C$81,2)</f>
        <v>船橋東</v>
      </c>
      <c r="R15" s="907">
        <v>16</v>
      </c>
      <c r="S15" s="19"/>
      <c r="AC15" s="1"/>
    </row>
    <row r="16" spans="1:29" ht="15" customHeight="1" thickBot="1">
      <c r="A16" s="939"/>
      <c r="B16" s="939"/>
      <c r="C16" s="907"/>
      <c r="D16" s="131"/>
      <c r="E16" s="214"/>
      <c r="F16" s="188"/>
      <c r="G16" s="840">
        <v>0</v>
      </c>
      <c r="H16" s="92"/>
      <c r="I16" s="92"/>
      <c r="J16" s="92"/>
      <c r="K16" s="214"/>
      <c r="L16" s="409"/>
      <c r="M16" s="831" t="s">
        <v>690</v>
      </c>
      <c r="N16" s="309"/>
      <c r="O16" s="140"/>
      <c r="P16" s="937"/>
      <c r="Q16" s="907"/>
      <c r="R16" s="907"/>
      <c r="S16" s="19"/>
      <c r="AC16" s="1"/>
    </row>
    <row r="17" spans="1:29" ht="15" customHeight="1" thickTop="1" thickBot="1">
      <c r="A17" s="939">
        <v>8</v>
      </c>
      <c r="B17" s="939">
        <v>5</v>
      </c>
      <c r="C17" s="907" t="str">
        <f>VLOOKUP(B17,$B$63:$C$81,2)</f>
        <v>成東</v>
      </c>
      <c r="D17" s="92"/>
      <c r="E17" s="214"/>
      <c r="F17" s="836"/>
      <c r="G17" s="309">
        <v>3</v>
      </c>
      <c r="H17" s="381"/>
      <c r="I17" s="381"/>
      <c r="J17" s="381"/>
      <c r="K17" s="214"/>
      <c r="L17" s="214"/>
      <c r="M17" s="806"/>
      <c r="N17" s="804"/>
      <c r="O17" s="818"/>
      <c r="P17" s="937">
        <v>14</v>
      </c>
      <c r="Q17" s="907" t="str">
        <f>VLOOKUP(P17,$B$63:$C$81,2)</f>
        <v>成田</v>
      </c>
      <c r="R17" s="907">
        <v>17</v>
      </c>
      <c r="S17" s="19"/>
      <c r="AC17" s="1"/>
    </row>
    <row r="18" spans="1:29" ht="15" customHeight="1" thickTop="1" thickBot="1">
      <c r="A18" s="939"/>
      <c r="B18" s="939"/>
      <c r="C18" s="907"/>
      <c r="D18" s="283"/>
      <c r="E18" s="131"/>
      <c r="F18" s="840">
        <v>0</v>
      </c>
      <c r="G18" s="214"/>
      <c r="H18" s="92"/>
      <c r="I18" s="92"/>
      <c r="J18" s="92"/>
      <c r="K18" s="214"/>
      <c r="L18" s="214"/>
      <c r="M18" s="309"/>
      <c r="N18" s="214"/>
      <c r="O18" s="412"/>
      <c r="P18" s="937"/>
      <c r="Q18" s="907"/>
      <c r="R18" s="907"/>
      <c r="S18" s="19"/>
      <c r="Y18" s="1"/>
    </row>
    <row r="19" spans="1:29" ht="15" customHeight="1" thickTop="1" thickBot="1">
      <c r="A19" s="939">
        <v>9</v>
      </c>
      <c r="B19" s="939">
        <v>13</v>
      </c>
      <c r="C19" s="907" t="str">
        <f>VLOOKUP(B19,$B$63:$C$81,2)</f>
        <v>麗澤</v>
      </c>
      <c r="D19" s="817"/>
      <c r="E19" s="825"/>
      <c r="F19" s="309">
        <v>4</v>
      </c>
      <c r="G19" s="92"/>
      <c r="H19" s="92"/>
      <c r="I19" s="381"/>
      <c r="J19" s="381"/>
      <c r="K19" s="214"/>
      <c r="L19" s="214"/>
      <c r="M19" s="214"/>
      <c r="N19" s="214"/>
      <c r="O19" s="412"/>
      <c r="P19" s="937"/>
      <c r="Q19" s="907"/>
      <c r="R19" s="907"/>
      <c r="S19" s="19"/>
    </row>
    <row r="20" spans="1:29" ht="15" customHeight="1" thickTop="1">
      <c r="A20" s="939"/>
      <c r="B20" s="939"/>
      <c r="C20" s="907"/>
      <c r="D20" s="92"/>
      <c r="E20" s="92"/>
      <c r="F20" s="309"/>
      <c r="G20" s="92"/>
      <c r="H20" s="92"/>
      <c r="I20" s="92"/>
      <c r="J20" s="309"/>
      <c r="K20" s="214"/>
      <c r="L20" s="214"/>
      <c r="M20" s="214"/>
      <c r="N20" s="309"/>
      <c r="O20" s="140"/>
      <c r="P20" s="937"/>
      <c r="Q20" s="907"/>
      <c r="R20" s="907"/>
      <c r="S20" s="19"/>
    </row>
    <row r="21" spans="1:29" ht="15" customHeight="1">
      <c r="A21" s="75"/>
      <c r="B21" s="75"/>
      <c r="C21" s="151"/>
      <c r="D21" s="92"/>
      <c r="E21" s="214"/>
      <c r="F21" s="309"/>
      <c r="G21" s="92"/>
      <c r="H21" s="92"/>
      <c r="I21" s="92"/>
      <c r="J21" s="309"/>
      <c r="K21" s="214"/>
      <c r="L21" s="214"/>
      <c r="M21" s="214"/>
      <c r="N21" s="214"/>
      <c r="O21" s="140"/>
      <c r="P21" s="937"/>
      <c r="Q21" s="907"/>
      <c r="R21" s="907"/>
      <c r="S21" s="19"/>
    </row>
    <row r="22" spans="1:29" ht="15" customHeight="1">
      <c r="A22" s="75"/>
      <c r="B22" s="75"/>
      <c r="C22" s="151"/>
      <c r="D22" s="95"/>
      <c r="E22" s="567"/>
      <c r="F22" s="140"/>
      <c r="G22" s="378"/>
      <c r="H22" s="378"/>
      <c r="I22" s="92"/>
      <c r="J22" s="309"/>
      <c r="K22" s="412"/>
      <c r="L22" s="140"/>
      <c r="M22" s="140"/>
      <c r="N22" s="140"/>
      <c r="O22" s="412"/>
      <c r="P22" s="937"/>
      <c r="Q22" s="907"/>
      <c r="R22" s="907"/>
      <c r="S22" s="19"/>
    </row>
    <row r="23" spans="1:29" ht="15" customHeight="1">
      <c r="A23" s="939"/>
      <c r="B23" s="939"/>
      <c r="C23" s="907"/>
      <c r="D23" s="148"/>
      <c r="E23" s="148"/>
      <c r="F23" s="149"/>
      <c r="G23" s="148"/>
      <c r="H23" s="148"/>
      <c r="I23" s="241"/>
      <c r="J23" s="243"/>
      <c r="K23" s="240"/>
      <c r="L23" s="240"/>
      <c r="M23" s="240"/>
      <c r="N23" s="240"/>
      <c r="O23" s="240"/>
      <c r="P23" s="907"/>
      <c r="Q23" s="907"/>
      <c r="R23" s="907"/>
      <c r="S23" s="19"/>
    </row>
    <row r="24" spans="1:29" ht="15" customHeight="1">
      <c r="A24" s="939"/>
      <c r="B24" s="939"/>
      <c r="C24" s="907"/>
      <c r="D24" s="149"/>
      <c r="E24" s="94"/>
      <c r="F24" s="149"/>
      <c r="G24" s="149"/>
      <c r="H24" s="134"/>
      <c r="I24" s="134"/>
      <c r="J24" s="134"/>
      <c r="K24" s="240"/>
      <c r="L24" s="243"/>
      <c r="M24" s="240"/>
      <c r="N24" s="240"/>
      <c r="O24" s="240"/>
      <c r="P24" s="907"/>
      <c r="Q24" s="907"/>
      <c r="R24" s="907"/>
      <c r="S24" s="19"/>
    </row>
    <row r="25" spans="1:29" ht="15" customHeight="1">
      <c r="A25" s="219"/>
      <c r="B25" s="219"/>
      <c r="C25" s="907"/>
      <c r="D25" s="149"/>
      <c r="E25" s="94"/>
      <c r="F25" s="149"/>
      <c r="G25" s="149"/>
      <c r="H25" s="134"/>
      <c r="I25" s="134"/>
      <c r="J25" s="134"/>
      <c r="K25" s="240"/>
      <c r="L25" s="240"/>
      <c r="M25" s="240"/>
      <c r="N25" s="240"/>
      <c r="O25" s="240"/>
      <c r="P25" s="907"/>
      <c r="Q25" s="907"/>
      <c r="R25" s="907"/>
      <c r="S25" s="19"/>
    </row>
    <row r="26" spans="1:29" ht="15" customHeight="1">
      <c r="A26" s="145"/>
      <c r="B26" s="145"/>
      <c r="C26" s="907"/>
      <c r="D26" s="566"/>
      <c r="E26" s="566"/>
      <c r="F26" s="566"/>
      <c r="G26" s="240"/>
      <c r="H26" s="240"/>
      <c r="I26" s="240"/>
      <c r="J26" s="240"/>
      <c r="K26" s="240"/>
      <c r="L26" s="240"/>
      <c r="M26" s="243"/>
      <c r="N26" s="240"/>
      <c r="O26" s="240"/>
      <c r="P26" s="907"/>
      <c r="Q26" s="907"/>
      <c r="R26" s="907"/>
      <c r="S26" s="19"/>
    </row>
    <row r="27" spans="1:29" ht="15" customHeight="1">
      <c r="A27" s="453"/>
      <c r="B27" s="453"/>
      <c r="C27" s="450"/>
      <c r="D27" s="450"/>
      <c r="E27" s="450"/>
      <c r="F27" s="450"/>
      <c r="G27" s="450"/>
      <c r="H27" s="450"/>
      <c r="I27" s="450"/>
      <c r="J27" s="450"/>
      <c r="K27" s="450"/>
      <c r="L27" s="450"/>
      <c r="M27" s="243"/>
      <c r="N27" s="450"/>
      <c r="O27" s="450"/>
      <c r="P27" s="450"/>
      <c r="Q27" s="450"/>
      <c r="R27" s="450"/>
      <c r="S27" s="19"/>
    </row>
    <row r="28" spans="1:29" ht="15" customHeight="1">
      <c r="A28" s="145"/>
      <c r="B28" s="145"/>
      <c r="C28" s="151"/>
      <c r="D28" s="82"/>
      <c r="E28" s="82"/>
      <c r="F28" s="82"/>
      <c r="G28" s="82"/>
      <c r="H28" s="82"/>
      <c r="I28" s="82"/>
      <c r="J28" s="82"/>
      <c r="K28" s="82"/>
      <c r="L28" s="144"/>
      <c r="M28" s="144"/>
      <c r="N28" s="144"/>
      <c r="O28" s="144"/>
      <c r="P28" s="147"/>
      <c r="Q28" s="82"/>
      <c r="R28" s="82"/>
      <c r="S28" s="19"/>
    </row>
    <row r="29" spans="1:29" ht="15" customHeight="1">
      <c r="A29" s="145"/>
      <c r="B29" s="145"/>
      <c r="C29" s="82"/>
      <c r="D29" s="82"/>
      <c r="E29" s="82"/>
      <c r="F29" s="82"/>
      <c r="G29" s="82"/>
      <c r="H29" s="72"/>
      <c r="I29" s="290" t="s">
        <v>18</v>
      </c>
      <c r="J29" s="82"/>
      <c r="K29" s="150"/>
      <c r="L29" s="73"/>
      <c r="M29" s="73"/>
      <c r="N29" s="73"/>
      <c r="O29" s="73"/>
      <c r="P29" s="73"/>
      <c r="Q29" s="73"/>
      <c r="R29" s="73"/>
      <c r="S29" s="19"/>
    </row>
    <row r="30" spans="1:29" ht="15" customHeight="1">
      <c r="A30" s="145"/>
      <c r="B30" s="20" t="s">
        <v>35</v>
      </c>
      <c r="C30" s="73" t="s">
        <v>1</v>
      </c>
      <c r="D30" s="144" t="s">
        <v>497</v>
      </c>
      <c r="E30" s="144"/>
      <c r="F30" s="144"/>
      <c r="G30" s="144"/>
      <c r="H30" s="144"/>
      <c r="I30" s="144"/>
      <c r="J30" s="144"/>
      <c r="K30" s="74"/>
      <c r="L30" s="74"/>
      <c r="M30" s="74"/>
      <c r="N30" s="74"/>
      <c r="O30" s="242" t="s">
        <v>497</v>
      </c>
      <c r="P30" s="146" t="s">
        <v>35</v>
      </c>
      <c r="Q30" s="73" t="s">
        <v>1</v>
      </c>
      <c r="R30" s="72"/>
      <c r="S30" s="19"/>
    </row>
    <row r="31" spans="1:29" ht="15" customHeight="1" thickBot="1">
      <c r="A31" s="905">
        <v>1</v>
      </c>
      <c r="B31" s="931">
        <v>1</v>
      </c>
      <c r="C31" s="907" t="str">
        <f>VLOOKUP(B31,$P$61:$Q$72,2)</f>
        <v>拓大紅陵</v>
      </c>
      <c r="D31" s="813"/>
      <c r="E31" s="814"/>
      <c r="F31" s="815"/>
      <c r="G31" s="309"/>
      <c r="H31" s="309"/>
      <c r="I31" s="910" t="s">
        <v>726</v>
      </c>
      <c r="J31" s="910"/>
      <c r="K31" s="92"/>
      <c r="L31" s="309"/>
      <c r="M31" s="817"/>
      <c r="N31" s="815"/>
      <c r="O31" s="805"/>
      <c r="P31" s="937">
        <v>6</v>
      </c>
      <c r="Q31" s="907" t="str">
        <f>VLOOKUP(P31,$P$61:$Q$72,2)</f>
        <v>船橋東</v>
      </c>
      <c r="R31" s="907">
        <v>7</v>
      </c>
      <c r="S31" s="11"/>
      <c r="T31" s="11"/>
      <c r="U31" s="11"/>
      <c r="V31" s="11"/>
      <c r="W31" s="61"/>
      <c r="Y31" s="26"/>
    </row>
    <row r="32" spans="1:29" ht="15" customHeight="1" thickTop="1">
      <c r="A32" s="905"/>
      <c r="B32" s="931"/>
      <c r="C32" s="907"/>
      <c r="D32" s="151"/>
      <c r="E32" s="380"/>
      <c r="F32" s="828"/>
      <c r="G32" s="309"/>
      <c r="H32" s="907" t="s">
        <v>727</v>
      </c>
      <c r="I32" s="907"/>
      <c r="J32" s="907"/>
      <c r="K32" s="907"/>
      <c r="L32" s="836"/>
      <c r="M32" s="87"/>
      <c r="N32" s="309"/>
      <c r="O32" s="92"/>
      <c r="P32" s="937"/>
      <c r="Q32" s="907"/>
      <c r="R32" s="918"/>
      <c r="U32" s="17"/>
      <c r="V32" s="61"/>
      <c r="W32" s="58"/>
      <c r="X32" s="26"/>
    </row>
    <row r="33" spans="1:25" ht="15" customHeight="1" thickBot="1">
      <c r="A33" s="905">
        <v>2</v>
      </c>
      <c r="B33" s="931">
        <v>5</v>
      </c>
      <c r="C33" s="907" t="str">
        <f>VLOOKUP(B33,$P$61:$Q$72,2)</f>
        <v>成東</v>
      </c>
      <c r="D33" s="429"/>
      <c r="E33" s="380"/>
      <c r="F33" s="829"/>
      <c r="G33" s="816">
        <v>5</v>
      </c>
      <c r="H33" s="309"/>
      <c r="I33" s="829">
        <v>3</v>
      </c>
      <c r="J33" s="309">
        <v>1</v>
      </c>
      <c r="K33" s="309"/>
      <c r="L33" s="829">
        <v>3</v>
      </c>
      <c r="M33" s="553"/>
      <c r="N33" s="309"/>
      <c r="O33" s="309"/>
      <c r="P33" s="937">
        <v>4</v>
      </c>
      <c r="Q33" s="907" t="str">
        <f>VLOOKUP(P33,$P$61:$Q$72,2)</f>
        <v>東金</v>
      </c>
      <c r="R33" s="907">
        <v>8</v>
      </c>
      <c r="S33" s="938"/>
      <c r="T33" s="78"/>
      <c r="U33" s="14"/>
      <c r="V33" s="62"/>
      <c r="W33" s="61"/>
      <c r="Y33" s="26"/>
    </row>
    <row r="34" spans="1:25" ht="15" customHeight="1" thickTop="1" thickBot="1">
      <c r="A34" s="905"/>
      <c r="B34" s="931"/>
      <c r="C34" s="907"/>
      <c r="D34" s="430"/>
      <c r="E34" s="432"/>
      <c r="F34" s="433">
        <v>0</v>
      </c>
      <c r="G34" s="828">
        <v>0</v>
      </c>
      <c r="H34" s="309"/>
      <c r="I34" s="829"/>
      <c r="J34" s="309"/>
      <c r="K34" s="427"/>
      <c r="L34" s="838">
        <v>1</v>
      </c>
      <c r="M34" s="808">
        <v>2</v>
      </c>
      <c r="N34" s="224"/>
      <c r="O34" s="224"/>
      <c r="P34" s="937"/>
      <c r="Q34" s="907"/>
      <c r="R34" s="907"/>
      <c r="S34" s="904"/>
      <c r="T34" s="61"/>
      <c r="U34" s="58"/>
      <c r="V34" s="26"/>
      <c r="W34" s="17"/>
      <c r="X34" s="17"/>
    </row>
    <row r="35" spans="1:25" ht="15" customHeight="1" thickTop="1" thickBot="1">
      <c r="A35" s="905">
        <v>3</v>
      </c>
      <c r="B35" s="931">
        <v>12</v>
      </c>
      <c r="C35" s="907" t="str">
        <f>VLOOKUP(B35,$P$61:$Q$72,2)</f>
        <v>佐原</v>
      </c>
      <c r="D35" s="810"/>
      <c r="E35" s="811"/>
      <c r="F35" s="812">
        <v>5</v>
      </c>
      <c r="G35" s="836"/>
      <c r="H35" s="309"/>
      <c r="I35" s="829"/>
      <c r="J35" s="92"/>
      <c r="K35" s="427"/>
      <c r="L35" s="92"/>
      <c r="M35" s="809">
        <v>3</v>
      </c>
      <c r="N35" s="214"/>
      <c r="O35" s="309"/>
      <c r="P35" s="937">
        <v>2</v>
      </c>
      <c r="Q35" s="907" t="str">
        <f>VLOOKUP(P35,$P$61:$Q$72,2)</f>
        <v>木更津総合</v>
      </c>
      <c r="R35" s="907">
        <v>9</v>
      </c>
      <c r="S35" s="934"/>
      <c r="T35" s="61"/>
      <c r="U35" s="58"/>
      <c r="V35" s="26"/>
      <c r="W35" s="17"/>
      <c r="X35" s="17"/>
    </row>
    <row r="36" spans="1:25" ht="15" customHeight="1" thickTop="1" thickBot="1">
      <c r="A36" s="905"/>
      <c r="B36" s="931"/>
      <c r="C36" s="907"/>
      <c r="D36" s="384"/>
      <c r="E36" s="383"/>
      <c r="F36" s="309"/>
      <c r="G36" s="836"/>
      <c r="H36" s="309">
        <v>3</v>
      </c>
      <c r="I36" s="829"/>
      <c r="J36" s="132"/>
      <c r="K36" s="188">
        <v>0</v>
      </c>
      <c r="L36" s="92"/>
      <c r="M36" s="87"/>
      <c r="N36" s="807"/>
      <c r="O36" s="807"/>
      <c r="P36" s="937"/>
      <c r="Q36" s="907"/>
      <c r="R36" s="918"/>
      <c r="S36" s="934"/>
      <c r="T36" s="15"/>
      <c r="U36" s="58"/>
      <c r="V36" s="17"/>
      <c r="W36" s="17"/>
      <c r="X36" s="17"/>
    </row>
    <row r="37" spans="1:25" ht="15" customHeight="1" thickTop="1">
      <c r="A37" s="905">
        <v>4</v>
      </c>
      <c r="B37" s="931">
        <v>8</v>
      </c>
      <c r="C37" s="907" t="str">
        <f>VLOOKUP(B37,$P$61:$Q$72,2)</f>
        <v>西武台</v>
      </c>
      <c r="D37" s="384"/>
      <c r="E37" s="380"/>
      <c r="F37" s="309"/>
      <c r="G37" s="427"/>
      <c r="H37" s="839">
        <v>0</v>
      </c>
      <c r="I37" s="820"/>
      <c r="J37" s="92"/>
      <c r="K37" s="809">
        <v>3</v>
      </c>
      <c r="L37" s="92"/>
      <c r="M37" s="87"/>
      <c r="N37" s="309"/>
      <c r="O37" s="309"/>
      <c r="P37" s="937">
        <v>7</v>
      </c>
      <c r="Q37" s="907" t="str">
        <f>VLOOKUP(P37,$P$61:$Q$72,2)</f>
        <v>敬愛学園</v>
      </c>
      <c r="R37" s="907">
        <v>10</v>
      </c>
      <c r="S37" s="934"/>
      <c r="T37" s="15"/>
      <c r="U37" s="58"/>
      <c r="V37" s="17"/>
      <c r="W37" s="17"/>
      <c r="X37" s="17"/>
    </row>
    <row r="38" spans="1:25" ht="15" customHeight="1" thickBot="1">
      <c r="A38" s="905"/>
      <c r="B38" s="931"/>
      <c r="C38" s="907"/>
      <c r="D38" s="430"/>
      <c r="E38" s="432"/>
      <c r="F38" s="309">
        <v>1</v>
      </c>
      <c r="G38" s="427"/>
      <c r="H38" s="309"/>
      <c r="I38" s="92"/>
      <c r="J38" s="92"/>
      <c r="K38" s="836"/>
      <c r="L38" s="92"/>
      <c r="M38" s="409">
        <v>2</v>
      </c>
      <c r="N38" s="224"/>
      <c r="O38" s="224"/>
      <c r="P38" s="937"/>
      <c r="Q38" s="907"/>
      <c r="R38" s="907"/>
      <c r="S38" s="934"/>
      <c r="T38" s="15"/>
      <c r="U38" s="58"/>
      <c r="V38" s="17"/>
      <c r="W38" s="17"/>
      <c r="X38" s="17"/>
    </row>
    <row r="39" spans="1:25" ht="15" customHeight="1" thickTop="1" thickBot="1">
      <c r="A39" s="905">
        <v>5</v>
      </c>
      <c r="B39" s="931">
        <v>3</v>
      </c>
      <c r="C39" s="907" t="str">
        <f>VLOOKUP(B39,$P$61:$Q$72,2)</f>
        <v>長生</v>
      </c>
      <c r="D39" s="810"/>
      <c r="E39" s="811"/>
      <c r="F39" s="833">
        <v>4</v>
      </c>
      <c r="G39" s="427">
        <v>3</v>
      </c>
      <c r="H39" s="309"/>
      <c r="I39" s="92"/>
      <c r="J39" s="92"/>
      <c r="K39" s="836"/>
      <c r="L39" s="824">
        <v>1</v>
      </c>
      <c r="M39" s="803">
        <v>3</v>
      </c>
      <c r="N39" s="804"/>
      <c r="O39" s="805"/>
      <c r="P39" s="937">
        <v>10</v>
      </c>
      <c r="Q39" s="907" t="str">
        <f>VLOOKUP(P39,$P$61:$Q$72,2)</f>
        <v>成田</v>
      </c>
      <c r="R39" s="907">
        <v>11</v>
      </c>
      <c r="S39" s="934"/>
      <c r="T39" s="15"/>
      <c r="U39" s="58"/>
      <c r="V39" s="17"/>
      <c r="W39" s="17"/>
      <c r="X39" s="17"/>
    </row>
    <row r="40" spans="1:25" ht="15" customHeight="1" thickTop="1">
      <c r="A40" s="905"/>
      <c r="B40" s="931"/>
      <c r="C40" s="907"/>
      <c r="D40" s="384"/>
      <c r="E40" s="383"/>
      <c r="F40" s="188"/>
      <c r="G40" s="839">
        <v>1</v>
      </c>
      <c r="H40" s="309"/>
      <c r="I40" s="381"/>
      <c r="J40" s="381"/>
      <c r="K40" s="309"/>
      <c r="L40" s="829">
        <v>4</v>
      </c>
      <c r="M40" s="309"/>
      <c r="N40" s="309"/>
      <c r="O40" s="309"/>
      <c r="P40" s="937"/>
      <c r="Q40" s="907"/>
      <c r="R40" s="918"/>
      <c r="S40" s="934"/>
      <c r="T40" s="15"/>
      <c r="U40" s="58"/>
      <c r="V40" s="17"/>
      <c r="W40" s="17"/>
      <c r="X40" s="17"/>
    </row>
    <row r="41" spans="1:25" ht="15" customHeight="1" thickBot="1">
      <c r="A41" s="905">
        <v>6</v>
      </c>
      <c r="B41" s="931">
        <v>11</v>
      </c>
      <c r="C41" s="907" t="str">
        <f>VLOOKUP(B41,$P$61:$Q$72,2)</f>
        <v>市立銚子</v>
      </c>
      <c r="D41" s="429"/>
      <c r="E41" s="428"/>
      <c r="F41" s="592"/>
      <c r="G41" s="434"/>
      <c r="H41" s="309"/>
      <c r="I41" s="92"/>
      <c r="J41" s="92"/>
      <c r="K41" s="92"/>
      <c r="L41" s="836"/>
      <c r="M41" s="804"/>
      <c r="N41" s="815"/>
      <c r="O41" s="815"/>
      <c r="P41" s="937">
        <v>9</v>
      </c>
      <c r="Q41" s="907" t="str">
        <f>VLOOKUP(P41,$P$61:$Q$72,2)</f>
        <v>麗澤</v>
      </c>
      <c r="R41" s="907">
        <v>12</v>
      </c>
      <c r="S41" s="62"/>
      <c r="T41" s="15"/>
      <c r="U41" s="58"/>
      <c r="V41" s="17"/>
      <c r="W41" s="17"/>
      <c r="X41" s="17"/>
    </row>
    <row r="42" spans="1:25" ht="15" customHeight="1" thickTop="1">
      <c r="A42" s="905"/>
      <c r="B42" s="931"/>
      <c r="C42" s="907"/>
      <c r="D42" s="384"/>
      <c r="E42" s="430"/>
      <c r="F42" s="224"/>
      <c r="G42" s="309"/>
      <c r="H42" s="309"/>
      <c r="I42" s="214"/>
      <c r="J42" s="214"/>
      <c r="K42" s="214"/>
      <c r="L42" s="309"/>
      <c r="M42" s="309"/>
      <c r="N42" s="309"/>
      <c r="O42" s="214"/>
      <c r="P42" s="937"/>
      <c r="Q42" s="907"/>
      <c r="R42" s="907"/>
      <c r="S42" s="78"/>
      <c r="T42" s="14"/>
      <c r="U42" s="62"/>
      <c r="W42" s="58"/>
      <c r="X42" s="17"/>
    </row>
    <row r="43" spans="1:25" ht="15" customHeight="1">
      <c r="A43" s="905"/>
      <c r="B43" s="931"/>
      <c r="C43" s="907"/>
      <c r="D43" s="570"/>
      <c r="E43" s="570"/>
      <c r="F43" s="309"/>
      <c r="G43" s="309"/>
      <c r="H43" s="309"/>
      <c r="I43" s="214"/>
      <c r="J43" s="214"/>
      <c r="K43" s="214"/>
      <c r="L43" s="309"/>
      <c r="M43" s="309"/>
      <c r="N43" s="309"/>
      <c r="O43" s="214"/>
      <c r="P43" s="456"/>
      <c r="Q43" s="450"/>
      <c r="R43" s="450"/>
      <c r="S43" s="78"/>
      <c r="T43" s="455"/>
      <c r="U43" s="457"/>
      <c r="W43" s="58"/>
      <c r="X43" s="17"/>
    </row>
    <row r="44" spans="1:25" ht="15" customHeight="1">
      <c r="A44" s="905"/>
      <c r="B44" s="931"/>
      <c r="C44" s="907"/>
      <c r="D44" s="67"/>
      <c r="E44" s="568"/>
      <c r="F44" s="381"/>
      <c r="G44" s="382"/>
      <c r="H44" s="382"/>
      <c r="I44" s="381"/>
      <c r="J44" s="381"/>
      <c r="K44" s="214"/>
      <c r="L44" s="309"/>
      <c r="M44" s="214"/>
      <c r="N44" s="309"/>
      <c r="O44" s="214"/>
      <c r="P44" s="77"/>
      <c r="Q44" s="14"/>
      <c r="R44" s="62"/>
      <c r="S44" s="62"/>
      <c r="T44" s="15"/>
      <c r="U44" s="58"/>
      <c r="V44" s="17"/>
      <c r="W44" s="17"/>
      <c r="X44" s="17"/>
    </row>
    <row r="45" spans="1:25" ht="15" customHeight="1">
      <c r="A45" s="447"/>
      <c r="B45" s="455"/>
      <c r="C45" s="450"/>
      <c r="D45" s="67"/>
      <c r="E45" s="454"/>
      <c r="F45" s="448"/>
      <c r="G45" s="451"/>
      <c r="H45" s="451"/>
      <c r="I45" s="448"/>
      <c r="J45" s="448"/>
      <c r="K45" s="214"/>
      <c r="L45" s="309"/>
      <c r="M45" s="214"/>
      <c r="N45" s="309"/>
      <c r="O45" s="214"/>
      <c r="P45" s="452"/>
      <c r="Q45" s="455"/>
      <c r="R45" s="457"/>
      <c r="S45" s="457"/>
      <c r="T45" s="15"/>
      <c r="U45" s="58"/>
      <c r="V45" s="17"/>
      <c r="W45" s="17"/>
      <c r="X45" s="17"/>
    </row>
    <row r="46" spans="1:25" ht="15" customHeight="1">
      <c r="A46" s="517"/>
      <c r="B46" s="517"/>
      <c r="C46" s="151"/>
      <c r="D46" s="67"/>
      <c r="E46" s="568"/>
      <c r="F46" s="569"/>
      <c r="G46" s="89"/>
      <c r="H46" s="26"/>
      <c r="I46" s="99"/>
      <c r="J46" s="80"/>
      <c r="N46" s="16"/>
      <c r="O46" s="75"/>
      <c r="P46" s="77"/>
      <c r="Q46" s="14"/>
      <c r="R46" s="62"/>
      <c r="S46" s="68"/>
      <c r="T46" s="78"/>
      <c r="U46" s="14"/>
      <c r="V46" s="62"/>
    </row>
    <row r="47" spans="1:25" ht="15" customHeight="1">
      <c r="A47" s="77"/>
      <c r="B47" s="77"/>
      <c r="C47" s="931"/>
      <c r="D47" s="67"/>
      <c r="E47" s="568"/>
      <c r="F47" s="569"/>
      <c r="G47" s="89"/>
      <c r="H47" s="26"/>
      <c r="I47" s="99"/>
      <c r="J47" s="80"/>
      <c r="N47" s="16"/>
      <c r="O47" s="75"/>
      <c r="P47" s="77"/>
      <c r="Q47" s="14"/>
      <c r="R47" s="62"/>
      <c r="S47" s="68"/>
      <c r="T47" s="78"/>
      <c r="U47" s="14"/>
      <c r="V47" s="62"/>
    </row>
    <row r="48" spans="1:25" ht="15" customHeight="1">
      <c r="A48" s="77"/>
      <c r="B48" s="77"/>
      <c r="C48" s="931"/>
      <c r="D48" s="15"/>
      <c r="E48" s="309"/>
      <c r="F48" s="15"/>
      <c r="G48" s="15"/>
      <c r="K48" s="2"/>
      <c r="L48" s="2"/>
      <c r="M48" s="2"/>
      <c r="N48" s="16"/>
      <c r="O48" s="75"/>
      <c r="P48" s="77"/>
      <c r="Q48" s="14"/>
      <c r="R48" s="62"/>
      <c r="S48" s="68"/>
      <c r="T48" s="78"/>
      <c r="U48" s="14"/>
      <c r="V48" s="62"/>
    </row>
    <row r="49" spans="1:22" ht="15" customHeight="1">
      <c r="A49" s="77"/>
      <c r="B49" s="77"/>
      <c r="C49" s="931"/>
      <c r="D49" s="15"/>
      <c r="E49" s="309"/>
      <c r="F49" s="15"/>
      <c r="G49" s="15"/>
      <c r="H49" s="15"/>
      <c r="I49" s="15"/>
      <c r="J49" s="15"/>
      <c r="K49" s="4"/>
      <c r="L49" s="4"/>
      <c r="M49" s="2"/>
      <c r="N49" s="16"/>
      <c r="O49" s="75"/>
      <c r="P49" s="77"/>
      <c r="Q49" s="14"/>
      <c r="R49" s="62"/>
      <c r="S49" s="68"/>
      <c r="T49" s="78"/>
      <c r="U49" s="14"/>
      <c r="V49" s="62"/>
    </row>
    <row r="50" spans="1:22" ht="15" customHeight="1">
      <c r="A50" s="77"/>
      <c r="B50" s="77"/>
      <c r="C50" s="931"/>
      <c r="D50" s="80"/>
      <c r="E50" s="4"/>
      <c r="F50" s="4"/>
      <c r="G50" s="4"/>
      <c r="H50" s="4"/>
      <c r="I50" s="4"/>
      <c r="J50" s="4"/>
      <c r="K50" s="75"/>
      <c r="L50" s="24"/>
      <c r="M50" s="75"/>
      <c r="N50" s="16"/>
      <c r="O50" s="75"/>
      <c r="P50" s="77"/>
      <c r="Q50" s="14"/>
      <c r="R50" s="62"/>
      <c r="S50" s="68"/>
      <c r="T50" s="78"/>
      <c r="U50" s="14"/>
      <c r="V50" s="62"/>
    </row>
    <row r="51" spans="1:22" ht="11.25" customHeight="1">
      <c r="A51" s="77"/>
      <c r="B51" s="77"/>
      <c r="C51" s="14"/>
      <c r="D51" s="4"/>
      <c r="E51" s="4"/>
      <c r="F51" s="4"/>
      <c r="G51" s="4"/>
      <c r="H51" s="4"/>
      <c r="I51" s="4"/>
      <c r="J51" s="4"/>
      <c r="K51" s="75"/>
      <c r="L51" s="24"/>
      <c r="M51" s="75"/>
      <c r="N51" s="16"/>
      <c r="O51" s="75"/>
      <c r="P51" s="77"/>
      <c r="Q51" s="14"/>
      <c r="R51" s="62"/>
      <c r="S51" s="68"/>
      <c r="T51" s="78"/>
      <c r="U51" s="14"/>
      <c r="V51" s="62"/>
    </row>
    <row r="52" spans="1:22" ht="11.25" customHeight="1">
      <c r="A52" s="77"/>
      <c r="B52" s="77"/>
      <c r="C52" s="14"/>
      <c r="D52" s="67"/>
      <c r="E52" s="60"/>
      <c r="F52" s="14"/>
      <c r="G52" s="89"/>
      <c r="H52" s="61"/>
      <c r="I52" s="99"/>
      <c r="J52" s="80"/>
      <c r="K52" s="75"/>
      <c r="L52" s="24"/>
      <c r="M52" s="75"/>
      <c r="N52" s="16"/>
      <c r="O52" s="75"/>
      <c r="P52" s="77"/>
      <c r="Q52" s="14"/>
      <c r="R52" s="62"/>
      <c r="S52" s="68"/>
      <c r="T52" s="78"/>
      <c r="U52" s="14"/>
      <c r="V52" s="62"/>
    </row>
    <row r="53" spans="1:22" ht="11.25" customHeight="1">
      <c r="A53" s="77"/>
      <c r="B53" s="77"/>
      <c r="C53" s="14"/>
      <c r="D53" s="67"/>
      <c r="E53" s="60"/>
      <c r="F53" s="940" t="s">
        <v>262</v>
      </c>
      <c r="G53" s="940"/>
      <c r="H53" s="940"/>
      <c r="I53" s="940"/>
      <c r="J53" s="940"/>
      <c r="K53" s="940"/>
      <c r="L53" s="940"/>
      <c r="M53" s="940"/>
      <c r="N53" s="940"/>
      <c r="O53" s="940"/>
      <c r="P53" s="940"/>
      <c r="U53" s="14"/>
      <c r="V53" s="62"/>
    </row>
    <row r="54" spans="1:22" ht="11.25" customHeight="1">
      <c r="A54" s="77"/>
      <c r="B54" s="77"/>
      <c r="C54" s="14"/>
      <c r="D54" s="67"/>
      <c r="E54" s="60"/>
      <c r="F54" s="940"/>
      <c r="G54" s="940"/>
      <c r="H54" s="940"/>
      <c r="I54" s="940"/>
      <c r="J54" s="940"/>
      <c r="K54" s="940"/>
      <c r="L54" s="940"/>
      <c r="M54" s="940"/>
      <c r="N54" s="940"/>
      <c r="O54" s="940"/>
      <c r="P54" s="940"/>
      <c r="U54" s="14"/>
      <c r="V54" s="62"/>
    </row>
    <row r="55" spans="1:22" ht="15" customHeight="1">
      <c r="A55" s="452"/>
      <c r="B55" s="452"/>
      <c r="C55" s="455"/>
      <c r="D55" s="15"/>
      <c r="E55" s="60"/>
      <c r="F55" s="940"/>
      <c r="G55" s="940"/>
      <c r="H55" s="940"/>
      <c r="I55" s="940"/>
      <c r="J55" s="940"/>
      <c r="K55" s="940"/>
      <c r="L55" s="940"/>
      <c r="M55" s="940"/>
      <c r="N55" s="940"/>
      <c r="O55" s="940"/>
      <c r="P55" s="940"/>
    </row>
    <row r="56" spans="1:22" ht="19.5" customHeight="1">
      <c r="A56" s="77"/>
      <c r="C56" s="14"/>
      <c r="F56" s="69"/>
      <c r="G56" s="25"/>
      <c r="H56" s="26"/>
      <c r="I56" s="61"/>
      <c r="J56" s="61"/>
      <c r="K56" s="7"/>
      <c r="L56" s="7"/>
      <c r="M56" s="7"/>
      <c r="N56" s="7"/>
      <c r="O56" s="7"/>
      <c r="P56" s="7"/>
      <c r="Q56" s="7"/>
      <c r="R56" s="14"/>
    </row>
    <row r="57" spans="1:22" ht="19.5" customHeight="1">
      <c r="A57" s="77"/>
      <c r="C57" s="14"/>
      <c r="F57" s="69"/>
      <c r="G57" s="25"/>
      <c r="H57" s="135"/>
      <c r="I57" s="136"/>
      <c r="J57" s="135"/>
      <c r="K57" s="7"/>
      <c r="L57" s="7"/>
      <c r="M57" s="7"/>
      <c r="N57" s="7"/>
      <c r="O57" s="7"/>
      <c r="P57" s="7"/>
      <c r="Q57" s="7"/>
      <c r="R57" s="14"/>
    </row>
    <row r="58" spans="1:22" ht="19.5" customHeight="1">
      <c r="A58" s="77"/>
      <c r="C58" s="14"/>
      <c r="F58" s="69"/>
      <c r="G58" s="25"/>
      <c r="H58" s="25"/>
      <c r="I58" s="25"/>
      <c r="J58" s="7"/>
      <c r="K58" s="7"/>
      <c r="L58" s="7"/>
      <c r="M58" s="7"/>
      <c r="N58" s="7"/>
      <c r="O58" s="7"/>
      <c r="P58" s="7"/>
      <c r="Q58" s="7"/>
      <c r="R58" s="14"/>
    </row>
    <row r="59" spans="1:22" ht="19.5" customHeight="1">
      <c r="A59" s="77"/>
      <c r="C59" s="14"/>
      <c r="F59" s="69"/>
      <c r="G59" s="25"/>
      <c r="H59" s="25"/>
      <c r="I59" s="25"/>
      <c r="J59" s="7"/>
      <c r="K59" s="7"/>
      <c r="L59" s="7"/>
      <c r="M59" s="7"/>
      <c r="N59" s="7"/>
      <c r="O59" s="7"/>
      <c r="P59" s="7"/>
      <c r="Q59" s="7"/>
      <c r="R59" s="14"/>
    </row>
    <row r="60" spans="1:22" ht="19.5" customHeight="1">
      <c r="A60" s="77"/>
      <c r="C60" s="14"/>
      <c r="F60" s="69"/>
      <c r="G60" s="25"/>
      <c r="H60" s="25"/>
      <c r="I60" s="25"/>
      <c r="J60" s="7"/>
      <c r="P60" s="20"/>
      <c r="Q60" s="19" t="s">
        <v>18</v>
      </c>
    </row>
    <row r="61" spans="1:22" ht="19.5" customHeight="1">
      <c r="A61" s="77"/>
      <c r="C61" s="14"/>
      <c r="F61" s="69"/>
      <c r="G61" s="25"/>
      <c r="H61" s="25"/>
      <c r="I61" s="25"/>
      <c r="J61" s="7"/>
      <c r="P61" s="125">
        <v>1</v>
      </c>
      <c r="Q61" s="85" t="s">
        <v>322</v>
      </c>
      <c r="R61" s="515" t="s">
        <v>378</v>
      </c>
    </row>
    <row r="62" spans="1:22" ht="20.100000000000001" customHeight="1">
      <c r="C62" s="19" t="s">
        <v>17</v>
      </c>
      <c r="F62" s="69"/>
      <c r="G62" s="25"/>
      <c r="H62" s="25"/>
      <c r="I62" s="25"/>
      <c r="P62" s="125">
        <v>2</v>
      </c>
      <c r="Q62" s="85" t="s">
        <v>164</v>
      </c>
      <c r="R62" s="515"/>
      <c r="S62" s="13"/>
    </row>
    <row r="63" spans="1:22" ht="20.100000000000001" customHeight="1">
      <c r="A63" s="453"/>
      <c r="B63" s="85">
        <v>1</v>
      </c>
      <c r="C63" s="85" t="s">
        <v>322</v>
      </c>
      <c r="D63" s="156" t="s">
        <v>378</v>
      </c>
      <c r="E63" s="65"/>
      <c r="G63" s="69"/>
      <c r="H63" s="25"/>
      <c r="I63" s="25"/>
      <c r="J63" s="15"/>
      <c r="P63" s="125">
        <v>3</v>
      </c>
      <c r="Q63" s="85" t="s">
        <v>338</v>
      </c>
      <c r="R63" s="515"/>
      <c r="S63" s="65"/>
    </row>
    <row r="64" spans="1:22" ht="20.100000000000001" customHeight="1">
      <c r="A64" s="453"/>
      <c r="B64" s="85">
        <v>2</v>
      </c>
      <c r="C64" s="85" t="s">
        <v>164</v>
      </c>
      <c r="D64" s="156"/>
      <c r="E64" s="65"/>
      <c r="F64" s="46"/>
      <c r="G64" s="69"/>
      <c r="H64" s="25"/>
      <c r="I64" s="25"/>
      <c r="J64" s="15"/>
      <c r="P64" s="125">
        <v>4</v>
      </c>
      <c r="Q64" s="85" t="s">
        <v>165</v>
      </c>
      <c r="R64" s="515"/>
      <c r="S64" s="65"/>
    </row>
    <row r="65" spans="1:19" ht="20.100000000000001" customHeight="1">
      <c r="A65" s="453"/>
      <c r="B65" s="85">
        <v>3</v>
      </c>
      <c r="C65" s="85" t="s">
        <v>338</v>
      </c>
      <c r="D65" s="156"/>
      <c r="E65" s="65"/>
      <c r="F65" s="46"/>
      <c r="G65" s="69"/>
      <c r="H65" s="25"/>
      <c r="I65" s="25"/>
      <c r="J65" s="15"/>
      <c r="P65" s="125">
        <v>5</v>
      </c>
      <c r="Q65" s="85" t="s">
        <v>352</v>
      </c>
      <c r="R65" s="515"/>
      <c r="S65" s="65"/>
    </row>
    <row r="66" spans="1:19" ht="20.100000000000001" customHeight="1">
      <c r="A66" s="453"/>
      <c r="B66" s="85">
        <v>4</v>
      </c>
      <c r="C66" s="85" t="s">
        <v>165</v>
      </c>
      <c r="D66" s="156"/>
      <c r="E66" s="65"/>
      <c r="F66" s="46"/>
      <c r="G66" s="69"/>
      <c r="H66" s="25"/>
      <c r="I66" s="25"/>
      <c r="J66" s="15"/>
      <c r="P66" s="125">
        <v>6</v>
      </c>
      <c r="Q66" s="85" t="s">
        <v>114</v>
      </c>
      <c r="R66" s="515" t="s">
        <v>158</v>
      </c>
      <c r="S66" s="65"/>
    </row>
    <row r="67" spans="1:19" ht="20.100000000000001" customHeight="1">
      <c r="A67" s="453"/>
      <c r="B67" s="85">
        <v>5</v>
      </c>
      <c r="C67" s="85" t="s">
        <v>352</v>
      </c>
      <c r="D67" s="156"/>
      <c r="E67" s="65"/>
      <c r="F67" s="15"/>
      <c r="G67" s="69"/>
      <c r="H67" s="25"/>
      <c r="I67" s="25"/>
      <c r="J67" s="15"/>
      <c r="P67" s="125">
        <v>7</v>
      </c>
      <c r="Q67" s="85" t="s">
        <v>440</v>
      </c>
      <c r="R67" s="515"/>
      <c r="S67" s="65"/>
    </row>
    <row r="68" spans="1:19" ht="20.100000000000001" customHeight="1">
      <c r="A68" s="453"/>
      <c r="B68" s="85">
        <v>6</v>
      </c>
      <c r="C68" s="85" t="s">
        <v>114</v>
      </c>
      <c r="D68" s="156"/>
      <c r="E68" s="65"/>
      <c r="F68" s="46"/>
      <c r="G68" s="69"/>
      <c r="H68" s="25"/>
      <c r="I68" s="25"/>
      <c r="J68" s="15"/>
      <c r="P68" s="125">
        <v>8</v>
      </c>
      <c r="Q68" s="85" t="s">
        <v>122</v>
      </c>
      <c r="R68" s="515"/>
      <c r="S68" s="65"/>
    </row>
    <row r="69" spans="1:19" ht="20.100000000000001" customHeight="1">
      <c r="A69" s="453"/>
      <c r="B69" s="85">
        <v>7</v>
      </c>
      <c r="C69" s="85" t="s">
        <v>115</v>
      </c>
      <c r="D69" s="156"/>
      <c r="E69" s="65"/>
      <c r="F69" s="46"/>
      <c r="G69" s="69"/>
      <c r="H69" s="25"/>
      <c r="I69" s="25"/>
      <c r="J69" s="15"/>
      <c r="P69" s="125">
        <v>9</v>
      </c>
      <c r="Q69" s="85" t="s">
        <v>124</v>
      </c>
      <c r="R69" s="515"/>
      <c r="S69" s="65"/>
    </row>
    <row r="70" spans="1:19" ht="20.100000000000001" customHeight="1">
      <c r="A70" s="453"/>
      <c r="B70" s="85">
        <v>8</v>
      </c>
      <c r="C70" s="85" t="s">
        <v>116</v>
      </c>
      <c r="D70" s="156" t="s">
        <v>158</v>
      </c>
      <c r="E70" s="65"/>
      <c r="F70" s="46"/>
      <c r="G70" s="69"/>
      <c r="H70" s="25"/>
      <c r="I70" s="25"/>
      <c r="J70" s="15"/>
      <c r="P70" s="125">
        <v>10</v>
      </c>
      <c r="Q70" s="85" t="s">
        <v>128</v>
      </c>
      <c r="R70" s="515"/>
      <c r="S70" s="65"/>
    </row>
    <row r="71" spans="1:19" ht="20.100000000000001" customHeight="1">
      <c r="A71" s="453"/>
      <c r="B71" s="85">
        <v>9</v>
      </c>
      <c r="C71" s="85" t="s">
        <v>118</v>
      </c>
      <c r="D71" s="156" t="s">
        <v>379</v>
      </c>
      <c r="E71" s="65"/>
      <c r="F71" s="46"/>
      <c r="G71" s="69"/>
      <c r="H71" s="25"/>
      <c r="I71" s="25"/>
      <c r="J71" s="15"/>
      <c r="P71" s="125">
        <v>11</v>
      </c>
      <c r="Q71" s="85" t="s">
        <v>131</v>
      </c>
      <c r="R71" s="515"/>
      <c r="S71" s="65"/>
    </row>
    <row r="72" spans="1:19" ht="20.100000000000001" customHeight="1">
      <c r="A72" s="453"/>
      <c r="B72" s="85">
        <v>10</v>
      </c>
      <c r="C72" s="85" t="s">
        <v>120</v>
      </c>
      <c r="D72" s="156"/>
      <c r="E72" s="65"/>
      <c r="F72" s="15"/>
      <c r="G72" s="69"/>
      <c r="H72" s="25"/>
      <c r="I72" s="25"/>
      <c r="J72" s="15"/>
      <c r="P72" s="125">
        <v>12</v>
      </c>
      <c r="Q72" s="85" t="s">
        <v>132</v>
      </c>
      <c r="R72" s="445"/>
      <c r="S72" s="65"/>
    </row>
    <row r="73" spans="1:19" ht="20.100000000000001" customHeight="1">
      <c r="A73" s="453"/>
      <c r="B73" s="85">
        <v>11</v>
      </c>
      <c r="C73" s="85" t="s">
        <v>121</v>
      </c>
      <c r="D73" s="156"/>
      <c r="E73" s="65"/>
      <c r="F73" s="46"/>
      <c r="G73" s="121"/>
      <c r="H73" s="25"/>
      <c r="I73" s="25"/>
      <c r="J73" s="15"/>
      <c r="S73" s="65"/>
    </row>
    <row r="74" spans="1:19" ht="20.100000000000001" customHeight="1">
      <c r="A74" s="453"/>
      <c r="B74" s="85">
        <v>12</v>
      </c>
      <c r="C74" s="85" t="s">
        <v>122</v>
      </c>
      <c r="D74" s="156"/>
      <c r="E74" s="65"/>
      <c r="F74" s="15"/>
      <c r="G74" s="122"/>
      <c r="H74" s="25"/>
      <c r="I74" s="25"/>
      <c r="J74" s="15"/>
      <c r="P74" s="42"/>
      <c r="Q74" s="69"/>
      <c r="R74" s="25"/>
      <c r="S74" s="65"/>
    </row>
    <row r="75" spans="1:19" ht="20.100000000000001" customHeight="1">
      <c r="A75" s="453"/>
      <c r="B75" s="85">
        <v>13</v>
      </c>
      <c r="C75" s="85" t="s">
        <v>124</v>
      </c>
      <c r="D75" s="156"/>
      <c r="E75" s="65"/>
      <c r="F75" s="46"/>
      <c r="G75" s="122"/>
      <c r="H75" s="25"/>
      <c r="I75" s="25"/>
      <c r="J75" s="15"/>
      <c r="K75" s="25"/>
      <c r="P75" s="42"/>
      <c r="Q75" s="69"/>
      <c r="S75" s="65"/>
    </row>
    <row r="76" spans="1:19" ht="20.100000000000001" customHeight="1">
      <c r="A76" s="453"/>
      <c r="B76" s="85">
        <v>14</v>
      </c>
      <c r="C76" s="85" t="s">
        <v>128</v>
      </c>
      <c r="D76" s="156"/>
      <c r="E76" s="65"/>
      <c r="F76" s="15"/>
      <c r="G76" s="122"/>
      <c r="H76" s="25"/>
      <c r="I76" s="25"/>
      <c r="J76" s="15"/>
      <c r="K76" s="25"/>
      <c r="P76" s="42"/>
      <c r="Q76" s="69"/>
      <c r="S76" s="65"/>
    </row>
    <row r="77" spans="1:19" ht="20.100000000000001" customHeight="1">
      <c r="A77" s="453"/>
      <c r="B77" s="85">
        <v>15</v>
      </c>
      <c r="C77" s="85" t="s">
        <v>129</v>
      </c>
      <c r="D77" s="156"/>
      <c r="E77" s="65"/>
      <c r="F77" s="46"/>
      <c r="G77" s="122"/>
      <c r="H77" s="25"/>
      <c r="I77" s="25"/>
      <c r="J77" s="25"/>
      <c r="K77" s="25"/>
      <c r="Q77" s="15"/>
    </row>
    <row r="78" spans="1:19" ht="20.100000000000001" customHeight="1">
      <c r="A78" s="453"/>
      <c r="B78" s="85">
        <v>16</v>
      </c>
      <c r="C78" s="85" t="s">
        <v>131</v>
      </c>
      <c r="D78" s="156"/>
      <c r="E78" s="65"/>
      <c r="F78" s="15"/>
      <c r="G78" s="25"/>
      <c r="H78" s="25"/>
      <c r="I78" s="25"/>
      <c r="J78" s="25"/>
    </row>
    <row r="79" spans="1:19" ht="20.100000000000001" customHeight="1">
      <c r="A79" s="453"/>
      <c r="B79" s="85">
        <v>17</v>
      </c>
      <c r="C79" s="85" t="s">
        <v>132</v>
      </c>
      <c r="D79" s="156"/>
      <c r="E79" s="65"/>
      <c r="F79" s="15"/>
      <c r="G79" s="25"/>
      <c r="H79" s="25"/>
      <c r="I79" s="25"/>
      <c r="J79" s="25"/>
    </row>
    <row r="80" spans="1:19" ht="20.100000000000001" customHeight="1">
      <c r="A80" s="453"/>
      <c r="B80" s="85"/>
      <c r="C80" s="85"/>
      <c r="D80" s="156"/>
      <c r="E80" s="65"/>
      <c r="F80" s="82"/>
    </row>
    <row r="81" spans="1:18" ht="20.100000000000001" customHeight="1">
      <c r="A81" s="453"/>
      <c r="B81" s="85"/>
      <c r="C81" s="85"/>
      <c r="D81" s="156"/>
      <c r="E81" s="48"/>
    </row>
    <row r="89" spans="1:18" ht="20.100000000000001" customHeight="1">
      <c r="O89" s="15"/>
      <c r="P89" s="291"/>
      <c r="Q89" s="69"/>
      <c r="R89" s="15"/>
    </row>
    <row r="91" spans="1:18" ht="20.100000000000001" customHeight="1">
      <c r="B91" s="17"/>
      <c r="C91" s="20" t="s">
        <v>322</v>
      </c>
      <c r="D91" s="17" t="s">
        <v>377</v>
      </c>
      <c r="E91" s="17"/>
      <c r="F91" s="13"/>
    </row>
    <row r="92" spans="1:18" ht="20.100000000000001" customHeight="1">
      <c r="B92" s="17"/>
      <c r="C92" s="20" t="s">
        <v>164</v>
      </c>
      <c r="D92" s="17" t="s">
        <v>161</v>
      </c>
      <c r="E92" s="17"/>
      <c r="F92" s="13"/>
    </row>
    <row r="93" spans="1:18" ht="20.100000000000001" customHeight="1">
      <c r="B93" s="17"/>
      <c r="C93" s="20" t="s">
        <v>338</v>
      </c>
      <c r="D93" s="17" t="s">
        <v>161</v>
      </c>
      <c r="E93" s="17"/>
      <c r="F93" s="13"/>
    </row>
    <row r="94" spans="1:18" ht="20.100000000000001" customHeight="1">
      <c r="B94" s="17"/>
      <c r="C94" s="20" t="s">
        <v>165</v>
      </c>
      <c r="D94" s="17" t="s">
        <v>161</v>
      </c>
      <c r="E94" s="17"/>
      <c r="F94" s="13"/>
    </row>
    <row r="95" spans="1:18" ht="20.100000000000001" customHeight="1">
      <c r="B95" s="17"/>
      <c r="C95" s="20" t="s">
        <v>352</v>
      </c>
      <c r="D95" s="17" t="s">
        <v>161</v>
      </c>
      <c r="E95" s="17"/>
      <c r="F95" s="13"/>
    </row>
    <row r="96" spans="1:18" ht="20.100000000000001" customHeight="1">
      <c r="B96" s="17"/>
      <c r="C96" s="20" t="s">
        <v>114</v>
      </c>
      <c r="D96" s="17" t="s">
        <v>196</v>
      </c>
      <c r="E96" s="17"/>
      <c r="F96" s="13"/>
    </row>
    <row r="97" spans="2:6" ht="20.100000000000001" customHeight="1">
      <c r="B97" s="17"/>
      <c r="C97" s="20" t="s">
        <v>115</v>
      </c>
      <c r="D97" s="17" t="s">
        <v>202</v>
      </c>
      <c r="E97" s="17"/>
      <c r="F97" s="13"/>
    </row>
    <row r="98" spans="2:6" ht="20.100000000000001" customHeight="1">
      <c r="B98" s="17"/>
      <c r="C98" s="20" t="s">
        <v>121</v>
      </c>
      <c r="D98" s="17" t="s">
        <v>161</v>
      </c>
      <c r="E98" s="17"/>
      <c r="F98" s="13"/>
    </row>
    <row r="99" spans="2:6" ht="20.100000000000001" customHeight="1">
      <c r="B99" s="17"/>
      <c r="C99" s="20" t="s">
        <v>122</v>
      </c>
      <c r="D99" s="17" t="s">
        <v>161</v>
      </c>
      <c r="E99" s="17"/>
      <c r="F99" s="13"/>
    </row>
    <row r="100" spans="2:6" ht="20.100000000000001" customHeight="1">
      <c r="B100" s="17"/>
      <c r="C100" s="20" t="s">
        <v>124</v>
      </c>
      <c r="D100" s="17" t="s">
        <v>161</v>
      </c>
      <c r="E100" s="17"/>
      <c r="F100" s="13"/>
    </row>
    <row r="101" spans="2:6" ht="20.100000000000001" customHeight="1">
      <c r="B101" s="17"/>
      <c r="C101" s="20" t="s">
        <v>128</v>
      </c>
      <c r="D101" s="17" t="s">
        <v>161</v>
      </c>
      <c r="E101" s="17"/>
      <c r="F101" s="13"/>
    </row>
    <row r="102" spans="2:6" ht="20.100000000000001" customHeight="1">
      <c r="B102" s="17"/>
      <c r="C102" s="20" t="s">
        <v>131</v>
      </c>
      <c r="D102" s="17" t="s">
        <v>161</v>
      </c>
      <c r="E102" s="17"/>
      <c r="F102" s="13"/>
    </row>
    <row r="103" spans="2:6" ht="20.100000000000001" customHeight="1">
      <c r="B103" s="17"/>
      <c r="C103" s="20" t="s">
        <v>132</v>
      </c>
      <c r="D103" s="17" t="s">
        <v>161</v>
      </c>
      <c r="E103" s="17"/>
      <c r="F103" s="13"/>
    </row>
  </sheetData>
  <mergeCells count="118">
    <mergeCell ref="A33:A34"/>
    <mergeCell ref="B33:B34"/>
    <mergeCell ref="A13:A14"/>
    <mergeCell ref="B13:B14"/>
    <mergeCell ref="C13:C14"/>
    <mergeCell ref="C15:C16"/>
    <mergeCell ref="A15:A16"/>
    <mergeCell ref="A31:A32"/>
    <mergeCell ref="B31:B32"/>
    <mergeCell ref="A23:A24"/>
    <mergeCell ref="A19:A20"/>
    <mergeCell ref="B19:B20"/>
    <mergeCell ref="A17:A18"/>
    <mergeCell ref="C19:C20"/>
    <mergeCell ref="B17:B18"/>
    <mergeCell ref="C17:C18"/>
    <mergeCell ref="B15:B16"/>
    <mergeCell ref="B23:B24"/>
    <mergeCell ref="C23:C24"/>
    <mergeCell ref="R41:R42"/>
    <mergeCell ref="Q41:Q42"/>
    <mergeCell ref="A41:A42"/>
    <mergeCell ref="F53:P55"/>
    <mergeCell ref="B35:B36"/>
    <mergeCell ref="C47:C48"/>
    <mergeCell ref="C49:C50"/>
    <mergeCell ref="A37:A38"/>
    <mergeCell ref="B37:B38"/>
    <mergeCell ref="P39:P40"/>
    <mergeCell ref="P35:P36"/>
    <mergeCell ref="Q37:Q38"/>
    <mergeCell ref="A39:A40"/>
    <mergeCell ref="B39:B40"/>
    <mergeCell ref="A35:A36"/>
    <mergeCell ref="C39:C40"/>
    <mergeCell ref="P37:P38"/>
    <mergeCell ref="B41:B42"/>
    <mergeCell ref="C41:C42"/>
    <mergeCell ref="C37:C38"/>
    <mergeCell ref="P41:P42"/>
    <mergeCell ref="C43:C44"/>
    <mergeCell ref="A43:A44"/>
    <mergeCell ref="B43:B44"/>
    <mergeCell ref="P7:P8"/>
    <mergeCell ref="Q7:Q8"/>
    <mergeCell ref="R7:R8"/>
    <mergeCell ref="Q9:Q10"/>
    <mergeCell ref="P9:P10"/>
    <mergeCell ref="Q25:Q26"/>
    <mergeCell ref="R25:R26"/>
    <mergeCell ref="Q17:Q18"/>
    <mergeCell ref="R17:R18"/>
    <mergeCell ref="P11:P12"/>
    <mergeCell ref="Q11:Q12"/>
    <mergeCell ref="R9:R10"/>
    <mergeCell ref="Q13:Q14"/>
    <mergeCell ref="Q15:Q16"/>
    <mergeCell ref="P15:P16"/>
    <mergeCell ref="Q19:Q20"/>
    <mergeCell ref="R19:R20"/>
    <mergeCell ref="P19:P20"/>
    <mergeCell ref="P17:P18"/>
    <mergeCell ref="R15:R16"/>
    <mergeCell ref="R11:R12"/>
    <mergeCell ref="P13:P14"/>
    <mergeCell ref="R13:R14"/>
    <mergeCell ref="R21:R22"/>
    <mergeCell ref="B7:B8"/>
    <mergeCell ref="A7:A8"/>
    <mergeCell ref="C7:C8"/>
    <mergeCell ref="A11:A12"/>
    <mergeCell ref="C11:C12"/>
    <mergeCell ref="A9:A10"/>
    <mergeCell ref="C9:C10"/>
    <mergeCell ref="B9:B10"/>
    <mergeCell ref="B11:B12"/>
    <mergeCell ref="A1:R1"/>
    <mergeCell ref="P3:P4"/>
    <mergeCell ref="Q3:Q4"/>
    <mergeCell ref="R3:R4"/>
    <mergeCell ref="B3:B4"/>
    <mergeCell ref="A3:A4"/>
    <mergeCell ref="C3:C4"/>
    <mergeCell ref="P5:P6"/>
    <mergeCell ref="Q5:Q6"/>
    <mergeCell ref="R5:R6"/>
    <mergeCell ref="A5:A6"/>
    <mergeCell ref="C5:C6"/>
    <mergeCell ref="B5:B6"/>
    <mergeCell ref="H5:K5"/>
    <mergeCell ref="I4:J4"/>
    <mergeCell ref="S39:S40"/>
    <mergeCell ref="S37:S38"/>
    <mergeCell ref="R39:R40"/>
    <mergeCell ref="P25:P26"/>
    <mergeCell ref="C31:C32"/>
    <mergeCell ref="P33:P34"/>
    <mergeCell ref="Q35:Q36"/>
    <mergeCell ref="R35:R36"/>
    <mergeCell ref="S35:S36"/>
    <mergeCell ref="S33:S34"/>
    <mergeCell ref="Q39:Q40"/>
    <mergeCell ref="C33:C34"/>
    <mergeCell ref="Q33:Q34"/>
    <mergeCell ref="R33:R34"/>
    <mergeCell ref="C35:C36"/>
    <mergeCell ref="R37:R38"/>
    <mergeCell ref="I31:J31"/>
    <mergeCell ref="H32:K32"/>
    <mergeCell ref="P21:P22"/>
    <mergeCell ref="Q23:Q24"/>
    <mergeCell ref="P23:P24"/>
    <mergeCell ref="R23:R24"/>
    <mergeCell ref="P31:P32"/>
    <mergeCell ref="Q31:Q32"/>
    <mergeCell ref="R31:R32"/>
    <mergeCell ref="C25:C26"/>
    <mergeCell ref="Q21:Q22"/>
  </mergeCells>
  <phoneticPr fontId="3"/>
  <printOptions horizontalCentered="1" verticalCentered="1"/>
  <pageMargins left="0.59055118110236227" right="0.59055118110236227" top="0.59055118110236227" bottom="0.59055118110236227" header="0.51181102362204722" footer="0.51181102362204722"/>
  <pageSetup paperSize="9" orientation="portrait" errors="blank"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5:H53"/>
  <sheetViews>
    <sheetView view="pageBreakPreview" zoomScaleNormal="100" zoomScaleSheetLayoutView="100" workbookViewId="0">
      <selection activeCell="A53" sqref="A53"/>
    </sheetView>
  </sheetViews>
  <sheetFormatPr defaultRowHeight="13.5"/>
  <cols>
    <col min="1" max="2" width="8.75" customWidth="1"/>
    <col min="3" max="3" width="7.75" bestFit="1" customWidth="1"/>
    <col min="4" max="4" width="45.625" bestFit="1" customWidth="1"/>
    <col min="5" max="5" width="15.25" customWidth="1"/>
    <col min="6" max="6" width="14.125" customWidth="1"/>
    <col min="7" max="7" width="15.25" customWidth="1"/>
  </cols>
  <sheetData>
    <row r="5" spans="1:8" ht="21">
      <c r="A5" s="875" t="s">
        <v>269</v>
      </c>
      <c r="B5" s="875"/>
      <c r="C5" s="875"/>
      <c r="D5" s="875"/>
      <c r="E5" s="875"/>
      <c r="F5" s="875"/>
      <c r="G5" s="218"/>
      <c r="H5" s="7"/>
    </row>
    <row r="6" spans="1:8" ht="24">
      <c r="A6" s="875"/>
      <c r="B6" s="875"/>
      <c r="C6" s="875"/>
      <c r="D6" s="875"/>
      <c r="E6" s="875"/>
      <c r="F6" s="875"/>
      <c r="G6" s="71"/>
      <c r="H6" s="7"/>
    </row>
    <row r="7" spans="1:8" ht="22.5" customHeight="1">
      <c r="A7" s="876" t="s">
        <v>260</v>
      </c>
      <c r="B7" s="876"/>
      <c r="C7" s="876"/>
      <c r="D7" s="876"/>
      <c r="E7" s="876"/>
      <c r="F7" s="876"/>
      <c r="G7" s="59"/>
      <c r="H7" s="6"/>
    </row>
    <row r="8" spans="1:8" ht="24">
      <c r="A8" s="71"/>
      <c r="B8" s="71"/>
      <c r="C8" s="71"/>
      <c r="D8" s="71"/>
      <c r="E8" s="71"/>
      <c r="F8" s="71"/>
    </row>
    <row r="32" ht="17.25" customHeight="1"/>
    <row r="41" spans="2:8" ht="17.25" customHeight="1">
      <c r="C41" s="19" t="s">
        <v>263</v>
      </c>
      <c r="D41" s="79" t="s">
        <v>270</v>
      </c>
    </row>
    <row r="42" spans="2:8" ht="16.899999999999999" customHeight="1">
      <c r="B42" s="7"/>
      <c r="C42" s="12" t="s">
        <v>64</v>
      </c>
      <c r="D42" s="12" t="s">
        <v>135</v>
      </c>
      <c r="F42" s="79"/>
      <c r="G42" s="79"/>
      <c r="H42" s="7"/>
    </row>
    <row r="43" spans="2:8" ht="17.25" customHeight="1">
      <c r="B43" s="7"/>
      <c r="C43" s="12" t="s">
        <v>65</v>
      </c>
      <c r="D43" s="12" t="s">
        <v>19</v>
      </c>
      <c r="F43" s="79"/>
      <c r="G43" s="79"/>
      <c r="H43" s="7"/>
    </row>
    <row r="44" spans="2:8" ht="17.25" customHeight="1">
      <c r="B44" s="7"/>
      <c r="C44" s="12"/>
      <c r="D44" s="12" t="s">
        <v>134</v>
      </c>
      <c r="F44" s="79"/>
      <c r="G44" s="79"/>
      <c r="H44" s="7"/>
    </row>
    <row r="45" spans="2:8" ht="17.25" customHeight="1">
      <c r="B45" s="7"/>
      <c r="C45" s="12"/>
      <c r="D45" s="79" t="s">
        <v>136</v>
      </c>
      <c r="F45" s="79"/>
      <c r="G45" s="79"/>
      <c r="H45" s="7"/>
    </row>
    <row r="46" spans="2:8" ht="17.25" customHeight="1">
      <c r="B46" s="7"/>
      <c r="C46" s="12" t="s">
        <v>66</v>
      </c>
      <c r="D46" s="12" t="s">
        <v>20</v>
      </c>
      <c r="F46" s="79"/>
      <c r="G46" s="79"/>
      <c r="H46" s="7"/>
    </row>
    <row r="47" spans="2:8" ht="17.25" customHeight="1">
      <c r="B47" s="7"/>
      <c r="C47" s="12" t="s">
        <v>67</v>
      </c>
      <c r="D47" s="12" t="s">
        <v>21</v>
      </c>
      <c r="F47" s="79"/>
      <c r="G47" s="79"/>
      <c r="H47" s="7"/>
    </row>
    <row r="48" spans="2:8" ht="59.25" customHeight="1">
      <c r="D48" s="12"/>
      <c r="E48" s="12"/>
      <c r="F48" s="7"/>
      <c r="G48" s="7"/>
    </row>
    <row r="49" spans="2:7" ht="17.25" hidden="1">
      <c r="D49" s="12"/>
      <c r="E49" s="12"/>
      <c r="F49" s="7"/>
      <c r="G49" s="7"/>
    </row>
    <row r="50" spans="2:7" ht="17.25" hidden="1">
      <c r="D50" s="12"/>
      <c r="E50" s="12"/>
      <c r="F50" s="7"/>
      <c r="G50" s="7"/>
    </row>
    <row r="51" spans="2:7" ht="17.25" hidden="1">
      <c r="D51" s="12"/>
      <c r="E51" s="12"/>
      <c r="F51" s="7"/>
      <c r="G51" s="7"/>
    </row>
    <row r="53" spans="2:7">
      <c r="B53" s="70"/>
      <c r="C53" s="70"/>
      <c r="D53" s="7"/>
      <c r="E53" s="7"/>
      <c r="F53" s="7"/>
      <c r="G53" s="7"/>
    </row>
  </sheetData>
  <mergeCells count="2">
    <mergeCell ref="A5:F6"/>
    <mergeCell ref="A7:F7"/>
  </mergeCells>
  <phoneticPr fontId="3"/>
  <printOptions horizontalCentered="1" verticalCentered="1"/>
  <pageMargins left="0.59055118110236227" right="0.59055118110236227" top="0.59055118110236227" bottom="0.59055118110236227" header="0.51181102362204722" footer="0.51181102362204722"/>
  <pageSetup paperSize="9" scale="90" orientation="portrait" horizontalDpi="4294967293" verticalDpi="4294967293" r:id="rId1"/>
  <headerFooter alignWithMargins="0"/>
  <rowBreaks count="1" manualBreakCount="1">
    <brk id="4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82"/>
  <sheetViews>
    <sheetView view="pageBreakPreview" topLeftCell="A4" zoomScaleNormal="100" zoomScaleSheetLayoutView="100" workbookViewId="0">
      <selection activeCell="A83" sqref="A83"/>
    </sheetView>
  </sheetViews>
  <sheetFormatPr defaultRowHeight="13.5"/>
  <cols>
    <col min="1" max="2" width="8.75" customWidth="1"/>
    <col min="3" max="3" width="3.625" customWidth="1"/>
    <col min="4" max="8" width="17.375" customWidth="1"/>
  </cols>
  <sheetData>
    <row r="1" spans="1:8" ht="17.25" hidden="1">
      <c r="D1" s="12"/>
      <c r="E1" s="12"/>
      <c r="F1" s="229"/>
      <c r="G1" s="229"/>
    </row>
    <row r="2" spans="1:8" ht="17.25" hidden="1">
      <c r="D2" s="12"/>
      <c r="E2" s="12"/>
      <c r="F2" s="229"/>
      <c r="G2" s="229"/>
    </row>
    <row r="3" spans="1:8" ht="17.25" hidden="1">
      <c r="D3" s="12"/>
      <c r="E3" s="12"/>
      <c r="F3" s="229"/>
      <c r="G3" s="229"/>
    </row>
    <row r="4" spans="1:8" s="10" customFormat="1" ht="21" customHeight="1">
      <c r="A4" s="880" t="s">
        <v>28</v>
      </c>
      <c r="B4" s="880"/>
      <c r="C4" s="880"/>
      <c r="D4" s="880"/>
      <c r="E4" s="880"/>
      <c r="F4" s="880"/>
      <c r="G4" s="880"/>
      <c r="H4" s="556"/>
    </row>
    <row r="5" spans="1:8" s="10" customFormat="1" ht="12.75" customHeight="1">
      <c r="A5" s="414"/>
      <c r="B5" s="414"/>
      <c r="C5" s="414"/>
      <c r="D5" s="242"/>
      <c r="E5" s="242"/>
      <c r="F5" s="242"/>
      <c r="G5" s="242"/>
    </row>
    <row r="6" spans="1:8" s="10" customFormat="1" ht="12.75" customHeight="1">
      <c r="A6" s="881" t="s">
        <v>22</v>
      </c>
      <c r="B6" s="881"/>
      <c r="C6" s="72"/>
      <c r="D6" s="242" t="s">
        <v>72</v>
      </c>
      <c r="E6" s="242" t="s">
        <v>36</v>
      </c>
      <c r="G6" s="242"/>
    </row>
    <row r="7" spans="1:8" s="10" customFormat="1" ht="12.75" customHeight="1">
      <c r="C7" s="414"/>
      <c r="D7" s="170" t="s">
        <v>271</v>
      </c>
      <c r="E7" s="242" t="s">
        <v>219</v>
      </c>
      <c r="G7" s="242"/>
    </row>
    <row r="8" spans="1:8" s="10" customFormat="1" ht="12.75" customHeight="1">
      <c r="A8" s="72"/>
      <c r="B8" s="72"/>
      <c r="C8" s="72"/>
      <c r="D8" s="242"/>
      <c r="E8" s="242"/>
      <c r="F8" s="242"/>
      <c r="G8" s="242"/>
    </row>
    <row r="9" spans="1:8" s="10" customFormat="1" ht="12.75" customHeight="1">
      <c r="A9" s="881" t="s">
        <v>23</v>
      </c>
      <c r="B9" s="881"/>
      <c r="C9" s="72"/>
      <c r="D9" s="242" t="s">
        <v>71</v>
      </c>
      <c r="E9" s="242"/>
      <c r="F9" s="242"/>
      <c r="G9" s="242"/>
    </row>
    <row r="10" spans="1:8" s="10" customFormat="1" ht="12.75" customHeight="1">
      <c r="C10" s="414"/>
      <c r="D10" s="425" t="s">
        <v>272</v>
      </c>
      <c r="E10" s="242"/>
      <c r="F10" s="225"/>
      <c r="G10" s="242"/>
    </row>
    <row r="11" spans="1:8" s="10" customFormat="1" ht="12.75" customHeight="1">
      <c r="A11" s="72"/>
      <c r="B11" s="72"/>
      <c r="C11" s="72"/>
      <c r="D11" s="425" t="s">
        <v>273</v>
      </c>
      <c r="E11" s="242"/>
      <c r="F11" s="242"/>
      <c r="G11" s="242"/>
    </row>
    <row r="12" spans="1:8" s="10" customFormat="1" ht="12.75" customHeight="1">
      <c r="A12" s="72"/>
      <c r="B12" s="72"/>
      <c r="C12" s="72"/>
      <c r="D12" s="242"/>
      <c r="E12" s="242"/>
      <c r="F12" s="242"/>
      <c r="G12" s="242"/>
    </row>
    <row r="13" spans="1:8" s="10" customFormat="1" ht="12.75" customHeight="1">
      <c r="A13" s="881" t="s">
        <v>24</v>
      </c>
      <c r="B13" s="881"/>
      <c r="C13" s="72"/>
      <c r="D13" s="242" t="s">
        <v>73</v>
      </c>
      <c r="E13" s="242" t="s">
        <v>220</v>
      </c>
      <c r="F13" s="242" t="s">
        <v>220</v>
      </c>
      <c r="G13" s="242"/>
    </row>
    <row r="14" spans="1:8" s="10" customFormat="1" ht="12.75" customHeight="1">
      <c r="C14" s="414"/>
      <c r="D14" s="242" t="s">
        <v>221</v>
      </c>
      <c r="E14" s="416" t="s">
        <v>222</v>
      </c>
      <c r="F14" s="416" t="s">
        <v>175</v>
      </c>
      <c r="G14" s="242"/>
      <c r="H14" s="308"/>
    </row>
    <row r="15" spans="1:8" s="10" customFormat="1" ht="12.75" customHeight="1">
      <c r="A15" s="881"/>
      <c r="B15" s="881"/>
      <c r="C15" s="414"/>
      <c r="D15" s="425" t="s">
        <v>92</v>
      </c>
      <c r="E15" s="425" t="s">
        <v>274</v>
      </c>
      <c r="F15" s="425" t="s">
        <v>275</v>
      </c>
      <c r="G15" s="242"/>
    </row>
    <row r="16" spans="1:8" s="10" customFormat="1" ht="12.75" customHeight="1">
      <c r="A16" s="414"/>
      <c r="B16" s="414"/>
      <c r="C16" s="414"/>
      <c r="D16" s="242"/>
      <c r="E16" s="242"/>
      <c r="F16" s="242"/>
      <c r="G16" s="242"/>
    </row>
    <row r="17" spans="1:7" s="10" customFormat="1">
      <c r="A17" s="72"/>
      <c r="B17" s="72"/>
      <c r="C17" s="72"/>
      <c r="D17" s="242" t="s">
        <v>220</v>
      </c>
      <c r="E17" s="416" t="s">
        <v>93</v>
      </c>
    </row>
    <row r="18" spans="1:7" s="10" customFormat="1">
      <c r="A18" s="72"/>
      <c r="B18" s="72"/>
      <c r="C18" s="72"/>
      <c r="D18" s="242" t="s">
        <v>276</v>
      </c>
      <c r="E18" s="242" t="s">
        <v>223</v>
      </c>
    </row>
    <row r="19" spans="1:7" s="10" customFormat="1">
      <c r="A19" s="72"/>
      <c r="B19" s="72"/>
      <c r="C19" s="72"/>
      <c r="D19" s="425" t="s">
        <v>277</v>
      </c>
      <c r="E19" s="425" t="s">
        <v>278</v>
      </c>
    </row>
    <row r="20" spans="1:7" s="10" customFormat="1" ht="8.1" customHeight="1">
      <c r="A20" s="72"/>
      <c r="B20" s="72"/>
      <c r="C20" s="72"/>
      <c r="D20" s="242"/>
      <c r="E20" s="242"/>
      <c r="F20" s="242"/>
      <c r="G20" s="242"/>
    </row>
    <row r="21" spans="1:7" s="10" customFormat="1" ht="13.5" customHeight="1">
      <c r="A21" s="881" t="s">
        <v>25</v>
      </c>
      <c r="B21" s="881"/>
      <c r="C21" s="72"/>
      <c r="D21" s="242" t="s">
        <v>74</v>
      </c>
      <c r="E21" s="242"/>
      <c r="F21" s="242"/>
      <c r="G21" s="242"/>
    </row>
    <row r="22" spans="1:7" s="10" customFormat="1">
      <c r="C22" s="414"/>
      <c r="D22" s="416" t="s">
        <v>224</v>
      </c>
      <c r="E22" s="242"/>
      <c r="F22" s="242"/>
      <c r="G22" s="242"/>
    </row>
    <row r="23" spans="1:7" s="10" customFormat="1" ht="8.1" customHeight="1">
      <c r="A23" s="72"/>
      <c r="B23" s="72"/>
      <c r="C23" s="72"/>
      <c r="D23" s="242"/>
      <c r="E23" s="242"/>
      <c r="F23" s="242"/>
      <c r="G23" s="242"/>
    </row>
    <row r="24" spans="1:7" s="10" customFormat="1" ht="12" customHeight="1">
      <c r="A24" s="881" t="s">
        <v>26</v>
      </c>
      <c r="B24" s="881"/>
      <c r="C24" s="72"/>
      <c r="D24" s="242" t="s">
        <v>75</v>
      </c>
      <c r="E24" s="242" t="s">
        <v>37</v>
      </c>
      <c r="F24" s="242" t="s">
        <v>76</v>
      </c>
    </row>
    <row r="25" spans="1:7" s="10" customFormat="1">
      <c r="C25" s="414"/>
      <c r="D25" s="416" t="s">
        <v>279</v>
      </c>
      <c r="E25" s="242" t="s">
        <v>99</v>
      </c>
      <c r="F25" s="416" t="s">
        <v>225</v>
      </c>
    </row>
    <row r="26" spans="1:7" s="10" customFormat="1" ht="8.1" customHeight="1">
      <c r="A26" s="72"/>
      <c r="B26" s="72"/>
      <c r="C26" s="72"/>
      <c r="D26" s="72"/>
      <c r="E26" s="72"/>
      <c r="F26" s="72"/>
      <c r="G26" s="72"/>
    </row>
    <row r="27" spans="1:7" s="10" customFormat="1">
      <c r="A27" s="881" t="s">
        <v>27</v>
      </c>
      <c r="B27" s="881"/>
      <c r="C27" s="414"/>
      <c r="D27" s="882" t="s">
        <v>77</v>
      </c>
      <c r="E27" s="882"/>
      <c r="F27" s="72"/>
    </row>
    <row r="28" spans="1:7" s="10" customFormat="1" ht="8.1" customHeight="1">
      <c r="A28" s="881"/>
      <c r="B28" s="881"/>
      <c r="C28" s="414"/>
      <c r="D28" s="72"/>
      <c r="E28" s="72"/>
      <c r="F28" s="72"/>
    </row>
    <row r="29" spans="1:7" s="10" customFormat="1">
      <c r="A29" s="881" t="s">
        <v>29</v>
      </c>
      <c r="B29" s="881"/>
      <c r="C29" s="414"/>
      <c r="D29" s="882" t="s">
        <v>77</v>
      </c>
      <c r="E29" s="882"/>
      <c r="F29" s="72"/>
    </row>
    <row r="30" spans="1:7" s="10" customFormat="1" ht="8.1" customHeight="1">
      <c r="A30" s="72"/>
      <c r="B30" s="72"/>
      <c r="C30" s="72"/>
      <c r="D30" s="72"/>
      <c r="E30" s="72"/>
      <c r="F30" s="72"/>
    </row>
    <row r="31" spans="1:7" s="10" customFormat="1" ht="18.75">
      <c r="A31" s="880" t="s">
        <v>80</v>
      </c>
      <c r="B31" s="880"/>
      <c r="C31" s="880"/>
      <c r="D31" s="880"/>
      <c r="E31" s="880"/>
      <c r="F31" s="880"/>
      <c r="G31" s="880"/>
    </row>
    <row r="32" spans="1:7" s="10" customFormat="1" ht="8.1" customHeight="1">
      <c r="A32" s="72"/>
      <c r="B32" s="72"/>
      <c r="C32" s="72"/>
      <c r="D32" s="72"/>
      <c r="E32" s="72"/>
      <c r="F32" s="72"/>
      <c r="G32" s="72"/>
    </row>
    <row r="33" spans="1:8" s="10" customFormat="1" ht="12.75" customHeight="1">
      <c r="A33" s="881" t="s">
        <v>45</v>
      </c>
      <c r="B33" s="881"/>
      <c r="C33" s="242"/>
      <c r="D33" s="242" t="s">
        <v>78</v>
      </c>
      <c r="E33" s="72"/>
      <c r="F33" s="458"/>
      <c r="G33" s="72"/>
    </row>
    <row r="34" spans="1:8" s="10" customFormat="1" ht="12.75" customHeight="1">
      <c r="A34" s="414"/>
      <c r="B34" s="72"/>
      <c r="C34" s="72"/>
      <c r="D34" s="72"/>
      <c r="E34" s="72"/>
      <c r="F34" s="72"/>
      <c r="G34" s="72"/>
    </row>
    <row r="35" spans="1:8" s="10" customFormat="1" ht="12.75" customHeight="1">
      <c r="A35" s="881" t="s">
        <v>46</v>
      </c>
      <c r="B35" s="881"/>
      <c r="C35" s="227"/>
      <c r="D35" s="231" t="s">
        <v>393</v>
      </c>
      <c r="E35" s="231" t="s">
        <v>395</v>
      </c>
      <c r="F35" s="231" t="s">
        <v>397</v>
      </c>
      <c r="G35" s="231"/>
    </row>
    <row r="36" spans="1:8" s="10" customFormat="1" ht="12.75" customHeight="1">
      <c r="A36" s="414"/>
      <c r="B36" s="227"/>
      <c r="C36" s="227"/>
      <c r="D36" s="231"/>
      <c r="E36" s="233" t="s">
        <v>280</v>
      </c>
      <c r="F36" s="231" t="s">
        <v>247</v>
      </c>
      <c r="G36" s="232"/>
    </row>
    <row r="37" spans="1:8" s="10" customFormat="1" ht="12.75" customHeight="1">
      <c r="A37" s="72"/>
      <c r="B37" s="72"/>
      <c r="C37" s="72"/>
      <c r="D37" s="234"/>
      <c r="E37" s="234"/>
      <c r="F37" s="234"/>
      <c r="G37" s="234"/>
    </row>
    <row r="38" spans="1:8" s="10" customFormat="1" ht="12.75" customHeight="1">
      <c r="A38" s="881" t="s">
        <v>55</v>
      </c>
      <c r="B38" s="881"/>
      <c r="C38" s="227"/>
      <c r="D38" s="234" t="s">
        <v>394</v>
      </c>
      <c r="E38" s="234" t="s">
        <v>396</v>
      </c>
      <c r="F38" s="72" t="s">
        <v>398</v>
      </c>
      <c r="G38" s="233"/>
    </row>
    <row r="39" spans="1:8" ht="12.75" customHeight="1">
      <c r="A39" s="72"/>
      <c r="B39" s="227"/>
      <c r="C39" s="227"/>
      <c r="D39" s="235" t="s">
        <v>282</v>
      </c>
      <c r="E39" s="234" t="s">
        <v>86</v>
      </c>
      <c r="F39" s="72" t="s">
        <v>281</v>
      </c>
      <c r="G39" s="233"/>
    </row>
    <row r="40" spans="1:8" ht="12.75" customHeight="1">
      <c r="A40" s="72"/>
      <c r="B40" s="227"/>
      <c r="C40" s="227"/>
      <c r="D40" s="235" t="s">
        <v>447</v>
      </c>
      <c r="E40" s="234" t="s">
        <v>449</v>
      </c>
      <c r="F40" s="72" t="s">
        <v>450</v>
      </c>
      <c r="G40" s="234"/>
    </row>
    <row r="41" spans="1:8" ht="12.75" customHeight="1">
      <c r="A41" s="72"/>
      <c r="B41" s="227"/>
      <c r="C41" s="227"/>
      <c r="D41" s="235" t="s">
        <v>448</v>
      </c>
      <c r="E41" s="234" t="s">
        <v>137</v>
      </c>
      <c r="F41" s="72" t="s">
        <v>451</v>
      </c>
      <c r="G41" s="235"/>
    </row>
    <row r="42" spans="1:8" ht="12.75" customHeight="1">
      <c r="A42" s="72"/>
      <c r="B42" s="72"/>
      <c r="C42" s="72"/>
      <c r="D42" s="170"/>
      <c r="E42" s="222"/>
      <c r="F42" s="234"/>
      <c r="G42" s="222"/>
      <c r="H42" s="232"/>
    </row>
    <row r="43" spans="1:8" ht="12.75" customHeight="1">
      <c r="A43" s="881" t="s">
        <v>56</v>
      </c>
      <c r="B43" s="881"/>
      <c r="C43" s="416"/>
      <c r="D43" s="416" t="s">
        <v>480</v>
      </c>
      <c r="E43" s="222" t="s">
        <v>283</v>
      </c>
      <c r="F43" s="242"/>
      <c r="G43" s="416"/>
      <c r="H43" s="10"/>
    </row>
    <row r="44" spans="1:8" ht="12.75" customHeight="1">
      <c r="A44" s="414"/>
      <c r="B44" s="72"/>
      <c r="C44" s="72"/>
      <c r="D44" s="72"/>
      <c r="E44" s="72"/>
      <c r="F44" s="72"/>
      <c r="G44" s="72"/>
      <c r="H44" s="308"/>
    </row>
    <row r="45" spans="1:8" ht="12.75" customHeight="1">
      <c r="A45" s="881" t="s">
        <v>52</v>
      </c>
      <c r="B45" s="881"/>
      <c r="D45" s="242" t="s">
        <v>251</v>
      </c>
      <c r="E45" s="416" t="s">
        <v>284</v>
      </c>
      <c r="F45" s="242" t="s">
        <v>285</v>
      </c>
      <c r="G45" s="72"/>
      <c r="H45" s="10"/>
    </row>
    <row r="46" spans="1:8" ht="12.75" customHeight="1">
      <c r="A46" s="414"/>
      <c r="B46" s="72"/>
      <c r="C46" s="72"/>
      <c r="D46" s="242" t="s">
        <v>252</v>
      </c>
      <c r="E46" s="416" t="s">
        <v>286</v>
      </c>
      <c r="F46" s="242" t="s">
        <v>287</v>
      </c>
      <c r="G46" s="72"/>
      <c r="H46" s="10"/>
    </row>
    <row r="47" spans="1:8" ht="12.75" customHeight="1">
      <c r="A47" s="414"/>
      <c r="B47" s="72"/>
      <c r="C47" s="72"/>
      <c r="D47" s="416"/>
      <c r="E47" s="72"/>
      <c r="F47" s="72"/>
      <c r="G47" s="72"/>
      <c r="H47" s="10"/>
    </row>
    <row r="48" spans="1:8" ht="12.75" customHeight="1">
      <c r="A48" s="881" t="s">
        <v>47</v>
      </c>
      <c r="B48" s="881"/>
      <c r="D48" s="416" t="s">
        <v>138</v>
      </c>
      <c r="E48" s="242" t="s">
        <v>288</v>
      </c>
      <c r="F48" s="72"/>
      <c r="G48" s="72"/>
      <c r="H48" s="10"/>
    </row>
    <row r="49" spans="1:8" ht="12.75" customHeight="1">
      <c r="A49" s="414"/>
      <c r="B49" s="72"/>
      <c r="C49" s="72"/>
      <c r="D49" s="416" t="s">
        <v>226</v>
      </c>
      <c r="E49" s="242" t="s">
        <v>289</v>
      </c>
      <c r="F49" s="72"/>
      <c r="G49" s="72"/>
      <c r="H49" s="10"/>
    </row>
    <row r="50" spans="1:8" ht="12.75" customHeight="1">
      <c r="A50" s="414"/>
      <c r="B50" s="72"/>
      <c r="C50" s="72"/>
      <c r="D50" s="72"/>
      <c r="E50" s="72"/>
      <c r="F50" s="72"/>
      <c r="G50" s="72"/>
      <c r="H50" s="10"/>
    </row>
    <row r="51" spans="1:8" ht="12.75" customHeight="1">
      <c r="A51" s="881" t="s">
        <v>48</v>
      </c>
      <c r="B51" s="881"/>
      <c r="D51" s="416" t="s">
        <v>139</v>
      </c>
      <c r="E51" s="416" t="s">
        <v>290</v>
      </c>
      <c r="F51" s="416" t="s">
        <v>249</v>
      </c>
      <c r="G51" s="416" t="s">
        <v>253</v>
      </c>
    </row>
    <row r="52" spans="1:8" ht="12.75" customHeight="1">
      <c r="A52" s="414"/>
      <c r="D52" s="416" t="s">
        <v>140</v>
      </c>
      <c r="E52" s="416" t="s">
        <v>291</v>
      </c>
      <c r="F52" s="416" t="s">
        <v>250</v>
      </c>
      <c r="G52" s="416" t="s">
        <v>254</v>
      </c>
    </row>
    <row r="53" spans="1:8" ht="6" customHeight="1">
      <c r="A53" s="414"/>
      <c r="D53" s="416"/>
      <c r="E53" s="416"/>
      <c r="H53" s="10"/>
    </row>
    <row r="54" spans="1:8" ht="12.75" customHeight="1">
      <c r="A54" s="414"/>
      <c r="B54" s="72"/>
      <c r="C54" s="72"/>
      <c r="D54" s="416"/>
      <c r="E54" s="416"/>
      <c r="F54" s="426" t="s">
        <v>141</v>
      </c>
      <c r="G54" s="171" t="s">
        <v>142</v>
      </c>
    </row>
    <row r="55" spans="1:8" ht="12.75" customHeight="1">
      <c r="A55" s="414"/>
      <c r="B55" s="72"/>
      <c r="C55" s="72"/>
      <c r="D55" s="72"/>
      <c r="E55" s="72"/>
      <c r="G55" s="171" t="s">
        <v>143</v>
      </c>
    </row>
    <row r="56" spans="1:8" ht="12.75" customHeight="1">
      <c r="A56" s="881" t="s">
        <v>49</v>
      </c>
      <c r="B56" s="881"/>
      <c r="D56" s="416" t="s">
        <v>288</v>
      </c>
      <c r="E56" s="72"/>
      <c r="F56" s="72"/>
      <c r="G56" s="72"/>
      <c r="H56" s="10"/>
    </row>
    <row r="57" spans="1:8" ht="12.75" customHeight="1">
      <c r="A57" s="414"/>
      <c r="B57" s="72"/>
      <c r="C57" s="72"/>
      <c r="D57" s="416" t="s">
        <v>292</v>
      </c>
      <c r="E57" s="72"/>
      <c r="F57" s="72"/>
      <c r="G57" s="72"/>
      <c r="H57" s="10"/>
    </row>
    <row r="58" spans="1:8" ht="12.75" customHeight="1">
      <c r="A58" s="414"/>
      <c r="B58" s="72"/>
      <c r="C58" s="72"/>
      <c r="D58" s="416"/>
      <c r="E58" s="72"/>
      <c r="F58" s="72"/>
      <c r="G58" s="72"/>
      <c r="H58" s="10"/>
    </row>
    <row r="59" spans="1:8" ht="12.75" customHeight="1">
      <c r="A59" s="881" t="s">
        <v>50</v>
      </c>
      <c r="B59" s="881"/>
      <c r="C59" s="72"/>
      <c r="D59" s="170" t="s">
        <v>123</v>
      </c>
      <c r="E59" s="170" t="s">
        <v>478</v>
      </c>
      <c r="F59" s="72"/>
      <c r="G59" s="72"/>
      <c r="H59" s="10"/>
    </row>
    <row r="60" spans="1:8" ht="12.75" customHeight="1" thickBot="1">
      <c r="A60" s="414"/>
      <c r="B60" s="414"/>
      <c r="C60" s="72"/>
      <c r="D60" s="170" t="s">
        <v>87</v>
      </c>
      <c r="E60" s="170" t="s">
        <v>87</v>
      </c>
      <c r="F60" s="72"/>
      <c r="G60" s="72"/>
      <c r="H60" s="10"/>
    </row>
    <row r="61" spans="1:8" ht="12.75" customHeight="1">
      <c r="A61" s="414"/>
      <c r="B61" s="72"/>
      <c r="C61" s="72"/>
      <c r="D61" s="72"/>
      <c r="E61" s="72"/>
      <c r="F61" s="72"/>
      <c r="G61" s="296"/>
      <c r="H61" s="297"/>
    </row>
    <row r="62" spans="1:8" ht="12.75" customHeight="1">
      <c r="A62" s="881" t="s">
        <v>51</v>
      </c>
      <c r="B62" s="881"/>
      <c r="D62" s="416" t="s">
        <v>79</v>
      </c>
      <c r="E62" s="416"/>
      <c r="F62" s="72"/>
      <c r="G62" s="298" t="s">
        <v>259</v>
      </c>
      <c r="H62" s="299"/>
    </row>
    <row r="63" spans="1:8" ht="12.75" customHeight="1">
      <c r="A63" s="72"/>
      <c r="B63" s="72"/>
      <c r="C63" s="72"/>
      <c r="D63" s="597" t="s">
        <v>293</v>
      </c>
      <c r="E63" s="416"/>
      <c r="F63" s="72"/>
      <c r="G63" s="879" t="s">
        <v>255</v>
      </c>
      <c r="H63" s="877" t="s">
        <v>294</v>
      </c>
    </row>
    <row r="64" spans="1:8" ht="12.75" customHeight="1">
      <c r="A64" s="72"/>
      <c r="B64" s="72"/>
      <c r="C64" s="72"/>
      <c r="D64" s="416"/>
      <c r="E64" s="416"/>
      <c r="F64" s="72"/>
      <c r="G64" s="879"/>
      <c r="H64" s="877"/>
    </row>
    <row r="65" spans="1:8" ht="12.75" customHeight="1">
      <c r="A65" s="881" t="s">
        <v>70</v>
      </c>
      <c r="B65" s="881"/>
      <c r="D65" s="416" t="s">
        <v>88</v>
      </c>
      <c r="F65" s="72"/>
      <c r="G65" s="879" t="s">
        <v>256</v>
      </c>
      <c r="H65" s="877" t="s">
        <v>295</v>
      </c>
    </row>
    <row r="66" spans="1:8" ht="12.75" customHeight="1">
      <c r="A66" s="414"/>
      <c r="B66" s="72"/>
      <c r="C66" s="72"/>
      <c r="D66" s="416" t="s">
        <v>89</v>
      </c>
      <c r="F66" s="72"/>
      <c r="G66" s="879"/>
      <c r="H66" s="877"/>
    </row>
    <row r="67" spans="1:8" ht="12.75" customHeight="1">
      <c r="A67" s="414"/>
      <c r="B67" s="72"/>
      <c r="C67" s="72"/>
      <c r="D67" s="416"/>
      <c r="E67" s="72"/>
      <c r="F67" s="72"/>
      <c r="G67" s="879" t="s">
        <v>257</v>
      </c>
      <c r="H67" s="877" t="s">
        <v>296</v>
      </c>
    </row>
    <row r="68" spans="1:8" ht="12.75" customHeight="1">
      <c r="A68" s="881" t="s">
        <v>53</v>
      </c>
      <c r="B68" s="881"/>
      <c r="C68" s="72"/>
      <c r="D68" s="415" t="s">
        <v>477</v>
      </c>
      <c r="E68" s="72"/>
      <c r="F68" s="72"/>
      <c r="G68" s="879"/>
      <c r="H68" s="877"/>
    </row>
    <row r="69" spans="1:8" ht="12.75" customHeight="1">
      <c r="A69" s="72"/>
      <c r="B69" s="72"/>
      <c r="C69" s="72"/>
      <c r="D69" s="72"/>
      <c r="E69" s="72"/>
      <c r="F69" s="72"/>
      <c r="G69" s="879" t="s">
        <v>258</v>
      </c>
      <c r="H69" s="877" t="s">
        <v>297</v>
      </c>
    </row>
    <row r="70" spans="1:8" ht="12.75" customHeight="1" thickBot="1">
      <c r="A70" s="72"/>
      <c r="E70" s="72"/>
      <c r="F70" s="72"/>
      <c r="G70" s="884"/>
      <c r="H70" s="878"/>
    </row>
    <row r="71" spans="1:8" ht="12.75" customHeight="1">
      <c r="A71" s="883" t="s">
        <v>479</v>
      </c>
      <c r="B71" s="883"/>
      <c r="D71" s="222" t="s">
        <v>453</v>
      </c>
      <c r="E71" s="72"/>
      <c r="F71" s="222"/>
      <c r="G71" s="421"/>
    </row>
    <row r="72" spans="1:8" ht="12.75" customHeight="1">
      <c r="A72" s="416"/>
      <c r="B72" s="416"/>
      <c r="G72" s="421"/>
    </row>
    <row r="73" spans="1:8" ht="12.75" customHeight="1">
      <c r="A73" s="883" t="s">
        <v>227</v>
      </c>
      <c r="B73" s="883"/>
      <c r="D73" t="s">
        <v>743</v>
      </c>
      <c r="G73" s="421"/>
    </row>
    <row r="74" spans="1:8" ht="12.75" customHeight="1"/>
    <row r="75" spans="1:8" ht="20.25" customHeight="1">
      <c r="A75" s="885" t="s">
        <v>144</v>
      </c>
      <c r="B75" s="885"/>
      <c r="D75" s="8"/>
      <c r="E75" s="3" t="s">
        <v>145</v>
      </c>
      <c r="F75" s="3" t="s">
        <v>146</v>
      </c>
    </row>
    <row r="76" spans="1:8" ht="20.25" customHeight="1">
      <c r="A76" s="886" t="s">
        <v>178</v>
      </c>
      <c r="B76" s="886"/>
      <c r="D76" s="172" t="s">
        <v>298</v>
      </c>
      <c r="E76" s="63"/>
      <c r="F76" s="63"/>
    </row>
    <row r="77" spans="1:8" ht="20.25" customHeight="1">
      <c r="D77" s="172" t="s">
        <v>299</v>
      </c>
      <c r="E77" s="63"/>
      <c r="F77" s="63"/>
    </row>
    <row r="78" spans="1:8" ht="12.75" customHeight="1"/>
    <row r="79" spans="1:8" ht="12.75" customHeight="1">
      <c r="A79" s="72" t="s">
        <v>452</v>
      </c>
      <c r="F79" s="72"/>
    </row>
    <row r="80" spans="1:8" ht="12.75" customHeight="1"/>
    <row r="81" ht="12.75" customHeight="1"/>
    <row r="82" ht="12.75" customHeight="1"/>
  </sheetData>
  <mergeCells count="37">
    <mergeCell ref="A75:B75"/>
    <mergeCell ref="A71:B71"/>
    <mergeCell ref="A76:B76"/>
    <mergeCell ref="A62:B62"/>
    <mergeCell ref="A65:B65"/>
    <mergeCell ref="A31:G31"/>
    <mergeCell ref="A73:B73"/>
    <mergeCell ref="A33:B33"/>
    <mergeCell ref="A35:B35"/>
    <mergeCell ref="A38:B38"/>
    <mergeCell ref="A68:B68"/>
    <mergeCell ref="A43:B43"/>
    <mergeCell ref="A45:B45"/>
    <mergeCell ref="A48:B48"/>
    <mergeCell ref="A51:B51"/>
    <mergeCell ref="A56:B56"/>
    <mergeCell ref="A59:B59"/>
    <mergeCell ref="G69:G70"/>
    <mergeCell ref="A27:B27"/>
    <mergeCell ref="D27:E27"/>
    <mergeCell ref="A28:B28"/>
    <mergeCell ref="A29:B29"/>
    <mergeCell ref="D29:E29"/>
    <mergeCell ref="A4:G4"/>
    <mergeCell ref="A15:B15"/>
    <mergeCell ref="A21:B21"/>
    <mergeCell ref="A24:B24"/>
    <mergeCell ref="A6:B6"/>
    <mergeCell ref="A9:B9"/>
    <mergeCell ref="A13:B13"/>
    <mergeCell ref="H69:H70"/>
    <mergeCell ref="G67:G68"/>
    <mergeCell ref="H67:H68"/>
    <mergeCell ref="G63:G64"/>
    <mergeCell ref="H63:H64"/>
    <mergeCell ref="G65:G66"/>
    <mergeCell ref="H65:H66"/>
  </mergeCells>
  <phoneticPr fontId="3"/>
  <printOptions horizontalCentered="1"/>
  <pageMargins left="0.59055118110236227" right="0.59055118110236227" top="0.39370078740157483" bottom="0.39370078740157483" header="0.51181102362204722" footer="0.51181102362204722"/>
  <pageSetup paperSize="9" scale="84"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view="pageBreakPreview" zoomScale="120" zoomScaleNormal="100" zoomScaleSheetLayoutView="120" workbookViewId="0">
      <selection activeCell="A23" sqref="A23"/>
    </sheetView>
  </sheetViews>
  <sheetFormatPr defaultRowHeight="13.5"/>
  <cols>
    <col min="1" max="1" width="20.125" style="1" customWidth="1"/>
    <col min="2" max="2" width="15.25" style="166" customWidth="1"/>
    <col min="3" max="3" width="13.75" style="166" bestFit="1" customWidth="1"/>
    <col min="4" max="4" width="1.375" style="166" customWidth="1"/>
    <col min="5" max="5" width="18.375" style="1" customWidth="1"/>
    <col min="6" max="6" width="15.125" customWidth="1"/>
    <col min="7" max="7" width="13.75" style="166" bestFit="1" customWidth="1"/>
  </cols>
  <sheetData>
    <row r="1" spans="1:8" s="19" customFormat="1" ht="49.15" customHeight="1">
      <c r="A1" s="888" t="s">
        <v>456</v>
      </c>
      <c r="B1" s="888"/>
      <c r="C1" s="888"/>
      <c r="D1" s="165"/>
      <c r="E1" s="888" t="s">
        <v>300</v>
      </c>
      <c r="F1" s="888"/>
      <c r="G1" s="888"/>
    </row>
    <row r="3" spans="1:8" ht="42" customHeight="1">
      <c r="A3" s="175" t="s">
        <v>44</v>
      </c>
      <c r="B3" s="177"/>
      <c r="C3" s="178">
        <v>0.3125</v>
      </c>
      <c r="D3" s="164"/>
      <c r="E3" s="175" t="s">
        <v>44</v>
      </c>
      <c r="F3" s="179"/>
      <c r="G3" s="178">
        <v>0.3125</v>
      </c>
      <c r="H3" s="9"/>
    </row>
    <row r="4" spans="1:8" ht="42" customHeight="1">
      <c r="A4" s="175" t="s">
        <v>41</v>
      </c>
      <c r="B4" s="177" t="s">
        <v>81</v>
      </c>
      <c r="C4" s="178">
        <v>0.3263888888888889</v>
      </c>
      <c r="D4" s="164"/>
      <c r="E4" s="175"/>
      <c r="F4" s="177"/>
      <c r="G4" s="178"/>
    </row>
    <row r="5" spans="1:8" ht="42" customHeight="1">
      <c r="A5" s="175" t="s">
        <v>42</v>
      </c>
      <c r="B5" s="177" t="s">
        <v>81</v>
      </c>
      <c r="C5" s="178">
        <v>0.34027777777777773</v>
      </c>
      <c r="D5" s="164"/>
      <c r="E5" s="175" t="s">
        <v>42</v>
      </c>
      <c r="F5" s="177" t="s">
        <v>81</v>
      </c>
      <c r="G5" s="178">
        <v>0.35416666666666669</v>
      </c>
    </row>
    <row r="6" spans="1:8" ht="42" customHeight="1">
      <c r="A6" s="175" t="s">
        <v>43</v>
      </c>
      <c r="B6" s="177"/>
      <c r="C6" s="178">
        <v>0.3611111111111111</v>
      </c>
      <c r="D6" s="164"/>
      <c r="E6" s="175"/>
      <c r="F6" s="179"/>
      <c r="G6" s="178"/>
    </row>
    <row r="7" spans="1:8" ht="42" customHeight="1">
      <c r="A7" s="175" t="s">
        <v>85</v>
      </c>
      <c r="B7" s="178"/>
      <c r="C7" s="178">
        <v>0.375</v>
      </c>
      <c r="D7" s="164"/>
      <c r="E7" s="175" t="s">
        <v>85</v>
      </c>
      <c r="F7" s="179"/>
      <c r="G7" s="178">
        <v>0.375</v>
      </c>
      <c r="H7" s="9"/>
    </row>
    <row r="8" spans="1:8" ht="42" customHeight="1">
      <c r="A8" s="175" t="s">
        <v>30</v>
      </c>
      <c r="B8" s="176" t="s">
        <v>457</v>
      </c>
      <c r="C8" s="180" t="s">
        <v>458</v>
      </c>
      <c r="D8" s="181"/>
      <c r="E8" s="175" t="s">
        <v>172</v>
      </c>
      <c r="F8" s="177" t="s">
        <v>147</v>
      </c>
      <c r="G8" s="176" t="s">
        <v>467</v>
      </c>
      <c r="H8" s="9"/>
    </row>
    <row r="9" spans="1:8" ht="42" customHeight="1">
      <c r="A9" s="175" t="s">
        <v>31</v>
      </c>
      <c r="B9" s="176" t="s">
        <v>457</v>
      </c>
      <c r="C9" s="182" t="s">
        <v>459</v>
      </c>
      <c r="D9" s="183"/>
      <c r="E9" s="175" t="s">
        <v>173</v>
      </c>
      <c r="F9" s="177" t="s">
        <v>147</v>
      </c>
      <c r="G9" s="176" t="s">
        <v>468</v>
      </c>
    </row>
    <row r="10" spans="1:8" ht="42" customHeight="1">
      <c r="A10" s="175" t="s">
        <v>101</v>
      </c>
      <c r="B10" s="176" t="s">
        <v>151</v>
      </c>
      <c r="C10" s="180" t="s">
        <v>460</v>
      </c>
      <c r="D10" s="168"/>
      <c r="E10" s="175" t="s">
        <v>174</v>
      </c>
      <c r="F10" s="174" t="s">
        <v>149</v>
      </c>
      <c r="G10" s="176" t="s">
        <v>469</v>
      </c>
    </row>
    <row r="11" spans="1:8" ht="42" customHeight="1">
      <c r="A11" s="175" t="s">
        <v>102</v>
      </c>
      <c r="B11" s="176" t="s">
        <v>151</v>
      </c>
      <c r="C11" s="180" t="s">
        <v>461</v>
      </c>
      <c r="D11" s="168"/>
      <c r="E11" s="175" t="s">
        <v>176</v>
      </c>
      <c r="F11" s="177" t="s">
        <v>150</v>
      </c>
      <c r="G11" s="176" t="s">
        <v>470</v>
      </c>
    </row>
    <row r="12" spans="1:8" ht="42" customHeight="1">
      <c r="A12" s="221" t="s">
        <v>476</v>
      </c>
      <c r="B12" s="176" t="s">
        <v>153</v>
      </c>
      <c r="C12" s="180" t="s">
        <v>462</v>
      </c>
      <c r="D12" s="181"/>
      <c r="E12" s="889" t="s">
        <v>154</v>
      </c>
      <c r="F12" s="890"/>
      <c r="G12" s="891"/>
    </row>
    <row r="13" spans="1:8" ht="42" customHeight="1">
      <c r="A13" s="889" t="s">
        <v>155</v>
      </c>
      <c r="B13" s="892"/>
      <c r="C13" s="893"/>
      <c r="D13" s="181"/>
      <c r="E13" s="175" t="s">
        <v>18</v>
      </c>
      <c r="F13" s="176" t="s">
        <v>152</v>
      </c>
      <c r="G13" s="177" t="s">
        <v>471</v>
      </c>
    </row>
    <row r="14" spans="1:8" ht="42" customHeight="1">
      <c r="A14" s="175" t="s">
        <v>103</v>
      </c>
      <c r="B14" s="176" t="s">
        <v>152</v>
      </c>
      <c r="C14" s="185" t="s">
        <v>463</v>
      </c>
      <c r="D14" s="181"/>
      <c r="E14" s="175" t="s">
        <v>17</v>
      </c>
      <c r="F14" s="176" t="s">
        <v>148</v>
      </c>
      <c r="G14" s="177" t="s">
        <v>471</v>
      </c>
    </row>
    <row r="15" spans="1:8" ht="42" customHeight="1">
      <c r="A15" s="175" t="s">
        <v>104</v>
      </c>
      <c r="B15" s="176" t="s">
        <v>148</v>
      </c>
      <c r="C15" s="185" t="s">
        <v>464</v>
      </c>
      <c r="D15" s="184"/>
      <c r="E15" s="175" t="s">
        <v>83</v>
      </c>
      <c r="F15" s="174" t="s">
        <v>148</v>
      </c>
      <c r="G15" s="177" t="s">
        <v>472</v>
      </c>
    </row>
    <row r="16" spans="1:8" ht="42" customHeight="1">
      <c r="A16" s="175" t="s">
        <v>100</v>
      </c>
      <c r="B16" s="897" t="s">
        <v>177</v>
      </c>
      <c r="C16" s="899" t="s">
        <v>466</v>
      </c>
      <c r="D16" s="186"/>
      <c r="E16" s="175" t="s">
        <v>84</v>
      </c>
      <c r="F16" s="174" t="s">
        <v>148</v>
      </c>
      <c r="G16" s="177" t="s">
        <v>473</v>
      </c>
    </row>
    <row r="17" spans="1:7" ht="42" customHeight="1">
      <c r="A17" s="175" t="s">
        <v>465</v>
      </c>
      <c r="B17" s="898"/>
      <c r="C17" s="900"/>
      <c r="D17" s="186"/>
      <c r="E17" s="175" t="s">
        <v>474</v>
      </c>
      <c r="F17" s="174" t="s">
        <v>148</v>
      </c>
      <c r="G17" s="177" t="s">
        <v>475</v>
      </c>
    </row>
    <row r="18" spans="1:7" ht="42" customHeight="1">
      <c r="D18" s="173"/>
      <c r="E18" s="894" t="s">
        <v>261</v>
      </c>
      <c r="F18" s="895"/>
      <c r="G18" s="896"/>
    </row>
    <row r="19" spans="1:7" ht="42" customHeight="1">
      <c r="D19" s="173"/>
      <c r="E19" s="894" t="s">
        <v>156</v>
      </c>
      <c r="F19" s="895"/>
      <c r="G19" s="896"/>
    </row>
    <row r="20" spans="1:7" ht="25.5" customHeight="1">
      <c r="A20" s="901" t="s">
        <v>454</v>
      </c>
      <c r="B20" s="901"/>
      <c r="C20" s="901"/>
      <c r="D20" s="901"/>
      <c r="E20" s="901"/>
      <c r="F20" s="901"/>
      <c r="G20" s="901"/>
    </row>
    <row r="21" spans="1:7" ht="25.5" customHeight="1">
      <c r="A21" s="887" t="s">
        <v>481</v>
      </c>
      <c r="B21" s="887"/>
      <c r="C21" s="887"/>
      <c r="D21" s="887"/>
      <c r="E21" s="887"/>
      <c r="F21" s="887"/>
      <c r="G21" s="887"/>
    </row>
    <row r="22" spans="1:7" ht="33" customHeight="1"/>
    <row r="23" spans="1:7" ht="13.5" customHeight="1"/>
    <row r="26" spans="1:7" ht="13.5" customHeight="1">
      <c r="A26" s="70"/>
    </row>
    <row r="28" spans="1:7" s="167" customFormat="1" ht="22.5" customHeight="1">
      <c r="A28" s="1"/>
      <c r="B28" s="166"/>
      <c r="C28" s="166"/>
      <c r="D28" s="166"/>
      <c r="E28" s="1"/>
      <c r="F28"/>
      <c r="G28" s="166"/>
    </row>
    <row r="29" spans="1:7" ht="22.5" customHeight="1"/>
    <row r="33" spans="1:7" ht="22.5" customHeight="1">
      <c r="G33"/>
    </row>
    <row r="34" spans="1:7" ht="22.5" customHeight="1">
      <c r="G34"/>
    </row>
    <row r="35" spans="1:7" ht="22.5" customHeight="1">
      <c r="G35"/>
    </row>
    <row r="36" spans="1:7" ht="14.25" customHeight="1">
      <c r="G36"/>
    </row>
    <row r="37" spans="1:7">
      <c r="A37" s="70"/>
      <c r="E37" s="70"/>
      <c r="G37"/>
    </row>
  </sheetData>
  <mergeCells count="10">
    <mergeCell ref="A21:G21"/>
    <mergeCell ref="A1:C1"/>
    <mergeCell ref="E1:G1"/>
    <mergeCell ref="E12:G12"/>
    <mergeCell ref="A13:C13"/>
    <mergeCell ref="E19:G19"/>
    <mergeCell ref="E18:G18"/>
    <mergeCell ref="B16:B17"/>
    <mergeCell ref="C16:C17"/>
    <mergeCell ref="A20:G20"/>
  </mergeCells>
  <phoneticPr fontId="3"/>
  <printOptions horizontalCentered="1"/>
  <pageMargins left="0.59055118110236227" right="0.59055118110236227" top="0.59055118110236227" bottom="0.59055118110236227" header="0.51181102362204722" footer="0.51181102362204722"/>
  <pageSetup paperSize="9" scale="92"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59"/>
  <sheetViews>
    <sheetView tabSelected="1" view="pageBreakPreview" zoomScaleNormal="100" zoomScaleSheetLayoutView="100" workbookViewId="0">
      <selection activeCell="A64" sqref="A64"/>
    </sheetView>
  </sheetViews>
  <sheetFormatPr defaultRowHeight="13.5"/>
  <cols>
    <col min="1" max="9" width="10.625" style="47" customWidth="1"/>
    <col min="10" max="10" width="9" style="47"/>
    <col min="11" max="12" width="9" style="387"/>
    <col min="13" max="16384" width="9" style="47"/>
  </cols>
  <sheetData>
    <row r="1" spans="1:19" ht="17.25">
      <c r="A1" s="903" t="s">
        <v>487</v>
      </c>
      <c r="B1" s="904"/>
      <c r="C1" s="904"/>
      <c r="D1" s="904"/>
      <c r="E1" s="904"/>
      <c r="F1" s="904"/>
      <c r="G1" s="904"/>
      <c r="H1" s="904"/>
      <c r="I1" s="904"/>
      <c r="J1" s="47" t="s">
        <v>40</v>
      </c>
    </row>
    <row r="2" spans="1:19">
      <c r="A2" s="902" t="s">
        <v>482</v>
      </c>
      <c r="B2" s="902"/>
      <c r="C2" s="902"/>
      <c r="D2" s="902"/>
      <c r="E2" s="902"/>
      <c r="F2" s="902"/>
      <c r="G2" s="902"/>
      <c r="H2" s="902"/>
      <c r="I2" s="902"/>
      <c r="J2" s="47" t="s">
        <v>40</v>
      </c>
    </row>
    <row r="3" spans="1:19">
      <c r="A3" s="902" t="s">
        <v>135</v>
      </c>
      <c r="B3" s="902"/>
      <c r="C3" s="902"/>
      <c r="D3" s="902"/>
      <c r="E3" s="902"/>
      <c r="F3" s="902"/>
      <c r="G3" s="902"/>
      <c r="H3" s="902"/>
      <c r="I3" s="902"/>
      <c r="J3" s="47" t="s">
        <v>40</v>
      </c>
    </row>
    <row r="4" spans="1:19">
      <c r="A4" s="388" t="s">
        <v>6</v>
      </c>
      <c r="J4" s="47" t="s">
        <v>40</v>
      </c>
    </row>
    <row r="5" spans="1:19" ht="11.25" customHeight="1">
      <c r="A5" s="389"/>
      <c r="J5" s="47" t="s">
        <v>40</v>
      </c>
    </row>
    <row r="6" spans="1:19">
      <c r="A6" s="390" t="s">
        <v>4</v>
      </c>
      <c r="J6" s="47" t="s">
        <v>40</v>
      </c>
    </row>
    <row r="7" spans="1:19" s="389" customFormat="1">
      <c r="A7" s="391" t="s">
        <v>3</v>
      </c>
      <c r="B7" s="334" t="s">
        <v>54</v>
      </c>
      <c r="C7" s="334" t="s">
        <v>7</v>
      </c>
      <c r="D7" s="334" t="s">
        <v>8</v>
      </c>
      <c r="E7" s="334" t="s">
        <v>8</v>
      </c>
      <c r="F7" s="334" t="s">
        <v>10</v>
      </c>
      <c r="G7" s="334" t="s">
        <v>10</v>
      </c>
      <c r="H7" s="334" t="s">
        <v>10</v>
      </c>
      <c r="I7" s="334" t="s">
        <v>10</v>
      </c>
      <c r="J7" s="389" t="s">
        <v>40</v>
      </c>
      <c r="K7" s="387"/>
      <c r="L7" s="387"/>
    </row>
    <row r="8" spans="1:19" s="389" customFormat="1">
      <c r="A8" s="391" t="s">
        <v>0</v>
      </c>
      <c r="B8" s="321" t="s">
        <v>633</v>
      </c>
      <c r="C8" s="321" t="s">
        <v>635</v>
      </c>
      <c r="D8" s="321" t="s">
        <v>637</v>
      </c>
      <c r="E8" s="321" t="s">
        <v>638</v>
      </c>
      <c r="F8" s="323" t="s">
        <v>639</v>
      </c>
      <c r="G8" s="321" t="s">
        <v>640</v>
      </c>
      <c r="H8" s="321" t="s">
        <v>642</v>
      </c>
      <c r="I8" s="321" t="s">
        <v>643</v>
      </c>
      <c r="J8" s="389" t="s">
        <v>40</v>
      </c>
      <c r="K8" s="387"/>
      <c r="L8" s="387"/>
    </row>
    <row r="9" spans="1:19" s="389" customFormat="1" ht="14.25">
      <c r="A9" s="391" t="s">
        <v>1</v>
      </c>
      <c r="B9" s="318" t="s">
        <v>627</v>
      </c>
      <c r="C9" s="318" t="s">
        <v>636</v>
      </c>
      <c r="D9" s="318" t="s">
        <v>627</v>
      </c>
      <c r="E9" s="318" t="s">
        <v>627</v>
      </c>
      <c r="F9" s="319" t="s">
        <v>624</v>
      </c>
      <c r="G9" s="319" t="s">
        <v>636</v>
      </c>
      <c r="H9" s="319" t="s">
        <v>641</v>
      </c>
      <c r="I9" s="318" t="s">
        <v>627</v>
      </c>
      <c r="J9" s="389" t="s">
        <v>40</v>
      </c>
      <c r="K9" s="307"/>
      <c r="L9" s="307"/>
      <c r="M9" s="75"/>
      <c r="N9" s="379"/>
      <c r="O9" s="376"/>
      <c r="P9" s="376"/>
      <c r="Q9" s="392"/>
      <c r="R9" s="376"/>
      <c r="S9" s="376"/>
    </row>
    <row r="10" spans="1:19" s="226" customFormat="1" ht="14.25">
      <c r="A10" s="393" t="s">
        <v>5</v>
      </c>
      <c r="B10" s="320" t="s">
        <v>634</v>
      </c>
      <c r="C10" s="320" t="s">
        <v>619</v>
      </c>
      <c r="D10" s="320" t="s">
        <v>634</v>
      </c>
      <c r="E10" s="320" t="s">
        <v>634</v>
      </c>
      <c r="F10" s="320" t="s">
        <v>625</v>
      </c>
      <c r="G10" s="320" t="s">
        <v>621</v>
      </c>
      <c r="H10" s="320" t="s">
        <v>619</v>
      </c>
      <c r="I10" s="320" t="s">
        <v>619</v>
      </c>
      <c r="J10" s="389" t="s">
        <v>40</v>
      </c>
      <c r="K10" s="307"/>
      <c r="L10" s="307"/>
      <c r="M10" s="75"/>
      <c r="N10" s="379"/>
      <c r="O10" s="376"/>
      <c r="P10" s="376"/>
      <c r="Q10" s="392"/>
      <c r="R10" s="376"/>
      <c r="S10" s="376"/>
    </row>
    <row r="11" spans="1:19" s="389" customFormat="1">
      <c r="A11" s="327"/>
      <c r="B11" s="394"/>
      <c r="C11" s="395"/>
      <c r="D11" s="395"/>
      <c r="E11" s="395"/>
      <c r="F11" s="395"/>
      <c r="K11" s="387"/>
      <c r="L11" s="387"/>
    </row>
    <row r="12" spans="1:19" s="389" customFormat="1">
      <c r="A12" s="396" t="s">
        <v>14</v>
      </c>
      <c r="J12" s="389" t="s">
        <v>40</v>
      </c>
      <c r="K12" s="387"/>
      <c r="L12" s="387"/>
    </row>
    <row r="13" spans="1:19" s="389" customFormat="1">
      <c r="A13" s="388" t="s">
        <v>3</v>
      </c>
      <c r="B13" s="334" t="s">
        <v>54</v>
      </c>
      <c r="C13" s="334" t="s">
        <v>7</v>
      </c>
      <c r="D13" s="334" t="s">
        <v>8</v>
      </c>
      <c r="E13" s="334" t="s">
        <v>8</v>
      </c>
      <c r="F13" s="334" t="s">
        <v>10</v>
      </c>
      <c r="G13" s="334" t="s">
        <v>10</v>
      </c>
      <c r="H13" s="334" t="s">
        <v>10</v>
      </c>
      <c r="I13" s="334" t="s">
        <v>10</v>
      </c>
      <c r="J13" s="389" t="s">
        <v>40</v>
      </c>
      <c r="K13" s="387"/>
      <c r="L13" s="387"/>
    </row>
    <row r="14" spans="1:19" s="389" customFormat="1">
      <c r="A14" s="388" t="s">
        <v>0</v>
      </c>
      <c r="B14" s="606" t="s">
        <v>664</v>
      </c>
      <c r="C14" s="606" t="s">
        <v>665</v>
      </c>
      <c r="D14" s="606" t="s">
        <v>668</v>
      </c>
      <c r="E14" s="606" t="s">
        <v>663</v>
      </c>
      <c r="F14" s="606" t="s">
        <v>667</v>
      </c>
      <c r="G14" s="606" t="s">
        <v>666</v>
      </c>
      <c r="H14" s="606" t="s">
        <v>662</v>
      </c>
      <c r="I14" s="606" t="s">
        <v>661</v>
      </c>
      <c r="J14" s="389" t="s">
        <v>40</v>
      </c>
      <c r="K14" s="387"/>
      <c r="L14" s="387"/>
    </row>
    <row r="15" spans="1:19" s="389" customFormat="1">
      <c r="A15" s="388" t="s">
        <v>1</v>
      </c>
      <c r="B15" s="318" t="s">
        <v>614</v>
      </c>
      <c r="C15" s="318" t="s">
        <v>627</v>
      </c>
      <c r="D15" s="318" t="s">
        <v>627</v>
      </c>
      <c r="E15" s="318" t="s">
        <v>627</v>
      </c>
      <c r="F15" s="318" t="s">
        <v>618</v>
      </c>
      <c r="G15" s="318" t="s">
        <v>618</v>
      </c>
      <c r="H15" s="318" t="s">
        <v>627</v>
      </c>
      <c r="I15" s="318" t="s">
        <v>614</v>
      </c>
      <c r="J15" s="389" t="s">
        <v>40</v>
      </c>
      <c r="K15" s="387"/>
      <c r="L15" s="387"/>
    </row>
    <row r="16" spans="1:19" s="389" customFormat="1">
      <c r="A16" s="397"/>
      <c r="B16" s="39"/>
      <c r="C16" s="39"/>
      <c r="D16" s="39"/>
      <c r="E16" s="39"/>
      <c r="F16" s="39"/>
      <c r="G16" s="39"/>
      <c r="H16" s="39"/>
      <c r="I16" s="39"/>
      <c r="K16" s="387"/>
      <c r="L16" s="387"/>
    </row>
    <row r="17" spans="1:18" s="389" customFormat="1">
      <c r="A17" s="397"/>
      <c r="B17" s="39"/>
      <c r="C17" s="39"/>
      <c r="D17" s="39"/>
      <c r="E17" s="39"/>
      <c r="F17" s="39"/>
      <c r="G17" s="39"/>
      <c r="H17" s="39"/>
      <c r="I17" s="39"/>
      <c r="K17" s="387"/>
      <c r="L17" s="387"/>
    </row>
    <row r="18" spans="1:18" s="389" customFormat="1">
      <c r="A18" s="397"/>
      <c r="B18" s="4"/>
      <c r="C18" s="4"/>
      <c r="D18" s="4"/>
      <c r="E18" s="4"/>
      <c r="F18" s="4"/>
      <c r="G18" s="4"/>
      <c r="H18" s="4"/>
      <c r="I18" s="617"/>
      <c r="K18" s="387"/>
      <c r="L18" s="387"/>
    </row>
    <row r="19" spans="1:18" s="53" customFormat="1" ht="15" customHeight="1">
      <c r="A19" s="396" t="s">
        <v>59</v>
      </c>
      <c r="B19" s="226"/>
      <c r="C19" s="226"/>
      <c r="D19" s="226"/>
      <c r="E19" s="226"/>
      <c r="F19" s="226"/>
      <c r="G19" s="226"/>
      <c r="H19" s="226"/>
      <c r="I19" s="386"/>
    </row>
    <row r="20" spans="1:18" s="53" customFormat="1" ht="15" customHeight="1">
      <c r="A20" s="391" t="s">
        <v>3</v>
      </c>
      <c r="B20" s="334" t="s">
        <v>54</v>
      </c>
      <c r="C20" s="385" t="s">
        <v>7</v>
      </c>
      <c r="D20" s="334" t="s">
        <v>8</v>
      </c>
      <c r="E20" s="334" t="s">
        <v>9</v>
      </c>
      <c r="F20" s="334" t="s">
        <v>10</v>
      </c>
      <c r="G20" s="334" t="s">
        <v>11</v>
      </c>
      <c r="H20" s="334" t="s">
        <v>12</v>
      </c>
      <c r="I20" s="334" t="s">
        <v>13</v>
      </c>
    </row>
    <row r="21" spans="1:18" s="53" customFormat="1" ht="15" customHeight="1">
      <c r="A21" s="391" t="s">
        <v>1</v>
      </c>
      <c r="B21" s="321" t="s">
        <v>692</v>
      </c>
      <c r="C21" s="322" t="s">
        <v>691</v>
      </c>
      <c r="D21" s="321" t="s">
        <v>697</v>
      </c>
      <c r="E21" s="321" t="s">
        <v>695</v>
      </c>
      <c r="F21" s="323" t="s">
        <v>694</v>
      </c>
      <c r="G21" s="321" t="s">
        <v>707</v>
      </c>
      <c r="H21" s="321"/>
      <c r="I21" s="616"/>
    </row>
    <row r="22" spans="1:18" s="53" customFormat="1" ht="15" customHeight="1">
      <c r="A22" s="393" t="s">
        <v>5</v>
      </c>
      <c r="B22" s="320" t="s">
        <v>717</v>
      </c>
      <c r="C22" s="320" t="s">
        <v>718</v>
      </c>
      <c r="D22" s="320" t="s">
        <v>719</v>
      </c>
      <c r="E22" s="320" t="s">
        <v>720</v>
      </c>
      <c r="F22" s="320" t="s">
        <v>721</v>
      </c>
      <c r="G22" s="320" t="s">
        <v>720</v>
      </c>
      <c r="H22" s="320"/>
      <c r="I22" s="320"/>
    </row>
    <row r="23" spans="1:18" s="53" customFormat="1" ht="15" customHeight="1">
      <c r="A23" s="397"/>
      <c r="B23" s="327"/>
      <c r="C23" s="327"/>
      <c r="D23" s="327"/>
      <c r="E23" s="327"/>
      <c r="F23" s="327"/>
      <c r="G23" s="327"/>
      <c r="H23" s="327"/>
      <c r="I23" s="327"/>
    </row>
    <row r="24" spans="1:18" s="389" customFormat="1">
      <c r="A24" s="396" t="s">
        <v>15</v>
      </c>
      <c r="B24" s="226"/>
      <c r="C24" s="226"/>
      <c r="D24" s="226"/>
      <c r="E24" s="226"/>
      <c r="F24" s="226"/>
      <c r="G24" s="226"/>
      <c r="H24" s="226"/>
      <c r="I24" s="226"/>
      <c r="K24" s="387"/>
      <c r="L24" s="387"/>
    </row>
    <row r="25" spans="1:18" s="389" customFormat="1">
      <c r="A25" s="391" t="s">
        <v>3</v>
      </c>
      <c r="B25" s="334" t="s">
        <v>54</v>
      </c>
      <c r="C25" s="385" t="s">
        <v>7</v>
      </c>
      <c r="D25" s="334" t="s">
        <v>8</v>
      </c>
      <c r="E25" s="334" t="s">
        <v>8</v>
      </c>
      <c r="F25" s="334" t="s">
        <v>10</v>
      </c>
      <c r="G25" s="334" t="s">
        <v>10</v>
      </c>
      <c r="H25" s="334" t="s">
        <v>10</v>
      </c>
      <c r="I25" s="334" t="s">
        <v>10</v>
      </c>
      <c r="J25" s="389" t="s">
        <v>40</v>
      </c>
      <c r="K25" s="387"/>
      <c r="L25" s="387"/>
      <c r="M25" s="226"/>
      <c r="N25" s="226"/>
      <c r="O25" s="226"/>
      <c r="P25" s="226"/>
      <c r="Q25" s="226"/>
      <c r="R25" s="226"/>
    </row>
    <row r="26" spans="1:18" s="389" customFormat="1">
      <c r="A26" s="391" t="s">
        <v>1</v>
      </c>
      <c r="B26" s="616" t="s">
        <v>727</v>
      </c>
      <c r="C26" s="616" t="s">
        <v>691</v>
      </c>
      <c r="D26" s="616" t="s">
        <v>695</v>
      </c>
      <c r="E26" s="616" t="s">
        <v>697</v>
      </c>
      <c r="F26" s="616" t="s">
        <v>694</v>
      </c>
      <c r="G26" s="616" t="s">
        <v>729</v>
      </c>
      <c r="H26" s="616" t="s">
        <v>707</v>
      </c>
      <c r="I26" s="616" t="s">
        <v>730</v>
      </c>
      <c r="K26" s="387"/>
      <c r="L26" s="387"/>
    </row>
    <row r="27" spans="1:18" s="389" customFormat="1">
      <c r="A27" s="397"/>
      <c r="B27" s="4"/>
      <c r="C27" s="4"/>
      <c r="D27" s="4"/>
      <c r="E27" s="4"/>
      <c r="F27" s="4"/>
      <c r="G27" s="4"/>
      <c r="H27" s="377"/>
      <c r="I27" s="377"/>
      <c r="K27" s="387"/>
      <c r="L27" s="387"/>
    </row>
    <row r="28" spans="1:18" s="389" customFormat="1">
      <c r="A28" s="397"/>
      <c r="B28" s="4"/>
      <c r="C28" s="4"/>
      <c r="E28" s="4"/>
      <c r="K28" s="387"/>
      <c r="L28" s="387"/>
    </row>
    <row r="29" spans="1:18" s="53" customFormat="1" ht="15" customHeight="1">
      <c r="B29" s="381"/>
      <c r="C29" s="381"/>
      <c r="D29" s="381"/>
      <c r="E29" s="381"/>
      <c r="J29" s="53" t="s">
        <v>40</v>
      </c>
    </row>
    <row r="30" spans="1:18" s="389" customFormat="1">
      <c r="A30" s="388" t="s">
        <v>16</v>
      </c>
      <c r="J30" s="389" t="s">
        <v>40</v>
      </c>
      <c r="K30" s="387"/>
      <c r="L30" s="387"/>
    </row>
    <row r="31" spans="1:18" s="389" customFormat="1" ht="11.25" customHeight="1">
      <c r="J31" s="389" t="s">
        <v>40</v>
      </c>
      <c r="K31" s="387"/>
      <c r="L31" s="387"/>
    </row>
    <row r="32" spans="1:18" s="389" customFormat="1">
      <c r="A32" s="390" t="s">
        <v>4</v>
      </c>
      <c r="J32" s="389" t="s">
        <v>40</v>
      </c>
      <c r="K32" s="387"/>
      <c r="L32" s="387"/>
    </row>
    <row r="33" spans="1:19" s="389" customFormat="1">
      <c r="A33" s="391" t="s">
        <v>3</v>
      </c>
      <c r="B33" s="334" t="s">
        <v>54</v>
      </c>
      <c r="C33" s="398" t="s">
        <v>7</v>
      </c>
      <c r="D33" s="334" t="s">
        <v>8</v>
      </c>
      <c r="E33" s="334" t="s">
        <v>8</v>
      </c>
      <c r="F33" s="334" t="s">
        <v>10</v>
      </c>
      <c r="G33" s="334" t="s">
        <v>10</v>
      </c>
      <c r="H33" s="334" t="s">
        <v>10</v>
      </c>
      <c r="I33" s="334" t="s">
        <v>10</v>
      </c>
      <c r="J33" s="389" t="s">
        <v>40</v>
      </c>
      <c r="K33" s="387"/>
      <c r="L33" s="387"/>
    </row>
    <row r="34" spans="1:19" s="389" customFormat="1" ht="14.25">
      <c r="A34" s="391" t="s">
        <v>0</v>
      </c>
      <c r="B34" s="321" t="s">
        <v>615</v>
      </c>
      <c r="C34" s="322" t="s">
        <v>617</v>
      </c>
      <c r="D34" s="321" t="s">
        <v>620</v>
      </c>
      <c r="E34" s="321" t="s">
        <v>622</v>
      </c>
      <c r="F34" s="323" t="s">
        <v>623</v>
      </c>
      <c r="G34" s="321" t="s">
        <v>626</v>
      </c>
      <c r="H34" s="321" t="s">
        <v>629</v>
      </c>
      <c r="I34" s="321" t="s">
        <v>631</v>
      </c>
      <c r="J34" s="389" t="s">
        <v>40</v>
      </c>
      <c r="K34" s="307"/>
      <c r="L34" s="307"/>
      <c r="M34" s="75"/>
      <c r="N34" s="379"/>
      <c r="O34" s="376"/>
      <c r="P34" s="392"/>
      <c r="Q34" s="392"/>
      <c r="R34" s="376"/>
      <c r="S34" s="376"/>
    </row>
    <row r="35" spans="1:19" s="389" customFormat="1" ht="14.25">
      <c r="A35" s="391" t="s">
        <v>1</v>
      </c>
      <c r="B35" s="318" t="s">
        <v>612</v>
      </c>
      <c r="C35" s="324" t="s">
        <v>618</v>
      </c>
      <c r="D35" s="318" t="s">
        <v>614</v>
      </c>
      <c r="E35" s="318" t="s">
        <v>618</v>
      </c>
      <c r="F35" s="319" t="s">
        <v>624</v>
      </c>
      <c r="G35" s="318" t="s">
        <v>627</v>
      </c>
      <c r="H35" s="318" t="s">
        <v>618</v>
      </c>
      <c r="I35" s="318" t="s">
        <v>632</v>
      </c>
      <c r="J35" s="389" t="s">
        <v>40</v>
      </c>
      <c r="K35" s="307"/>
      <c r="L35" s="307"/>
      <c r="M35" s="75"/>
      <c r="N35" s="379"/>
      <c r="O35" s="376"/>
      <c r="P35" s="376"/>
      <c r="Q35" s="392"/>
      <c r="R35" s="376"/>
      <c r="S35" s="376"/>
    </row>
    <row r="36" spans="1:19" s="226" customFormat="1" ht="14.25">
      <c r="A36" s="393" t="s">
        <v>5</v>
      </c>
      <c r="B36" s="320" t="s">
        <v>616</v>
      </c>
      <c r="C36" s="325" t="s">
        <v>619</v>
      </c>
      <c r="D36" s="320" t="s">
        <v>621</v>
      </c>
      <c r="E36" s="320" t="s">
        <v>619</v>
      </c>
      <c r="F36" s="326" t="s">
        <v>625</v>
      </c>
      <c r="G36" s="320" t="s">
        <v>628</v>
      </c>
      <c r="H36" s="320" t="s">
        <v>630</v>
      </c>
      <c r="I36" s="320" t="s">
        <v>595</v>
      </c>
      <c r="J36" s="389" t="s">
        <v>40</v>
      </c>
      <c r="K36" s="307"/>
      <c r="L36" s="307"/>
      <c r="M36" s="75"/>
      <c r="N36" s="379"/>
      <c r="O36" s="376"/>
      <c r="P36" s="392"/>
      <c r="Q36" s="392"/>
      <c r="R36" s="376"/>
      <c r="S36" s="376"/>
    </row>
    <row r="37" spans="1:19" s="226" customFormat="1" ht="14.25">
      <c r="A37" s="327"/>
      <c r="B37" s="386"/>
      <c r="C37" s="386"/>
      <c r="D37" s="386"/>
      <c r="E37" s="331"/>
      <c r="F37" s="331"/>
      <c r="G37" s="331"/>
      <c r="H37" s="331"/>
      <c r="I37" s="331"/>
      <c r="J37" s="389"/>
      <c r="K37" s="307"/>
      <c r="L37" s="307"/>
      <c r="M37" s="75"/>
      <c r="N37" s="379"/>
      <c r="O37" s="376"/>
      <c r="P37" s="392"/>
      <c r="Q37" s="392"/>
      <c r="R37" s="376"/>
      <c r="S37" s="376"/>
    </row>
    <row r="38" spans="1:19" s="389" customFormat="1">
      <c r="A38" s="396" t="s">
        <v>14</v>
      </c>
      <c r="J38" s="389" t="s">
        <v>40</v>
      </c>
      <c r="K38" s="387"/>
      <c r="L38" s="387"/>
    </row>
    <row r="39" spans="1:19" s="389" customFormat="1">
      <c r="A39" s="388" t="s">
        <v>3</v>
      </c>
      <c r="B39" s="334" t="s">
        <v>54</v>
      </c>
      <c r="C39" s="334" t="s">
        <v>7</v>
      </c>
      <c r="D39" s="334" t="s">
        <v>8</v>
      </c>
      <c r="E39" s="334" t="s">
        <v>8</v>
      </c>
      <c r="F39" s="334" t="s">
        <v>10</v>
      </c>
      <c r="G39" s="334" t="s">
        <v>10</v>
      </c>
      <c r="H39" s="334" t="s">
        <v>10</v>
      </c>
      <c r="I39" s="334" t="s">
        <v>10</v>
      </c>
      <c r="J39" s="610"/>
      <c r="K39" s="387"/>
      <c r="L39" s="387"/>
    </row>
    <row r="40" spans="1:19" s="226" customFormat="1">
      <c r="A40" s="388" t="s">
        <v>0</v>
      </c>
      <c r="B40" s="606" t="s">
        <v>626</v>
      </c>
      <c r="C40" s="606" t="s">
        <v>675</v>
      </c>
      <c r="D40" s="606" t="s">
        <v>673</v>
      </c>
      <c r="E40" s="606" t="s">
        <v>677</v>
      </c>
      <c r="F40" s="606" t="s">
        <v>672</v>
      </c>
      <c r="G40" s="606" t="s">
        <v>674</v>
      </c>
      <c r="H40" s="606" t="s">
        <v>678</v>
      </c>
      <c r="I40" s="606" t="s">
        <v>676</v>
      </c>
      <c r="J40" s="610"/>
      <c r="K40" s="387"/>
      <c r="L40" s="387"/>
    </row>
    <row r="41" spans="1:19" s="389" customFormat="1">
      <c r="A41" s="388" t="s">
        <v>1</v>
      </c>
      <c r="B41" s="318" t="s">
        <v>627</v>
      </c>
      <c r="C41" s="318" t="s">
        <v>627</v>
      </c>
      <c r="D41" s="318" t="s">
        <v>636</v>
      </c>
      <c r="E41" s="318" t="s">
        <v>614</v>
      </c>
      <c r="F41" s="318" t="s">
        <v>681</v>
      </c>
      <c r="G41" s="318" t="s">
        <v>624</v>
      </c>
      <c r="H41" s="318" t="s">
        <v>614</v>
      </c>
      <c r="I41" s="318" t="s">
        <v>612</v>
      </c>
      <c r="J41" s="610"/>
      <c r="K41" s="387"/>
      <c r="L41" s="387"/>
    </row>
    <row r="42" spans="1:19" s="389" customFormat="1">
      <c r="A42" s="397"/>
      <c r="B42" s="39"/>
      <c r="C42" s="39"/>
      <c r="D42" s="39"/>
      <c r="E42" s="39"/>
      <c r="G42" s="39"/>
      <c r="H42" s="39"/>
      <c r="I42" s="423"/>
      <c r="J42" s="327"/>
      <c r="K42" s="387"/>
      <c r="L42" s="387"/>
    </row>
    <row r="43" spans="1:19" s="53" customFormat="1" ht="15" customHeight="1">
      <c r="A43" s="601" t="s">
        <v>59</v>
      </c>
      <c r="B43" s="226"/>
      <c r="C43" s="226"/>
      <c r="D43" s="226"/>
      <c r="E43" s="226"/>
      <c r="F43" s="226"/>
      <c r="G43" s="226"/>
      <c r="H43" s="226"/>
      <c r="I43" s="226"/>
    </row>
    <row r="44" spans="1:19" s="53" customFormat="1" ht="15" customHeight="1">
      <c r="A44" s="391" t="s">
        <v>3</v>
      </c>
      <c r="B44" s="334" t="s">
        <v>54</v>
      </c>
      <c r="C44" s="385" t="s">
        <v>7</v>
      </c>
      <c r="D44" s="385" t="s">
        <v>8</v>
      </c>
      <c r="E44" s="334" t="s">
        <v>9</v>
      </c>
      <c r="F44" s="154" t="s">
        <v>483</v>
      </c>
      <c r="G44" s="604" t="s">
        <v>484</v>
      </c>
      <c r="H44" s="154" t="s">
        <v>485</v>
      </c>
      <c r="I44" s="605" t="s">
        <v>486</v>
      </c>
    </row>
    <row r="45" spans="1:19" s="53" customFormat="1" ht="15" customHeight="1">
      <c r="A45" s="391" t="s">
        <v>1</v>
      </c>
      <c r="B45" s="321" t="s">
        <v>695</v>
      </c>
      <c r="C45" s="322" t="s">
        <v>692</v>
      </c>
      <c r="D45" s="321" t="s">
        <v>697</v>
      </c>
      <c r="E45" s="321" t="s">
        <v>691</v>
      </c>
      <c r="F45" s="3" t="s">
        <v>694</v>
      </c>
      <c r="G45" s="596" t="s">
        <v>696</v>
      </c>
      <c r="H45" s="3" t="s">
        <v>698</v>
      </c>
      <c r="I45" s="317" t="s">
        <v>693</v>
      </c>
    </row>
    <row r="46" spans="1:19" s="53" customFormat="1" ht="15" customHeight="1">
      <c r="A46" s="393" t="s">
        <v>5</v>
      </c>
      <c r="B46" s="320" t="s">
        <v>722</v>
      </c>
      <c r="C46" s="320" t="s">
        <v>723</v>
      </c>
      <c r="D46" s="320" t="s">
        <v>723</v>
      </c>
      <c r="E46" s="320" t="s">
        <v>723</v>
      </c>
      <c r="F46" s="603" t="s">
        <v>724</v>
      </c>
      <c r="G46" s="603" t="s">
        <v>724</v>
      </c>
      <c r="H46" s="603" t="s">
        <v>725</v>
      </c>
      <c r="I46" s="602" t="s">
        <v>686</v>
      </c>
    </row>
    <row r="47" spans="1:19" s="53" customFormat="1" ht="15" customHeight="1">
      <c r="A47" s="397"/>
      <c r="B47" s="327"/>
      <c r="C47" s="327"/>
      <c r="D47" s="327"/>
      <c r="E47" s="327"/>
      <c r="F47" s="327"/>
      <c r="G47" s="327"/>
      <c r="H47" s="327"/>
      <c r="I47" s="327"/>
    </row>
    <row r="48" spans="1:19" s="389" customFormat="1">
      <c r="A48" s="396" t="s">
        <v>15</v>
      </c>
      <c r="B48" s="226"/>
      <c r="C48" s="226"/>
      <c r="D48" s="226"/>
      <c r="E48" s="226"/>
      <c r="F48" s="226"/>
      <c r="G48" s="226"/>
      <c r="H48" s="226"/>
      <c r="I48" s="226"/>
      <c r="J48" s="389" t="s">
        <v>40</v>
      </c>
      <c r="K48" s="387"/>
      <c r="L48" s="387"/>
    </row>
    <row r="49" spans="1:18" s="389" customFormat="1">
      <c r="A49" s="391" t="s">
        <v>3</v>
      </c>
      <c r="B49" s="334" t="s">
        <v>54</v>
      </c>
      <c r="C49" s="385" t="s">
        <v>7</v>
      </c>
      <c r="D49" s="334" t="s">
        <v>8</v>
      </c>
      <c r="E49" s="334" t="s">
        <v>8</v>
      </c>
      <c r="F49" s="334" t="s">
        <v>10</v>
      </c>
      <c r="G49" s="334" t="s">
        <v>10</v>
      </c>
      <c r="H49" s="334" t="s">
        <v>10</v>
      </c>
      <c r="I49" s="334" t="s">
        <v>10</v>
      </c>
      <c r="J49" s="389" t="s">
        <v>40</v>
      </c>
      <c r="K49" s="387"/>
      <c r="L49" s="387"/>
      <c r="M49" s="226"/>
      <c r="N49" s="226"/>
      <c r="O49" s="226"/>
      <c r="P49" s="226"/>
      <c r="Q49" s="226"/>
      <c r="R49" s="226"/>
    </row>
    <row r="50" spans="1:18" s="389" customFormat="1">
      <c r="A50" s="391" t="s">
        <v>1</v>
      </c>
      <c r="B50" s="616" t="s">
        <v>727</v>
      </c>
      <c r="C50" s="616" t="s">
        <v>691</v>
      </c>
      <c r="D50" s="616" t="s">
        <v>693</v>
      </c>
      <c r="E50" s="616" t="s">
        <v>696</v>
      </c>
      <c r="F50" s="616" t="s">
        <v>705</v>
      </c>
      <c r="G50" s="616" t="s">
        <v>707</v>
      </c>
      <c r="H50" s="616" t="s">
        <v>728</v>
      </c>
      <c r="I50" s="616" t="s">
        <v>697</v>
      </c>
      <c r="J50" s="389" t="s">
        <v>40</v>
      </c>
      <c r="K50" s="387"/>
      <c r="L50" s="387"/>
    </row>
    <row r="51" spans="1:18" s="389" customFormat="1">
      <c r="A51" s="397"/>
      <c r="B51" s="381"/>
      <c r="C51" s="381"/>
      <c r="D51" s="381"/>
      <c r="E51" s="381"/>
      <c r="F51" s="381"/>
      <c r="G51" s="381"/>
      <c r="H51" s="381"/>
      <c r="I51" s="381"/>
      <c r="K51" s="387"/>
      <c r="L51" s="387"/>
    </row>
    <row r="52" spans="1:18" s="53" customFormat="1" ht="15" customHeight="1">
      <c r="A52" s="39"/>
      <c r="J52" s="53" t="s">
        <v>40</v>
      </c>
    </row>
    <row r="53" spans="1:18">
      <c r="A53" s="3" t="s">
        <v>2</v>
      </c>
      <c r="B53" s="3" t="s">
        <v>179</v>
      </c>
      <c r="C53" s="3" t="s">
        <v>180</v>
      </c>
      <c r="D53" s="3" t="s">
        <v>181</v>
      </c>
      <c r="E53" s="3" t="s">
        <v>182</v>
      </c>
      <c r="J53" s="47" t="s">
        <v>40</v>
      </c>
      <c r="M53" s="389"/>
      <c r="O53" s="389"/>
      <c r="Q53" s="389"/>
    </row>
    <row r="54" spans="1:18">
      <c r="A54" s="3" t="s">
        <v>108</v>
      </c>
      <c r="B54" s="3" t="s">
        <v>183</v>
      </c>
      <c r="C54" s="3" t="s">
        <v>184</v>
      </c>
      <c r="D54" s="3" t="s">
        <v>185</v>
      </c>
      <c r="E54" s="3" t="s">
        <v>186</v>
      </c>
      <c r="M54" s="389"/>
      <c r="O54" s="389"/>
      <c r="Q54" s="389"/>
    </row>
    <row r="55" spans="1:18">
      <c r="A55" s="399" t="s">
        <v>157</v>
      </c>
      <c r="B55" s="399" t="s">
        <v>185</v>
      </c>
      <c r="C55" s="399" t="s">
        <v>186</v>
      </c>
      <c r="D55" s="399" t="s">
        <v>187</v>
      </c>
      <c r="E55" s="399" t="s">
        <v>188</v>
      </c>
      <c r="M55" s="389"/>
      <c r="O55" s="389"/>
      <c r="Q55" s="389"/>
    </row>
    <row r="57" spans="1:18">
      <c r="A57" s="400" t="s">
        <v>737</v>
      </c>
      <c r="B57" s="401"/>
      <c r="C57" s="436"/>
      <c r="D57" s="841" t="s">
        <v>740</v>
      </c>
      <c r="F57" s="402" t="s">
        <v>731</v>
      </c>
      <c r="G57" s="401"/>
      <c r="H57" s="401"/>
      <c r="I57" s="841" t="s">
        <v>732</v>
      </c>
    </row>
    <row r="58" spans="1:18">
      <c r="A58" s="403" t="s">
        <v>738</v>
      </c>
      <c r="B58" s="216"/>
      <c r="C58" s="437"/>
      <c r="D58" s="842" t="s">
        <v>741</v>
      </c>
      <c r="E58" s="404"/>
      <c r="F58" s="404" t="s">
        <v>733</v>
      </c>
      <c r="G58" s="216"/>
      <c r="H58" s="216"/>
      <c r="I58" s="842" t="s">
        <v>734</v>
      </c>
    </row>
    <row r="59" spans="1:18">
      <c r="A59" s="405" t="s">
        <v>739</v>
      </c>
      <c r="B59" s="406"/>
      <c r="C59" s="438"/>
      <c r="D59" s="843" t="s">
        <v>742</v>
      </c>
      <c r="E59" s="404"/>
      <c r="F59" s="407" t="s">
        <v>735</v>
      </c>
      <c r="G59" s="406"/>
      <c r="H59" s="406"/>
      <c r="I59" s="843" t="s">
        <v>736</v>
      </c>
    </row>
  </sheetData>
  <mergeCells count="3">
    <mergeCell ref="A2:I2"/>
    <mergeCell ref="A3:I3"/>
    <mergeCell ref="A1:I1"/>
  </mergeCells>
  <phoneticPr fontId="3"/>
  <conditionalFormatting sqref="B34:D37 B10:I10">
    <cfRule type="cellIs" dxfId="39" priority="11" stopIfTrue="1" operator="equal">
      <formula>0</formula>
    </cfRule>
  </conditionalFormatting>
  <conditionalFormatting sqref="E34:I37">
    <cfRule type="cellIs" dxfId="38" priority="10" stopIfTrue="1" operator="equal">
      <formula>0</formula>
    </cfRule>
  </conditionalFormatting>
  <conditionalFormatting sqref="B22:I22">
    <cfRule type="cellIs" dxfId="37" priority="9" stopIfTrue="1" operator="equal">
      <formula>0</formula>
    </cfRule>
  </conditionalFormatting>
  <conditionalFormatting sqref="B46:I46">
    <cfRule type="cellIs" dxfId="36" priority="8" stopIfTrue="1" operator="equal">
      <formula>0</formula>
    </cfRule>
  </conditionalFormatting>
  <conditionalFormatting sqref="B34:D37 B10:D10 F10:I10">
    <cfRule type="cellIs" dxfId="35" priority="7" stopIfTrue="1" operator="equal">
      <formula>0</formula>
    </cfRule>
  </conditionalFormatting>
  <conditionalFormatting sqref="E34:I37">
    <cfRule type="cellIs" dxfId="34" priority="6" stopIfTrue="1" operator="equal">
      <formula>0</formula>
    </cfRule>
  </conditionalFormatting>
  <conditionalFormatting sqref="B22:I22">
    <cfRule type="cellIs" dxfId="33" priority="5" stopIfTrue="1" operator="equal">
      <formula>0</formula>
    </cfRule>
  </conditionalFormatting>
  <conditionalFormatting sqref="B46:I46">
    <cfRule type="cellIs" dxfId="32" priority="4" stopIfTrue="1" operator="equal">
      <formula>0</formula>
    </cfRule>
  </conditionalFormatting>
  <conditionalFormatting sqref="E10">
    <cfRule type="cellIs" dxfId="31" priority="3" stopIfTrue="1" operator="equal">
      <formula>0</formula>
    </cfRule>
  </conditionalFormatting>
  <conditionalFormatting sqref="I19">
    <cfRule type="cellIs" dxfId="30" priority="2" stopIfTrue="1" operator="equal">
      <formula>0</formula>
    </cfRule>
  </conditionalFormatting>
  <conditionalFormatting sqref="I19">
    <cfRule type="cellIs" dxfId="29" priority="1"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9" scale="95"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B123"/>
  <sheetViews>
    <sheetView view="pageBreakPreview" zoomScaleNormal="100" zoomScaleSheetLayoutView="100" workbookViewId="0">
      <selection activeCell="G28" sqref="G28"/>
    </sheetView>
  </sheetViews>
  <sheetFormatPr defaultRowHeight="14.25"/>
  <cols>
    <col min="1" max="1" width="3.625" style="305" customWidth="1"/>
    <col min="2" max="2" width="3.625" style="305" hidden="1" customWidth="1"/>
    <col min="3" max="3" width="9" style="305"/>
    <col min="4" max="4" width="11.75" style="305" customWidth="1"/>
    <col min="5" max="5" width="6.5" style="51" customWidth="1"/>
    <col min="6" max="6" width="6.5" style="305" customWidth="1"/>
    <col min="7" max="7" width="6.5" style="608" customWidth="1"/>
    <col min="8" max="8" width="2.875" style="305" customWidth="1"/>
    <col min="9" max="9" width="3.625" style="305" customWidth="1"/>
    <col min="10" max="10" width="3.625" style="305" hidden="1" customWidth="1"/>
    <col min="11" max="11" width="9" style="305"/>
    <col min="12" max="12" width="10.75" style="305" bestFit="1" customWidth="1"/>
    <col min="13" max="13" width="6.5" style="51" customWidth="1"/>
    <col min="14" max="15" width="6.5" style="305" customWidth="1"/>
    <col min="16" max="16" width="5.125" style="305" customWidth="1"/>
    <col min="17" max="17" width="5.125" style="53" customWidth="1"/>
    <col min="18" max="18" width="9" style="53"/>
    <col min="19" max="19" width="9" style="305"/>
    <col min="20" max="45" width="3.25" style="305" customWidth="1"/>
    <col min="46" max="16384" width="9" style="305"/>
  </cols>
  <sheetData>
    <row r="1" spans="1:18" s="22" customFormat="1" ht="21.75" customHeight="1">
      <c r="A1" s="905" t="s">
        <v>38</v>
      </c>
      <c r="B1" s="905"/>
      <c r="C1" s="906"/>
      <c r="D1" s="906"/>
      <c r="E1" s="906"/>
      <c r="F1" s="906"/>
      <c r="G1" s="906"/>
      <c r="H1" s="906"/>
      <c r="I1" s="906"/>
      <c r="J1" s="906"/>
      <c r="K1" s="906"/>
      <c r="L1" s="906"/>
      <c r="M1" s="906"/>
      <c r="N1" s="906"/>
      <c r="O1" s="30"/>
      <c r="Q1" s="53"/>
      <c r="R1" s="53"/>
    </row>
    <row r="2" spans="1:18" s="226" customFormat="1" ht="30" customHeight="1">
      <c r="A2" s="295" t="s">
        <v>57</v>
      </c>
      <c r="B2" s="295" t="s">
        <v>35</v>
      </c>
      <c r="C2" s="295" t="s">
        <v>0</v>
      </c>
      <c r="D2" s="295" t="s">
        <v>1</v>
      </c>
      <c r="E2" s="158" t="s">
        <v>264</v>
      </c>
      <c r="F2" s="295" t="s">
        <v>3</v>
      </c>
      <c r="G2" s="158"/>
      <c r="H2" s="314"/>
      <c r="I2" s="295" t="s">
        <v>152</v>
      </c>
      <c r="J2" s="295" t="s">
        <v>35</v>
      </c>
      <c r="K2" s="295" t="s">
        <v>0</v>
      </c>
      <c r="L2" s="295" t="s">
        <v>1</v>
      </c>
      <c r="M2" s="158" t="s">
        <v>264</v>
      </c>
      <c r="N2" s="295" t="s">
        <v>3</v>
      </c>
      <c r="O2" s="158"/>
      <c r="R2" s="53"/>
    </row>
    <row r="3" spans="1:18" s="226" customFormat="1" ht="30" customHeight="1">
      <c r="A3" s="295">
        <v>1</v>
      </c>
      <c r="B3" s="295">
        <v>2</v>
      </c>
      <c r="C3" s="295" t="str">
        <f>VLOOKUP(B3,$B$30:$D$59,2)</f>
        <v>相内</v>
      </c>
      <c r="D3" s="295" t="str">
        <f>VLOOKUP(B3,$B$30:$D$59,3)</f>
        <v>拓大紅陵</v>
      </c>
      <c r="E3" s="158">
        <v>19.649999999999999</v>
      </c>
      <c r="F3" s="160">
        <v>3</v>
      </c>
      <c r="G3" s="620" t="s">
        <v>517</v>
      </c>
      <c r="H3" s="314">
        <f t="shared" ref="H3:H10" si="0">RANK(E3,$E$3:$E$10)</f>
        <v>3</v>
      </c>
      <c r="I3" s="295">
        <v>17</v>
      </c>
      <c r="J3" s="295">
        <v>26</v>
      </c>
      <c r="K3" s="295" t="str">
        <f>VLOOKUP(J3,$B$30:$D$59,2)</f>
        <v>山口</v>
      </c>
      <c r="L3" s="295" t="str">
        <f>VLOOKUP(J3,$B$30:$D$59,3)</f>
        <v>成田</v>
      </c>
      <c r="M3" s="158">
        <v>18.7</v>
      </c>
      <c r="N3" s="160">
        <v>7</v>
      </c>
      <c r="O3" s="620" t="s">
        <v>503</v>
      </c>
      <c r="R3" s="53"/>
    </row>
    <row r="4" spans="1:18" s="226" customFormat="1" ht="30" customHeight="1">
      <c r="A4" s="295">
        <v>2</v>
      </c>
      <c r="B4" s="295">
        <v>16</v>
      </c>
      <c r="C4" s="295" t="str">
        <f t="shared" ref="C4:C10" si="1">VLOOKUP(B4,$B$30:$D$59,2)</f>
        <v>川端</v>
      </c>
      <c r="D4" s="295" t="str">
        <f t="shared" ref="D4:D10" si="2">VLOOKUP(B4,$B$30:$D$59,3)</f>
        <v>習志野</v>
      </c>
      <c r="E4" s="158">
        <v>19.3</v>
      </c>
      <c r="F4" s="160">
        <v>7</v>
      </c>
      <c r="G4" s="620" t="s">
        <v>517</v>
      </c>
      <c r="H4" s="612">
        <f t="shared" si="0"/>
        <v>7</v>
      </c>
      <c r="I4" s="295">
        <v>18</v>
      </c>
      <c r="J4" s="295">
        <v>5</v>
      </c>
      <c r="K4" s="295" t="str">
        <f t="shared" ref="K4:K9" si="3">VLOOKUP(J4,$B$30:$D$59,2)</f>
        <v>君塚</v>
      </c>
      <c r="L4" s="295" t="str">
        <f t="shared" ref="L4:L9" si="4">VLOOKUP(J4,$B$30:$D$59,3)</f>
        <v>長生</v>
      </c>
      <c r="M4" s="158">
        <v>18.75</v>
      </c>
      <c r="N4" s="160">
        <v>6</v>
      </c>
      <c r="O4" s="620" t="s">
        <v>503</v>
      </c>
      <c r="R4" s="53"/>
    </row>
    <row r="5" spans="1:18" s="226" customFormat="1" ht="30" customHeight="1">
      <c r="A5" s="295">
        <v>3</v>
      </c>
      <c r="B5" s="295">
        <v>11</v>
      </c>
      <c r="C5" s="295" t="str">
        <f t="shared" si="1"/>
        <v>小口</v>
      </c>
      <c r="D5" s="295" t="str">
        <f t="shared" si="2"/>
        <v>船橋東</v>
      </c>
      <c r="E5" s="158">
        <v>19.5</v>
      </c>
      <c r="F5" s="160">
        <v>6</v>
      </c>
      <c r="G5" s="620" t="s">
        <v>517</v>
      </c>
      <c r="H5" s="612">
        <f t="shared" si="0"/>
        <v>6</v>
      </c>
      <c r="I5" s="295">
        <v>19</v>
      </c>
      <c r="J5" s="295">
        <v>20</v>
      </c>
      <c r="K5" s="295" t="str">
        <f t="shared" si="3"/>
        <v>鶴岡真</v>
      </c>
      <c r="L5" s="295" t="str">
        <f t="shared" si="4"/>
        <v>敬愛学園</v>
      </c>
      <c r="M5" s="158">
        <v>19.100000000000001</v>
      </c>
      <c r="N5" s="160">
        <v>4</v>
      </c>
      <c r="O5" s="620" t="s">
        <v>503</v>
      </c>
      <c r="R5" s="53"/>
    </row>
    <row r="6" spans="1:18" s="226" customFormat="1" ht="30" customHeight="1">
      <c r="A6" s="295">
        <v>4</v>
      </c>
      <c r="B6" s="295">
        <v>28</v>
      </c>
      <c r="C6" s="295" t="str">
        <f t="shared" si="1"/>
        <v>日高</v>
      </c>
      <c r="D6" s="295" t="str">
        <f t="shared" si="2"/>
        <v>市立銚子</v>
      </c>
      <c r="E6" s="158">
        <v>18.8</v>
      </c>
      <c r="F6" s="160">
        <v>8</v>
      </c>
      <c r="G6" s="620" t="s">
        <v>544</v>
      </c>
      <c r="H6" s="612">
        <f t="shared" si="0"/>
        <v>8</v>
      </c>
      <c r="I6" s="295">
        <v>20</v>
      </c>
      <c r="J6" s="295">
        <v>4</v>
      </c>
      <c r="K6" s="295" t="str">
        <f t="shared" si="3"/>
        <v>三木</v>
      </c>
      <c r="L6" s="295" t="str">
        <f t="shared" si="4"/>
        <v>木更津総合</v>
      </c>
      <c r="M6" s="158">
        <v>19.5</v>
      </c>
      <c r="N6" s="160">
        <v>3</v>
      </c>
      <c r="O6" s="620" t="s">
        <v>505</v>
      </c>
      <c r="R6" s="53"/>
    </row>
    <row r="7" spans="1:18" s="226" customFormat="1" ht="30" customHeight="1">
      <c r="A7" s="295">
        <v>5</v>
      </c>
      <c r="B7" s="295">
        <v>3</v>
      </c>
      <c r="C7" s="295" t="str">
        <f t="shared" si="1"/>
        <v>鈴木</v>
      </c>
      <c r="D7" s="295" t="str">
        <f t="shared" si="2"/>
        <v>木更津総合</v>
      </c>
      <c r="E7" s="158">
        <v>19.55</v>
      </c>
      <c r="F7" s="160">
        <v>5</v>
      </c>
      <c r="G7" s="620" t="s">
        <v>505</v>
      </c>
      <c r="H7" s="612">
        <f t="shared" si="0"/>
        <v>5</v>
      </c>
      <c r="I7" s="295">
        <v>21</v>
      </c>
      <c r="J7" s="295">
        <v>29</v>
      </c>
      <c r="K7" s="295" t="str">
        <f t="shared" si="3"/>
        <v>菅谷</v>
      </c>
      <c r="L7" s="295" t="str">
        <f t="shared" si="4"/>
        <v>市立銚子</v>
      </c>
      <c r="M7" s="158">
        <v>18.5</v>
      </c>
      <c r="N7" s="160">
        <v>8</v>
      </c>
      <c r="O7" s="620" t="s">
        <v>502</v>
      </c>
      <c r="R7" s="53"/>
    </row>
    <row r="8" spans="1:18" s="226" customFormat="1" ht="30" customHeight="1">
      <c r="A8" s="295">
        <v>6</v>
      </c>
      <c r="B8" s="295">
        <v>14</v>
      </c>
      <c r="C8" s="295" t="str">
        <f t="shared" si="1"/>
        <v>鴨居</v>
      </c>
      <c r="D8" s="295" t="str">
        <f t="shared" si="2"/>
        <v>秀明八千代</v>
      </c>
      <c r="E8" s="158">
        <v>19.850000000000001</v>
      </c>
      <c r="F8" s="160">
        <v>1</v>
      </c>
      <c r="G8" s="620" t="s">
        <v>507</v>
      </c>
      <c r="H8" s="612">
        <f t="shared" si="0"/>
        <v>1</v>
      </c>
      <c r="I8" s="295">
        <v>22</v>
      </c>
      <c r="J8" s="295">
        <v>1</v>
      </c>
      <c r="K8" s="295" t="str">
        <f t="shared" si="3"/>
        <v>脇田</v>
      </c>
      <c r="L8" s="295" t="str">
        <f t="shared" si="4"/>
        <v>拓大紅陵</v>
      </c>
      <c r="M8" s="158">
        <v>19.899999999999999</v>
      </c>
      <c r="N8" s="160">
        <v>1</v>
      </c>
      <c r="O8" s="620" t="s">
        <v>505</v>
      </c>
      <c r="R8" s="53"/>
    </row>
    <row r="9" spans="1:18" s="226" customFormat="1" ht="30" customHeight="1">
      <c r="A9" s="295">
        <v>7</v>
      </c>
      <c r="B9" s="295">
        <v>23</v>
      </c>
      <c r="C9" s="295" t="str">
        <f t="shared" si="1"/>
        <v>山本</v>
      </c>
      <c r="D9" s="295" t="str">
        <f t="shared" si="2"/>
        <v>麗澤</v>
      </c>
      <c r="E9" s="158">
        <v>19.600000000000001</v>
      </c>
      <c r="F9" s="160">
        <v>4</v>
      </c>
      <c r="G9" s="620" t="s">
        <v>505</v>
      </c>
      <c r="H9" s="612">
        <f t="shared" si="0"/>
        <v>4</v>
      </c>
      <c r="I9" s="295">
        <v>23</v>
      </c>
      <c r="J9" s="295">
        <v>24</v>
      </c>
      <c r="K9" s="295" t="str">
        <f t="shared" si="3"/>
        <v>皆川</v>
      </c>
      <c r="L9" s="295" t="str">
        <f t="shared" si="4"/>
        <v>麗澤</v>
      </c>
      <c r="M9" s="158">
        <v>19.649999999999999</v>
      </c>
      <c r="N9" s="160">
        <v>2</v>
      </c>
      <c r="O9" s="620" t="s">
        <v>504</v>
      </c>
      <c r="R9" s="53"/>
    </row>
    <row r="10" spans="1:18" s="226" customFormat="1" ht="30" customHeight="1">
      <c r="A10" s="295">
        <v>8</v>
      </c>
      <c r="B10" s="295">
        <v>22</v>
      </c>
      <c r="C10" s="295" t="str">
        <f t="shared" si="1"/>
        <v>織畑</v>
      </c>
      <c r="D10" s="295" t="str">
        <f t="shared" si="2"/>
        <v>敬愛学園</v>
      </c>
      <c r="E10" s="158">
        <v>19.850000000000001</v>
      </c>
      <c r="F10" s="160">
        <v>2</v>
      </c>
      <c r="G10" s="620" t="s">
        <v>545</v>
      </c>
      <c r="H10" s="612">
        <f t="shared" si="0"/>
        <v>1</v>
      </c>
      <c r="I10" s="295">
        <v>24</v>
      </c>
      <c r="J10" s="295">
        <v>30</v>
      </c>
      <c r="K10" s="295" t="str">
        <f t="shared" ref="K10" si="5">VLOOKUP(J10,$B$30:$D$59,2)</f>
        <v>瀧本</v>
      </c>
      <c r="L10" s="295" t="str">
        <f t="shared" ref="L10" si="6">VLOOKUP(J10,$B$30:$D$59,3)</f>
        <v>佐原</v>
      </c>
      <c r="M10" s="158">
        <v>18.95</v>
      </c>
      <c r="N10" s="160">
        <v>5</v>
      </c>
      <c r="O10" s="620" t="s">
        <v>506</v>
      </c>
      <c r="R10" s="53"/>
    </row>
    <row r="11" spans="1:18" s="226" customFormat="1" ht="30" customHeight="1">
      <c r="A11" s="312"/>
      <c r="B11" s="312"/>
      <c r="C11" s="312"/>
      <c r="D11" s="312"/>
      <c r="E11" s="162"/>
      <c r="F11" s="163"/>
      <c r="G11" s="163"/>
      <c r="H11" s="314"/>
      <c r="I11" s="312"/>
      <c r="J11" s="312"/>
      <c r="K11" s="312"/>
      <c r="L11" s="312"/>
      <c r="M11" s="162"/>
      <c r="N11" s="163"/>
      <c r="Q11" s="162"/>
      <c r="R11" s="53"/>
    </row>
    <row r="12" spans="1:18" s="226" customFormat="1" ht="30" customHeight="1">
      <c r="A12" s="312"/>
      <c r="B12" s="312"/>
      <c r="C12" s="312"/>
      <c r="D12" s="312"/>
      <c r="E12" s="162"/>
      <c r="F12" s="161"/>
      <c r="G12" s="161"/>
      <c r="H12" s="314"/>
      <c r="I12" s="312"/>
      <c r="J12" s="312"/>
      <c r="K12" s="312"/>
      <c r="L12" s="312"/>
      <c r="M12" s="162"/>
      <c r="N12" s="161"/>
      <c r="Q12" s="162"/>
      <c r="R12" s="53"/>
    </row>
    <row r="13" spans="1:18" s="226" customFormat="1" ht="30" customHeight="1">
      <c r="A13" s="314"/>
      <c r="B13" s="314"/>
      <c r="C13" s="314"/>
      <c r="D13" s="314"/>
      <c r="E13" s="314"/>
      <c r="F13" s="314"/>
      <c r="G13" s="612"/>
      <c r="H13" s="314"/>
      <c r="I13" s="314"/>
      <c r="J13" s="314"/>
      <c r="K13" s="314"/>
      <c r="L13" s="314"/>
      <c r="M13" s="314"/>
      <c r="N13" s="314"/>
      <c r="Q13" s="612"/>
      <c r="R13" s="53"/>
    </row>
    <row r="14" spans="1:18" s="226" customFormat="1" ht="30" customHeight="1">
      <c r="A14" s="295" t="s">
        <v>150</v>
      </c>
      <c r="B14" s="295" t="s">
        <v>265</v>
      </c>
      <c r="C14" s="295" t="s">
        <v>0</v>
      </c>
      <c r="D14" s="295" t="s">
        <v>1</v>
      </c>
      <c r="E14" s="158" t="s">
        <v>264</v>
      </c>
      <c r="F14" s="295" t="s">
        <v>3</v>
      </c>
      <c r="G14" s="158"/>
      <c r="H14" s="72"/>
      <c r="I14" s="295" t="s">
        <v>488</v>
      </c>
      <c r="J14" s="295" t="s">
        <v>265</v>
      </c>
      <c r="K14" s="295" t="s">
        <v>0</v>
      </c>
      <c r="L14" s="295" t="s">
        <v>1</v>
      </c>
      <c r="M14" s="158" t="s">
        <v>264</v>
      </c>
      <c r="N14" s="295" t="s">
        <v>3</v>
      </c>
      <c r="O14" s="158"/>
      <c r="R14" s="53"/>
    </row>
    <row r="15" spans="1:18" s="226" customFormat="1" ht="30" customHeight="1">
      <c r="A15" s="295">
        <v>9</v>
      </c>
      <c r="B15" s="295">
        <v>10</v>
      </c>
      <c r="C15" s="295" t="str">
        <f>VLOOKUP(B15,$B$30:$D$59,2)</f>
        <v>後藤</v>
      </c>
      <c r="D15" s="295" t="str">
        <f>VLOOKUP(B15,$B$30:$D$59,3)</f>
        <v>成東</v>
      </c>
      <c r="E15" s="158">
        <v>18.8</v>
      </c>
      <c r="F15" s="160">
        <v>6</v>
      </c>
      <c r="G15" s="620" t="s">
        <v>517</v>
      </c>
      <c r="H15" s="72"/>
      <c r="I15" s="295">
        <v>25</v>
      </c>
      <c r="J15" s="295">
        <v>17</v>
      </c>
      <c r="K15" s="295" t="str">
        <f>VLOOKUP(J15,$B$30:$D$59,2)</f>
        <v>冨塚</v>
      </c>
      <c r="L15" s="295" t="str">
        <f>VLOOKUP(J15,$B$30:$D$59,3)</f>
        <v>習志野</v>
      </c>
      <c r="M15" s="158">
        <v>19.100000000000001</v>
      </c>
      <c r="N15" s="160">
        <v>4</v>
      </c>
      <c r="O15" s="620" t="s">
        <v>517</v>
      </c>
      <c r="R15" s="53"/>
    </row>
    <row r="16" spans="1:18" s="226" customFormat="1" ht="30" customHeight="1">
      <c r="A16" s="295">
        <v>10</v>
      </c>
      <c r="B16" s="295">
        <v>19</v>
      </c>
      <c r="C16" s="295" t="str">
        <f t="shared" ref="C16:C21" si="7">VLOOKUP(B16,$B$30:$D$59,2)</f>
        <v>安川</v>
      </c>
      <c r="D16" s="295" t="str">
        <f t="shared" ref="D16:D19" si="8">VLOOKUP(B16,$B$30:$D$59,3)</f>
        <v>千葉南</v>
      </c>
      <c r="E16" s="158">
        <v>19.05</v>
      </c>
      <c r="F16" s="160">
        <v>5</v>
      </c>
      <c r="G16" s="620" t="s">
        <v>533</v>
      </c>
      <c r="H16" s="72"/>
      <c r="I16" s="295">
        <v>26</v>
      </c>
      <c r="J16" s="295">
        <v>9</v>
      </c>
      <c r="K16" s="295" t="str">
        <f t="shared" ref="K16:K21" si="9">VLOOKUP(J16,$B$30:$D$59,2)</f>
        <v>田宮</v>
      </c>
      <c r="L16" s="295" t="str">
        <f t="shared" ref="L16:L21" si="10">VLOOKUP(J16,$B$30:$D$59,3)</f>
        <v>成東</v>
      </c>
      <c r="M16" s="158">
        <v>18.7</v>
      </c>
      <c r="N16" s="160">
        <v>7</v>
      </c>
      <c r="O16" s="620" t="s">
        <v>517</v>
      </c>
      <c r="R16" s="53"/>
    </row>
    <row r="17" spans="1:18" s="226" customFormat="1" ht="30" customHeight="1">
      <c r="A17" s="295">
        <v>11</v>
      </c>
      <c r="B17" s="295">
        <v>25</v>
      </c>
      <c r="C17" s="295" t="str">
        <f t="shared" si="7"/>
        <v>髙良</v>
      </c>
      <c r="D17" s="295" t="str">
        <f t="shared" si="8"/>
        <v>成田</v>
      </c>
      <c r="E17" s="158">
        <v>19.100000000000001</v>
      </c>
      <c r="F17" s="160">
        <v>4</v>
      </c>
      <c r="G17" s="620" t="s">
        <v>505</v>
      </c>
      <c r="H17" s="72"/>
      <c r="I17" s="295">
        <v>27</v>
      </c>
      <c r="J17" s="295">
        <v>7</v>
      </c>
      <c r="K17" s="295" t="str">
        <f t="shared" si="9"/>
        <v>甲賀</v>
      </c>
      <c r="L17" s="295" t="str">
        <f t="shared" si="10"/>
        <v>茂原樟陽</v>
      </c>
      <c r="M17" s="158">
        <v>18.95</v>
      </c>
      <c r="N17" s="160">
        <v>6</v>
      </c>
      <c r="O17" s="620" t="s">
        <v>518</v>
      </c>
      <c r="R17" s="53"/>
    </row>
    <row r="18" spans="1:18" s="226" customFormat="1" ht="30" customHeight="1">
      <c r="A18" s="295">
        <v>12</v>
      </c>
      <c r="B18" s="295">
        <v>6</v>
      </c>
      <c r="C18" s="295" t="str">
        <f t="shared" si="7"/>
        <v>根立</v>
      </c>
      <c r="D18" s="295" t="str">
        <f t="shared" si="8"/>
        <v>長生</v>
      </c>
      <c r="E18" s="158">
        <v>19.2</v>
      </c>
      <c r="F18" s="160">
        <v>3</v>
      </c>
      <c r="G18" s="620" t="s">
        <v>534</v>
      </c>
      <c r="H18" s="72"/>
      <c r="I18" s="295">
        <v>28</v>
      </c>
      <c r="J18" s="295">
        <v>15</v>
      </c>
      <c r="K18" s="295" t="str">
        <f t="shared" si="9"/>
        <v>阿部</v>
      </c>
      <c r="L18" s="295" t="str">
        <f t="shared" si="10"/>
        <v>秀明八千代</v>
      </c>
      <c r="M18" s="158">
        <v>19.649999999999999</v>
      </c>
      <c r="N18" s="160">
        <v>2</v>
      </c>
      <c r="O18" s="620" t="s">
        <v>519</v>
      </c>
      <c r="R18" s="53"/>
    </row>
    <row r="19" spans="1:18" s="226" customFormat="1" ht="30" customHeight="1">
      <c r="A19" s="295">
        <v>13</v>
      </c>
      <c r="B19" s="295">
        <v>21</v>
      </c>
      <c r="C19" s="295" t="str">
        <f t="shared" si="7"/>
        <v>鶴岡由</v>
      </c>
      <c r="D19" s="295" t="str">
        <f t="shared" si="8"/>
        <v>敬愛学園</v>
      </c>
      <c r="E19" s="158">
        <v>19.5</v>
      </c>
      <c r="F19" s="160">
        <v>2</v>
      </c>
      <c r="G19" s="620" t="s">
        <v>502</v>
      </c>
      <c r="H19" s="72"/>
      <c r="I19" s="295">
        <v>29</v>
      </c>
      <c r="J19" s="295">
        <v>12</v>
      </c>
      <c r="K19" s="295" t="str">
        <f t="shared" si="9"/>
        <v>稲葉</v>
      </c>
      <c r="L19" s="295" t="str">
        <f t="shared" si="10"/>
        <v>船橋東</v>
      </c>
      <c r="M19" s="158">
        <v>19.05</v>
      </c>
      <c r="N19" s="160">
        <v>5</v>
      </c>
      <c r="O19" s="620" t="s">
        <v>505</v>
      </c>
      <c r="R19" s="53"/>
    </row>
    <row r="20" spans="1:18" s="226" customFormat="1" ht="30" customHeight="1">
      <c r="A20" s="295">
        <v>14</v>
      </c>
      <c r="B20" s="295">
        <v>31</v>
      </c>
      <c r="C20" s="295" t="str">
        <f>VLOOKUP(B20,$B$30:$D$60,2)</f>
        <v>村田</v>
      </c>
      <c r="D20" s="295" t="str">
        <f>VLOOKUP(B20,$B$30:$D$59,3)</f>
        <v>佐原</v>
      </c>
      <c r="E20" s="158"/>
      <c r="F20" s="160" t="s">
        <v>531</v>
      </c>
      <c r="G20" s="620"/>
      <c r="H20" s="72"/>
      <c r="I20" s="295">
        <v>30</v>
      </c>
      <c r="J20" s="295">
        <v>27</v>
      </c>
      <c r="K20" s="295" t="str">
        <f t="shared" si="9"/>
        <v>新井</v>
      </c>
      <c r="L20" s="295" t="str">
        <f t="shared" si="10"/>
        <v>千葉黎明</v>
      </c>
      <c r="M20" s="158">
        <v>19.3</v>
      </c>
      <c r="N20" s="160">
        <v>3</v>
      </c>
      <c r="O20" s="620" t="s">
        <v>507</v>
      </c>
      <c r="R20" s="53"/>
    </row>
    <row r="21" spans="1:18" s="226" customFormat="1" ht="30" customHeight="1">
      <c r="A21" s="295">
        <v>15</v>
      </c>
      <c r="B21" s="295">
        <v>8</v>
      </c>
      <c r="C21" s="295" t="str">
        <f t="shared" si="7"/>
        <v>今関</v>
      </c>
      <c r="D21" s="295" t="str">
        <f>VLOOKUP(B21,$B$30:$D$60,3)</f>
        <v>茂原樟陽</v>
      </c>
      <c r="E21" s="158"/>
      <c r="F21" s="160" t="s">
        <v>532</v>
      </c>
      <c r="G21" s="620"/>
      <c r="H21" s="72"/>
      <c r="I21" s="295">
        <v>31</v>
      </c>
      <c r="J21" s="295">
        <v>18</v>
      </c>
      <c r="K21" s="295" t="str">
        <f t="shared" si="9"/>
        <v>城谷</v>
      </c>
      <c r="L21" s="295" t="str">
        <f t="shared" si="10"/>
        <v>幕張</v>
      </c>
      <c r="M21" s="158">
        <v>19.850000000000001</v>
      </c>
      <c r="N21" s="160">
        <v>1</v>
      </c>
      <c r="O21" s="620" t="s">
        <v>520</v>
      </c>
      <c r="R21" s="53"/>
    </row>
    <row r="22" spans="1:18" s="226" customFormat="1" ht="30" customHeight="1">
      <c r="A22" s="295">
        <v>16</v>
      </c>
      <c r="B22" s="295">
        <v>13</v>
      </c>
      <c r="C22" s="295" t="str">
        <f t="shared" ref="C22" si="11">VLOOKUP(B22,$B$30:$D$59,2)</f>
        <v>北川</v>
      </c>
      <c r="D22" s="295" t="str">
        <f t="shared" ref="D22" si="12">VLOOKUP(B22,$B$30:$D$59,3)</f>
        <v>秀明八千代</v>
      </c>
      <c r="E22" s="158">
        <v>19.8</v>
      </c>
      <c r="F22" s="160">
        <v>1</v>
      </c>
      <c r="G22" s="620" t="s">
        <v>507</v>
      </c>
      <c r="H22" s="72"/>
      <c r="I22" s="316"/>
      <c r="J22" s="316"/>
      <c r="K22" s="316"/>
      <c r="L22" s="316"/>
      <c r="M22" s="129"/>
      <c r="N22" s="130"/>
      <c r="R22" s="53"/>
    </row>
    <row r="23" spans="1:18" s="226" customFormat="1" ht="30" customHeight="1">
      <c r="A23" s="316"/>
      <c r="B23" s="316"/>
      <c r="C23" s="316"/>
      <c r="D23" s="316"/>
      <c r="E23" s="129"/>
      <c r="F23" s="130"/>
      <c r="G23" s="130"/>
      <c r="H23" s="327"/>
      <c r="Q23" s="53"/>
      <c r="R23" s="53"/>
    </row>
    <row r="24" spans="1:18" s="226" customFormat="1" ht="24.95" customHeight="1">
      <c r="A24" s="907" t="s">
        <v>489</v>
      </c>
      <c r="B24" s="907"/>
      <c r="C24" s="907"/>
      <c r="D24" s="907"/>
      <c r="E24" s="907"/>
      <c r="F24" s="907"/>
      <c r="G24" s="907"/>
      <c r="H24" s="907"/>
      <c r="I24" s="907"/>
      <c r="J24" s="907"/>
      <c r="K24" s="907"/>
      <c r="L24" s="907"/>
      <c r="M24" s="907"/>
      <c r="N24" s="907"/>
      <c r="O24" s="907"/>
      <c r="Q24" s="53"/>
      <c r="R24" s="53"/>
    </row>
    <row r="25" spans="1:18" s="226" customFormat="1" ht="24.95" customHeight="1">
      <c r="A25" s="907" t="s">
        <v>490</v>
      </c>
      <c r="B25" s="908"/>
      <c r="C25" s="908"/>
      <c r="D25" s="908"/>
      <c r="E25" s="908"/>
      <c r="F25" s="908"/>
      <c r="G25" s="908"/>
      <c r="H25" s="908"/>
      <c r="I25" s="908"/>
      <c r="J25" s="908"/>
      <c r="K25" s="908"/>
      <c r="L25" s="908"/>
      <c r="M25" s="908"/>
      <c r="N25" s="908"/>
      <c r="O25" s="908"/>
      <c r="Q25" s="53"/>
      <c r="R25" s="53"/>
    </row>
    <row r="26" spans="1:18" s="226" customFormat="1" ht="24.75" customHeight="1">
      <c r="A26" s="327"/>
      <c r="B26" s="327"/>
      <c r="C26" s="327"/>
      <c r="D26" s="39"/>
      <c r="E26" s="328"/>
      <c r="F26" s="329"/>
      <c r="G26" s="329"/>
      <c r="I26" s="305"/>
      <c r="J26" s="305"/>
      <c r="K26" s="305"/>
      <c r="L26" s="305"/>
      <c r="M26" s="51"/>
      <c r="N26" s="305"/>
      <c r="Q26" s="53"/>
      <c r="R26" s="53"/>
    </row>
    <row r="27" spans="1:18">
      <c r="I27" s="310"/>
      <c r="J27" s="310"/>
      <c r="K27" s="310"/>
      <c r="L27" s="310"/>
      <c r="M27" s="50"/>
      <c r="N27" s="310"/>
    </row>
    <row r="28" spans="1:18" s="310" customFormat="1" ht="12">
      <c r="E28" s="50"/>
      <c r="G28" s="613"/>
      <c r="M28" s="50"/>
      <c r="Q28" s="53"/>
      <c r="R28" s="53"/>
    </row>
    <row r="29" spans="1:18" s="310" customFormat="1" ht="17.25">
      <c r="C29" s="84" t="s">
        <v>34</v>
      </c>
      <c r="E29" s="50"/>
      <c r="G29" s="613"/>
      <c r="K29" s="69"/>
      <c r="L29" s="69"/>
      <c r="M29" s="124"/>
      <c r="N29" s="307"/>
      <c r="Q29" s="53"/>
      <c r="R29" s="53"/>
    </row>
    <row r="30" spans="1:18" s="310" customFormat="1" ht="18.75" customHeight="1">
      <c r="A30" s="306"/>
      <c r="B30" s="295">
        <v>1</v>
      </c>
      <c r="C30" s="510" t="s">
        <v>330</v>
      </c>
      <c r="D30" s="292" t="s">
        <v>322</v>
      </c>
      <c r="E30" s="321"/>
      <c r="F30" s="92"/>
      <c r="G30" s="92"/>
      <c r="I30" s="236"/>
      <c r="J30" s="236"/>
      <c r="K30" s="83"/>
      <c r="L30" s="83"/>
      <c r="M30" s="238"/>
      <c r="N30" s="238"/>
      <c r="O30" s="307"/>
    </row>
    <row r="31" spans="1:18" s="310" customFormat="1" ht="18.75" customHeight="1">
      <c r="A31" s="306"/>
      <c r="B31" s="295">
        <v>2</v>
      </c>
      <c r="C31" s="321" t="s">
        <v>331</v>
      </c>
      <c r="D31" s="292" t="s">
        <v>322</v>
      </c>
      <c r="E31" s="321"/>
      <c r="F31" s="512"/>
      <c r="G31" s="512"/>
      <c r="H31" s="236"/>
      <c r="I31" s="236"/>
      <c r="J31" s="236"/>
      <c r="K31" s="83"/>
      <c r="L31" s="83"/>
      <c r="M31" s="238"/>
      <c r="N31" s="238"/>
      <c r="O31" s="238"/>
      <c r="P31" s="236"/>
      <c r="Q31" s="236"/>
      <c r="R31" s="236"/>
    </row>
    <row r="32" spans="1:18" s="310" customFormat="1" ht="18.75" customHeight="1">
      <c r="A32" s="306"/>
      <c r="B32" s="295">
        <v>3</v>
      </c>
      <c r="C32" s="321" t="s">
        <v>123</v>
      </c>
      <c r="D32" s="292" t="s">
        <v>164</v>
      </c>
      <c r="E32" s="321"/>
      <c r="F32" s="512"/>
      <c r="G32" s="512"/>
      <c r="H32" s="236"/>
      <c r="I32" s="236"/>
      <c r="J32" s="236"/>
      <c r="K32" s="514"/>
      <c r="L32" s="236"/>
      <c r="M32" s="236"/>
      <c r="N32" s="236"/>
      <c r="O32" s="238"/>
      <c r="P32" s="236"/>
      <c r="Q32" s="236"/>
      <c r="R32" s="236"/>
    </row>
    <row r="33" spans="1:28" s="310" customFormat="1" ht="18.75" customHeight="1">
      <c r="A33" s="306"/>
      <c r="B33" s="295">
        <v>4</v>
      </c>
      <c r="C33" s="321" t="s">
        <v>337</v>
      </c>
      <c r="D33" s="292" t="s">
        <v>164</v>
      </c>
      <c r="E33" s="321"/>
      <c r="F33" s="236"/>
      <c r="G33" s="236"/>
      <c r="H33" s="236"/>
      <c r="I33" s="83"/>
      <c r="J33" s="83"/>
      <c r="K33" s="83"/>
      <c r="L33" s="83"/>
      <c r="M33" s="83"/>
      <c r="N33" s="83"/>
      <c r="O33" s="236"/>
      <c r="P33" s="236"/>
      <c r="Q33" s="514"/>
      <c r="R33" s="514"/>
    </row>
    <row r="34" spans="1:28" s="310" customFormat="1" ht="18.75" customHeight="1">
      <c r="A34" s="306"/>
      <c r="B34" s="295">
        <v>5</v>
      </c>
      <c r="C34" s="321" t="s">
        <v>341</v>
      </c>
      <c r="D34" s="292" t="s">
        <v>338</v>
      </c>
      <c r="E34" s="321"/>
      <c r="F34" s="83"/>
      <c r="G34" s="83"/>
      <c r="H34" s="83"/>
      <c r="I34" s="236"/>
      <c r="J34" s="236"/>
      <c r="K34" s="238"/>
      <c r="L34" s="236"/>
      <c r="M34" s="236"/>
      <c r="N34" s="236"/>
      <c r="O34" s="83"/>
      <c r="P34" s="83"/>
      <c r="Q34" s="83"/>
      <c r="R34" s="83"/>
    </row>
    <row r="35" spans="1:28" s="310" customFormat="1" ht="18.75" customHeight="1">
      <c r="A35" s="306"/>
      <c r="B35" s="295">
        <v>6</v>
      </c>
      <c r="C35" s="321" t="s">
        <v>342</v>
      </c>
      <c r="D35" s="292" t="s">
        <v>338</v>
      </c>
      <c r="E35" s="321"/>
      <c r="F35" s="236"/>
      <c r="G35" s="236"/>
      <c r="H35" s="236"/>
      <c r="I35" s="236"/>
      <c r="J35" s="236"/>
      <c r="K35" s="238"/>
      <c r="L35" s="236"/>
      <c r="M35" s="238"/>
      <c r="N35" s="236"/>
      <c r="O35" s="236"/>
      <c r="P35" s="236"/>
      <c r="Q35" s="238"/>
      <c r="R35" s="238"/>
    </row>
    <row r="36" spans="1:28" s="310" customFormat="1" ht="18.75" customHeight="1">
      <c r="A36" s="306"/>
      <c r="B36" s="295">
        <v>7</v>
      </c>
      <c r="C36" s="321" t="s">
        <v>346</v>
      </c>
      <c r="D36" s="292" t="s">
        <v>344</v>
      </c>
      <c r="E36" s="321"/>
      <c r="F36" s="236"/>
      <c r="G36" s="236"/>
      <c r="H36" s="236"/>
      <c r="I36" s="238"/>
      <c r="J36" s="238"/>
      <c r="K36" s="238"/>
      <c r="L36" s="238"/>
      <c r="M36" s="238"/>
      <c r="N36" s="238"/>
      <c r="O36" s="236"/>
      <c r="P36" s="238"/>
      <c r="Q36" s="238"/>
      <c r="R36" s="238"/>
    </row>
    <row r="37" spans="1:28" s="310" customFormat="1" ht="18.75" customHeight="1">
      <c r="A37" s="306"/>
      <c r="B37" s="295">
        <v>8</v>
      </c>
      <c r="C37" s="321" t="s">
        <v>347</v>
      </c>
      <c r="D37" s="292" t="s">
        <v>344</v>
      </c>
      <c r="E37" s="321"/>
      <c r="F37" s="238"/>
      <c r="G37" s="238"/>
      <c r="H37" s="238"/>
      <c r="I37" s="238"/>
      <c r="J37" s="238"/>
      <c r="K37" s="238"/>
      <c r="L37" s="238"/>
      <c r="M37" s="238"/>
      <c r="N37" s="238"/>
      <c r="O37" s="236"/>
      <c r="P37" s="238"/>
      <c r="Q37" s="238"/>
      <c r="R37" s="238"/>
    </row>
    <row r="38" spans="1:28" s="310" customFormat="1" ht="18.75" customHeight="1">
      <c r="A38" s="306"/>
      <c r="B38" s="295">
        <v>9</v>
      </c>
      <c r="C38" s="321" t="s">
        <v>355</v>
      </c>
      <c r="D38" s="292" t="s">
        <v>352</v>
      </c>
      <c r="E38" s="321"/>
      <c r="F38" s="238"/>
      <c r="G38" s="238"/>
      <c r="H38" s="238"/>
      <c r="I38" s="236"/>
      <c r="J38" s="236"/>
      <c r="K38" s="239"/>
      <c r="L38" s="83"/>
      <c r="M38" s="83"/>
      <c r="N38" s="238"/>
      <c r="O38" s="236"/>
      <c r="P38" s="238"/>
      <c r="Q38" s="238"/>
      <c r="R38" s="238"/>
    </row>
    <row r="39" spans="1:28" s="310" customFormat="1" ht="18.75" customHeight="1">
      <c r="A39" s="306"/>
      <c r="B39" s="295">
        <v>10</v>
      </c>
      <c r="C39" s="321" t="s">
        <v>356</v>
      </c>
      <c r="D39" s="292" t="s">
        <v>352</v>
      </c>
      <c r="E39" s="321"/>
      <c r="F39" s="512"/>
      <c r="G39" s="512"/>
      <c r="H39" s="236"/>
      <c r="I39" s="236"/>
      <c r="J39" s="236"/>
      <c r="K39" s="239"/>
      <c r="L39" s="513"/>
      <c r="M39" s="83"/>
      <c r="N39" s="238"/>
      <c r="O39" s="238"/>
      <c r="P39" s="236"/>
      <c r="Q39" s="236"/>
      <c r="R39" s="236"/>
      <c r="S39" s="236"/>
    </row>
    <row r="40" spans="1:28" s="310" customFormat="1" ht="18.75" customHeight="1">
      <c r="A40" s="306"/>
      <c r="B40" s="295">
        <v>11</v>
      </c>
      <c r="C40" s="321" t="s">
        <v>194</v>
      </c>
      <c r="D40" s="292" t="s">
        <v>114</v>
      </c>
      <c r="E40" s="321"/>
      <c r="F40" s="512"/>
      <c r="G40" s="512"/>
      <c r="H40" s="236"/>
      <c r="I40" s="236"/>
      <c r="J40" s="236"/>
      <c r="K40" s="236"/>
      <c r="L40" s="239"/>
      <c r="M40" s="239"/>
      <c r="N40" s="236"/>
      <c r="O40" s="238"/>
      <c r="P40" s="236"/>
      <c r="Q40" s="236"/>
      <c r="R40" s="236"/>
      <c r="S40" s="236"/>
      <c r="T40" s="236"/>
      <c r="U40" s="236"/>
      <c r="V40" s="236"/>
      <c r="W40" s="236"/>
      <c r="X40" s="236"/>
      <c r="Y40" s="236"/>
      <c r="Z40" s="236"/>
      <c r="AA40" s="236"/>
      <c r="AB40" s="236"/>
    </row>
    <row r="41" spans="1:28" s="310" customFormat="1" ht="18.75" customHeight="1">
      <c r="A41" s="306"/>
      <c r="B41" s="295">
        <v>12</v>
      </c>
      <c r="C41" s="321" t="s">
        <v>195</v>
      </c>
      <c r="D41" s="292" t="s">
        <v>114</v>
      </c>
      <c r="E41" s="321"/>
      <c r="F41" s="512"/>
      <c r="G41" s="512"/>
      <c r="H41" s="236"/>
      <c r="I41" s="236"/>
      <c r="J41" s="236"/>
      <c r="K41" s="514"/>
      <c r="L41" s="236"/>
      <c r="M41" s="514"/>
      <c r="N41" s="236"/>
      <c r="O41" s="236"/>
      <c r="P41" s="236"/>
      <c r="Q41" s="236"/>
      <c r="R41" s="236"/>
      <c r="S41" s="236"/>
      <c r="T41" s="236"/>
      <c r="U41" s="236"/>
      <c r="V41" s="236"/>
      <c r="W41" s="236"/>
      <c r="X41" s="236"/>
      <c r="Y41" s="236"/>
      <c r="Z41" s="236"/>
      <c r="AA41" s="236"/>
      <c r="AB41" s="236"/>
    </row>
    <row r="42" spans="1:28" s="310" customFormat="1" ht="18.75" customHeight="1">
      <c r="A42" s="306"/>
      <c r="B42" s="295">
        <v>13</v>
      </c>
      <c r="C42" s="310" t="s">
        <v>435</v>
      </c>
      <c r="D42" s="292" t="s">
        <v>115</v>
      </c>
      <c r="E42" s="515" t="s">
        <v>438</v>
      </c>
      <c r="F42" s="512"/>
      <c r="G42" s="512"/>
      <c r="H42" s="236"/>
      <c r="I42" s="83"/>
      <c r="J42" s="83"/>
      <c r="K42" s="83"/>
      <c r="L42" s="83"/>
      <c r="M42" s="83"/>
      <c r="N42" s="83"/>
      <c r="O42" s="514"/>
      <c r="P42" s="236"/>
      <c r="Q42" s="236"/>
      <c r="R42" s="236"/>
      <c r="S42" s="236"/>
      <c r="T42" s="236"/>
      <c r="U42" s="83"/>
      <c r="V42" s="237"/>
      <c r="W42" s="238"/>
      <c r="X42" s="238"/>
      <c r="Y42" s="238"/>
      <c r="Z42" s="236"/>
      <c r="AA42" s="236"/>
      <c r="AB42" s="236"/>
    </row>
    <row r="43" spans="1:28" s="310" customFormat="1" ht="18.75" customHeight="1">
      <c r="A43" s="306"/>
      <c r="B43" s="295">
        <v>14</v>
      </c>
      <c r="C43" s="321" t="s">
        <v>199</v>
      </c>
      <c r="D43" s="292" t="s">
        <v>115</v>
      </c>
      <c r="E43" s="321"/>
      <c r="F43" s="512"/>
      <c r="G43" s="512"/>
      <c r="H43" s="236"/>
      <c r="I43" s="236"/>
      <c r="J43" s="236"/>
      <c r="K43" s="238"/>
      <c r="L43" s="236"/>
      <c r="M43" s="238"/>
      <c r="N43" s="236"/>
      <c r="O43" s="83"/>
      <c r="P43" s="83"/>
      <c r="Q43" s="83"/>
      <c r="R43" s="236"/>
      <c r="S43" s="236"/>
      <c r="T43" s="236"/>
      <c r="U43" s="83"/>
      <c r="V43" s="238"/>
      <c r="W43" s="238"/>
      <c r="X43" s="238"/>
      <c r="Y43" s="238"/>
      <c r="Z43" s="236"/>
      <c r="AA43" s="236"/>
      <c r="AB43" s="236"/>
    </row>
    <row r="44" spans="1:28" s="310" customFormat="1" ht="18.75" customHeight="1">
      <c r="A44" s="306"/>
      <c r="B44" s="295">
        <v>15</v>
      </c>
      <c r="C44" s="321" t="s">
        <v>200</v>
      </c>
      <c r="D44" s="292" t="s">
        <v>115</v>
      </c>
      <c r="E44" s="321"/>
      <c r="F44" s="512"/>
      <c r="G44" s="512"/>
      <c r="H44" s="236"/>
      <c r="I44" s="238"/>
      <c r="J44" s="236"/>
      <c r="K44" s="238"/>
      <c r="L44" s="236"/>
      <c r="M44" s="238"/>
      <c r="N44" s="236"/>
      <c r="O44" s="238"/>
      <c r="P44" s="236"/>
      <c r="Q44" s="236"/>
      <c r="R44" s="236"/>
      <c r="S44" s="236"/>
      <c r="T44" s="236"/>
      <c r="U44" s="83"/>
      <c r="V44" s="238"/>
      <c r="W44" s="238"/>
      <c r="X44" s="238"/>
      <c r="Y44" s="238"/>
      <c r="Z44" s="236"/>
      <c r="AA44" s="236"/>
      <c r="AB44" s="236"/>
    </row>
    <row r="45" spans="1:28" s="310" customFormat="1" ht="18.75" customHeight="1">
      <c r="A45" s="306"/>
      <c r="B45" s="295">
        <v>16</v>
      </c>
      <c r="C45" s="321" t="s">
        <v>430</v>
      </c>
      <c r="D45" s="292" t="s">
        <v>439</v>
      </c>
      <c r="E45" s="435"/>
      <c r="F45" s="512"/>
      <c r="G45" s="512"/>
      <c r="H45" s="236"/>
      <c r="I45" s="238"/>
      <c r="J45" s="238"/>
      <c r="K45" s="238"/>
      <c r="L45" s="238"/>
      <c r="M45" s="238"/>
      <c r="N45" s="238"/>
      <c r="O45" s="238"/>
      <c r="P45" s="236"/>
      <c r="Q45" s="236"/>
      <c r="R45" s="236"/>
      <c r="S45" s="236"/>
      <c r="T45" s="236"/>
      <c r="U45" s="83"/>
      <c r="V45" s="238"/>
      <c r="W45" s="238"/>
      <c r="X45" s="238"/>
      <c r="Y45" s="238"/>
      <c r="Z45" s="236"/>
      <c r="AA45" s="236"/>
      <c r="AB45" s="236"/>
    </row>
    <row r="46" spans="1:28" s="310" customFormat="1" ht="18.75" customHeight="1">
      <c r="A46" s="306"/>
      <c r="B46" s="295">
        <v>17</v>
      </c>
      <c r="C46" s="321" t="s">
        <v>203</v>
      </c>
      <c r="D46" s="292" t="s">
        <v>116</v>
      </c>
      <c r="E46" s="321"/>
      <c r="F46" s="512"/>
      <c r="G46" s="512"/>
      <c r="H46" s="236"/>
      <c r="I46" s="238"/>
      <c r="J46" s="238"/>
      <c r="K46" s="238"/>
      <c r="L46" s="238"/>
      <c r="M46" s="238"/>
      <c r="N46" s="238"/>
      <c r="O46" s="238"/>
      <c r="P46" s="238"/>
      <c r="Q46" s="238"/>
      <c r="R46" s="236"/>
      <c r="S46" s="236"/>
      <c r="T46" s="236"/>
      <c r="U46" s="83"/>
      <c r="V46" s="238"/>
      <c r="W46" s="238"/>
      <c r="X46" s="238"/>
      <c r="Y46" s="238"/>
      <c r="Z46" s="236"/>
      <c r="AA46" s="236"/>
      <c r="AB46" s="236"/>
    </row>
    <row r="47" spans="1:28" s="310" customFormat="1" ht="18.75" customHeight="1">
      <c r="A47" s="306"/>
      <c r="B47" s="295">
        <v>18</v>
      </c>
      <c r="C47" s="321" t="s">
        <v>204</v>
      </c>
      <c r="D47" s="292" t="s">
        <v>117</v>
      </c>
      <c r="E47" s="321"/>
      <c r="F47" s="512"/>
      <c r="G47" s="512"/>
      <c r="H47" s="236"/>
      <c r="L47" s="127"/>
      <c r="M47" s="307"/>
      <c r="N47" s="307"/>
      <c r="O47" s="238"/>
      <c r="P47" s="238"/>
      <c r="Q47" s="238"/>
      <c r="R47" s="236"/>
      <c r="S47" s="236"/>
      <c r="T47" s="236"/>
      <c r="U47" s="83"/>
      <c r="V47" s="238"/>
      <c r="W47" s="238"/>
      <c r="X47" s="238"/>
      <c r="Y47" s="238"/>
      <c r="Z47" s="236"/>
      <c r="AA47" s="236"/>
      <c r="AB47" s="236"/>
    </row>
    <row r="48" spans="1:28" s="310" customFormat="1" ht="18.75" customHeight="1">
      <c r="A48" s="306"/>
      <c r="B48" s="295">
        <v>19</v>
      </c>
      <c r="C48" s="321" t="s">
        <v>211</v>
      </c>
      <c r="D48" s="292" t="s">
        <v>120</v>
      </c>
      <c r="E48" s="321"/>
      <c r="F48" s="92"/>
      <c r="G48" s="92"/>
      <c r="L48" s="127"/>
      <c r="M48" s="307"/>
      <c r="N48" s="307"/>
      <c r="O48" s="307"/>
      <c r="Q48" s="236"/>
      <c r="R48" s="236"/>
      <c r="S48" s="236"/>
      <c r="T48" s="236"/>
      <c r="U48" s="83"/>
      <c r="V48" s="238"/>
      <c r="W48" s="238"/>
      <c r="X48" s="238"/>
      <c r="Y48" s="238"/>
      <c r="Z48" s="236"/>
      <c r="AA48" s="236"/>
      <c r="AB48" s="236"/>
    </row>
    <row r="49" spans="1:28" s="310" customFormat="1" ht="18.75" customHeight="1">
      <c r="A49" s="306"/>
      <c r="B49" s="295">
        <v>20</v>
      </c>
      <c r="C49" s="560" t="s">
        <v>441</v>
      </c>
      <c r="D49" s="292" t="s">
        <v>118</v>
      </c>
      <c r="E49" s="560"/>
      <c r="F49" s="92"/>
      <c r="G49" s="92"/>
      <c r="L49" s="53"/>
      <c r="M49" s="53"/>
      <c r="O49" s="307"/>
      <c r="Q49" s="236"/>
      <c r="R49" s="236"/>
      <c r="S49" s="236"/>
      <c r="T49" s="236"/>
      <c r="U49" s="83"/>
      <c r="V49" s="238"/>
      <c r="W49" s="238"/>
      <c r="X49" s="238"/>
      <c r="Y49" s="238"/>
      <c r="Z49" s="236"/>
      <c r="AA49" s="236"/>
      <c r="AB49" s="236"/>
    </row>
    <row r="50" spans="1:28" s="310" customFormat="1" ht="18.75" customHeight="1">
      <c r="A50" s="306"/>
      <c r="B50" s="295">
        <v>21</v>
      </c>
      <c r="C50" s="560" t="s">
        <v>431</v>
      </c>
      <c r="D50" s="292" t="s">
        <v>118</v>
      </c>
      <c r="E50" s="560"/>
      <c r="F50" s="92"/>
      <c r="G50" s="92"/>
      <c r="L50" s="53"/>
      <c r="M50" s="53"/>
      <c r="Q50" s="236"/>
      <c r="R50" s="236"/>
      <c r="S50" s="236"/>
      <c r="T50" s="236"/>
      <c r="U50" s="83"/>
      <c r="V50" s="238"/>
      <c r="W50" s="238"/>
      <c r="X50" s="238"/>
      <c r="Y50" s="238"/>
      <c r="Z50" s="236"/>
      <c r="AA50" s="236"/>
      <c r="AB50" s="236"/>
    </row>
    <row r="51" spans="1:28" s="310" customFormat="1" ht="18.75" customHeight="1">
      <c r="A51" s="306"/>
      <c r="B51" s="295">
        <v>22</v>
      </c>
      <c r="C51" s="560" t="s">
        <v>432</v>
      </c>
      <c r="D51" s="292" t="s">
        <v>118</v>
      </c>
      <c r="E51" s="560"/>
      <c r="F51" s="92"/>
      <c r="G51" s="92"/>
      <c r="I51" s="305"/>
      <c r="J51" s="305"/>
      <c r="K51" s="305"/>
      <c r="L51" s="305"/>
      <c r="M51" s="51"/>
      <c r="N51" s="305"/>
      <c r="Q51" s="236"/>
      <c r="R51" s="237"/>
      <c r="S51" s="83"/>
      <c r="T51" s="236"/>
      <c r="U51" s="83"/>
      <c r="V51" s="238"/>
      <c r="W51" s="238"/>
      <c r="X51" s="238"/>
      <c r="Y51" s="238"/>
      <c r="Z51" s="236"/>
      <c r="AA51" s="236"/>
      <c r="AB51" s="236"/>
    </row>
    <row r="52" spans="1:28" ht="18.75" customHeight="1">
      <c r="A52" s="316"/>
      <c r="B52" s="295">
        <v>23</v>
      </c>
      <c r="C52" s="321" t="s">
        <v>125</v>
      </c>
      <c r="D52" s="292" t="s">
        <v>124</v>
      </c>
      <c r="E52" s="321"/>
      <c r="F52" s="92"/>
      <c r="G52" s="92"/>
      <c r="Q52" s="239"/>
      <c r="R52" s="238"/>
      <c r="S52" s="83"/>
      <c r="T52" s="228"/>
      <c r="U52" s="83"/>
      <c r="V52" s="238"/>
      <c r="W52" s="238"/>
      <c r="X52" s="238"/>
      <c r="Y52" s="238"/>
      <c r="Z52" s="228"/>
      <c r="AA52" s="228"/>
      <c r="AB52" s="228"/>
    </row>
    <row r="53" spans="1:28" ht="18.75" customHeight="1">
      <c r="A53" s="316"/>
      <c r="B53" s="295">
        <v>24</v>
      </c>
      <c r="C53" s="321" t="s">
        <v>409</v>
      </c>
      <c r="D53" s="292" t="s">
        <v>124</v>
      </c>
      <c r="E53" s="511"/>
      <c r="F53" s="92"/>
      <c r="G53" s="92"/>
      <c r="Q53" s="239"/>
      <c r="R53" s="238"/>
      <c r="S53" s="83"/>
      <c r="T53" s="228"/>
      <c r="U53" s="83"/>
      <c r="V53" s="238"/>
      <c r="W53" s="238"/>
      <c r="X53" s="238"/>
      <c r="Y53" s="238"/>
      <c r="Z53" s="228"/>
      <c r="AA53" s="228"/>
      <c r="AB53" s="228"/>
    </row>
    <row r="54" spans="1:28" ht="18.75" customHeight="1">
      <c r="A54" s="316"/>
      <c r="B54" s="295">
        <v>25</v>
      </c>
      <c r="C54" s="321" t="s">
        <v>363</v>
      </c>
      <c r="D54" s="292" t="s">
        <v>128</v>
      </c>
      <c r="E54" s="511"/>
      <c r="F54" s="92"/>
      <c r="G54" s="92"/>
      <c r="Q54" s="239"/>
      <c r="R54" s="238"/>
      <c r="S54" s="83"/>
      <c r="T54" s="228"/>
      <c r="U54" s="83"/>
      <c r="V54" s="238"/>
      <c r="W54" s="238"/>
      <c r="X54" s="238"/>
      <c r="Y54" s="238"/>
      <c r="Z54" s="228"/>
      <c r="AA54" s="228"/>
      <c r="AB54" s="228"/>
    </row>
    <row r="55" spans="1:28" ht="18.75" customHeight="1">
      <c r="A55" s="316"/>
      <c r="B55" s="295">
        <v>26</v>
      </c>
      <c r="C55" s="321" t="s">
        <v>133</v>
      </c>
      <c r="D55" s="292" t="s">
        <v>128</v>
      </c>
      <c r="E55" s="511"/>
      <c r="F55" s="92"/>
      <c r="G55" s="92"/>
      <c r="Q55" s="239"/>
      <c r="R55" s="238"/>
      <c r="S55" s="83"/>
      <c r="T55" s="228"/>
      <c r="U55" s="83"/>
      <c r="V55" s="238"/>
      <c r="W55" s="238"/>
      <c r="X55" s="238"/>
      <c r="Y55" s="238"/>
      <c r="Z55" s="228"/>
      <c r="AA55" s="228"/>
      <c r="AB55" s="228"/>
    </row>
    <row r="56" spans="1:28" ht="18.75" customHeight="1">
      <c r="B56" s="295">
        <v>27</v>
      </c>
      <c r="C56" s="321" t="s">
        <v>370</v>
      </c>
      <c r="D56" s="292" t="s">
        <v>130</v>
      </c>
      <c r="E56" s="511"/>
      <c r="Q56" s="239"/>
      <c r="R56" s="238"/>
      <c r="S56" s="83"/>
      <c r="T56" s="228"/>
      <c r="U56" s="83"/>
      <c r="V56" s="238"/>
      <c r="W56" s="238"/>
      <c r="X56" s="238"/>
      <c r="Y56" s="238"/>
      <c r="Z56" s="228"/>
      <c r="AA56" s="228"/>
      <c r="AB56" s="228"/>
    </row>
    <row r="57" spans="1:28" ht="18.75" customHeight="1">
      <c r="B57" s="295">
        <v>28</v>
      </c>
      <c r="C57" s="321" t="s">
        <v>216</v>
      </c>
      <c r="D57" s="292" t="s">
        <v>131</v>
      </c>
      <c r="E57" s="511"/>
      <c r="Q57" s="239"/>
      <c r="R57" s="238"/>
      <c r="S57" s="83"/>
      <c r="T57" s="228"/>
      <c r="U57" s="83"/>
      <c r="V57" s="238"/>
      <c r="W57" s="238"/>
      <c r="X57" s="238"/>
      <c r="Y57" s="238"/>
      <c r="Z57" s="228"/>
      <c r="AA57" s="228"/>
      <c r="AB57" s="228"/>
    </row>
    <row r="58" spans="1:28" ht="18.75" customHeight="1">
      <c r="B58" s="295">
        <v>29</v>
      </c>
      <c r="C58" s="321" t="s">
        <v>371</v>
      </c>
      <c r="D58" s="292" t="s">
        <v>131</v>
      </c>
      <c r="E58" s="511"/>
      <c r="Q58" s="239"/>
      <c r="R58" s="238"/>
      <c r="S58" s="83"/>
      <c r="T58" s="228"/>
      <c r="U58" s="228"/>
      <c r="V58" s="228"/>
      <c r="W58" s="228"/>
      <c r="X58" s="228"/>
      <c r="Y58" s="228"/>
      <c r="Z58" s="228"/>
      <c r="AA58" s="228"/>
      <c r="AB58" s="228"/>
    </row>
    <row r="59" spans="1:28" ht="18.75" customHeight="1">
      <c r="B59" s="295">
        <v>30</v>
      </c>
      <c r="C59" s="321" t="s">
        <v>375</v>
      </c>
      <c r="D59" s="292" t="s">
        <v>132</v>
      </c>
      <c r="E59" s="511"/>
      <c r="Q59" s="239"/>
      <c r="R59" s="238"/>
      <c r="S59" s="83"/>
      <c r="T59" s="228"/>
      <c r="U59" s="228"/>
      <c r="V59" s="228"/>
      <c r="W59" s="228"/>
      <c r="X59" s="228"/>
      <c r="Y59" s="228"/>
      <c r="Z59" s="228"/>
      <c r="AA59" s="228"/>
      <c r="AB59" s="228"/>
    </row>
    <row r="60" spans="1:28" ht="18.75" customHeight="1">
      <c r="B60" s="295">
        <v>31</v>
      </c>
      <c r="C60" s="321" t="s">
        <v>193</v>
      </c>
      <c r="D60" s="292" t="s">
        <v>132</v>
      </c>
      <c r="E60" s="511"/>
      <c r="Q60" s="239"/>
      <c r="R60" s="238"/>
      <c r="S60" s="83"/>
      <c r="T60" s="228"/>
      <c r="U60" s="228"/>
      <c r="V60" s="228"/>
      <c r="W60" s="228"/>
      <c r="X60" s="228"/>
      <c r="Y60" s="228"/>
      <c r="Z60" s="228"/>
      <c r="AA60" s="228"/>
      <c r="AB60" s="228"/>
    </row>
    <row r="61" spans="1:28">
      <c r="Q61" s="239"/>
      <c r="R61" s="238"/>
      <c r="S61" s="83"/>
      <c r="T61" s="228"/>
      <c r="U61" s="228"/>
      <c r="V61" s="228"/>
      <c r="W61" s="228"/>
      <c r="X61" s="228"/>
      <c r="Y61" s="228"/>
      <c r="Z61" s="228"/>
      <c r="AA61" s="228"/>
      <c r="AB61" s="228"/>
    </row>
    <row r="62" spans="1:28">
      <c r="Q62" s="239"/>
      <c r="R62" s="238"/>
      <c r="S62" s="83"/>
      <c r="T62" s="228"/>
      <c r="U62" s="228"/>
      <c r="V62" s="238"/>
      <c r="W62" s="228"/>
      <c r="X62" s="238"/>
      <c r="Y62" s="228"/>
      <c r="Z62" s="228"/>
      <c r="AA62" s="228"/>
      <c r="AB62" s="228"/>
    </row>
    <row r="63" spans="1:28">
      <c r="Q63" s="239"/>
      <c r="R63" s="238"/>
      <c r="S63" s="83"/>
      <c r="T63" s="238"/>
      <c r="U63" s="238"/>
      <c r="V63" s="238"/>
      <c r="W63" s="238"/>
      <c r="X63" s="238"/>
      <c r="Y63" s="238"/>
      <c r="Z63" s="228"/>
      <c r="AA63" s="228"/>
      <c r="AB63" s="228"/>
    </row>
    <row r="64" spans="1:28">
      <c r="Q64" s="239"/>
      <c r="R64" s="238"/>
      <c r="S64" s="83"/>
      <c r="T64" s="228"/>
      <c r="U64" s="238"/>
      <c r="V64" s="238"/>
      <c r="W64" s="238"/>
      <c r="X64" s="238"/>
      <c r="Y64" s="238"/>
      <c r="Z64" s="228"/>
      <c r="AA64" s="228"/>
      <c r="AB64" s="228"/>
    </row>
    <row r="65" spans="17:28">
      <c r="Q65" s="239"/>
      <c r="R65" s="238"/>
      <c r="S65" s="83"/>
      <c r="T65" s="228"/>
      <c r="U65" s="228"/>
      <c r="V65" s="228"/>
      <c r="W65" s="228"/>
      <c r="X65" s="228"/>
      <c r="Y65" s="228"/>
      <c r="Z65" s="228"/>
      <c r="AA65" s="228"/>
      <c r="AB65" s="228"/>
    </row>
    <row r="66" spans="17:28">
      <c r="Q66" s="239"/>
      <c r="R66" s="238"/>
      <c r="S66" s="83"/>
      <c r="T66" s="228"/>
      <c r="U66" s="228"/>
      <c r="V66" s="228"/>
      <c r="W66" s="228"/>
      <c r="X66" s="228"/>
      <c r="Y66" s="228"/>
      <c r="Z66" s="228"/>
      <c r="AA66" s="228"/>
      <c r="AB66" s="228"/>
    </row>
    <row r="67" spans="17:28">
      <c r="Q67" s="239"/>
      <c r="R67" s="238"/>
      <c r="S67" s="83"/>
      <c r="T67" s="228"/>
      <c r="U67" s="228"/>
      <c r="V67" s="228"/>
      <c r="W67" s="228"/>
      <c r="X67" s="228"/>
      <c r="Y67" s="228"/>
      <c r="Z67" s="228"/>
      <c r="AA67" s="228"/>
      <c r="AB67" s="228"/>
    </row>
    <row r="68" spans="17:28">
      <c r="Q68" s="239"/>
      <c r="R68" s="238"/>
      <c r="S68" s="83"/>
      <c r="T68" s="228"/>
      <c r="U68" s="228"/>
      <c r="V68" s="228"/>
      <c r="W68" s="228"/>
      <c r="X68" s="228"/>
      <c r="Y68" s="228"/>
      <c r="Z68" s="228"/>
      <c r="AA68" s="228"/>
      <c r="AB68" s="228"/>
    </row>
    <row r="69" spans="17:28">
      <c r="Q69" s="239"/>
      <c r="R69" s="238"/>
      <c r="S69" s="83"/>
      <c r="T69" s="228"/>
      <c r="U69" s="228"/>
      <c r="V69" s="228"/>
      <c r="W69" s="228"/>
      <c r="X69" s="228"/>
      <c r="Y69" s="228"/>
      <c r="Z69" s="228"/>
      <c r="AA69" s="228"/>
      <c r="AB69" s="228"/>
    </row>
    <row r="70" spans="17:28">
      <c r="Q70" s="239"/>
      <c r="R70" s="238"/>
      <c r="S70" s="83"/>
      <c r="T70" s="228"/>
      <c r="U70" s="228"/>
      <c r="V70" s="228"/>
      <c r="W70" s="228"/>
      <c r="X70" s="228"/>
      <c r="Y70" s="228"/>
      <c r="Z70" s="228"/>
      <c r="AA70" s="228"/>
      <c r="AB70" s="228"/>
    </row>
    <row r="71" spans="17:28">
      <c r="Q71" s="239"/>
      <c r="R71" s="238"/>
      <c r="S71" s="83"/>
      <c r="T71" s="228"/>
      <c r="U71" s="228"/>
      <c r="V71" s="228"/>
      <c r="W71" s="228"/>
      <c r="X71" s="228"/>
      <c r="Y71" s="228"/>
      <c r="Z71" s="228"/>
      <c r="AA71" s="228"/>
      <c r="AB71" s="228"/>
    </row>
    <row r="72" spans="17:28">
      <c r="Q72" s="239"/>
      <c r="R72" s="238"/>
      <c r="S72" s="83"/>
      <c r="T72" s="228"/>
      <c r="U72" s="228"/>
      <c r="V72" s="228"/>
      <c r="W72" s="228"/>
      <c r="X72" s="228"/>
      <c r="Y72" s="228"/>
      <c r="Z72" s="228"/>
      <c r="AA72" s="228"/>
      <c r="AB72" s="228"/>
    </row>
    <row r="73" spans="17:28">
      <c r="Q73" s="239"/>
      <c r="R73" s="238"/>
      <c r="S73" s="83"/>
      <c r="T73" s="228"/>
      <c r="U73" s="228"/>
      <c r="V73" s="228"/>
      <c r="W73" s="228"/>
      <c r="X73" s="228"/>
      <c r="Y73" s="228"/>
      <c r="Z73" s="228"/>
      <c r="AA73" s="228"/>
      <c r="AB73" s="228"/>
    </row>
    <row r="74" spans="17:28">
      <c r="Q74" s="239"/>
      <c r="R74" s="238"/>
      <c r="S74" s="83"/>
      <c r="T74" s="228"/>
      <c r="U74" s="228"/>
      <c r="V74" s="228"/>
      <c r="W74" s="228"/>
      <c r="X74" s="228"/>
      <c r="Y74" s="228"/>
      <c r="Z74" s="228"/>
      <c r="AA74" s="228"/>
      <c r="AB74" s="228"/>
    </row>
    <row r="75" spans="17:28">
      <c r="Q75" s="239"/>
      <c r="R75" s="238"/>
      <c r="S75" s="83"/>
      <c r="T75" s="228"/>
      <c r="U75" s="228"/>
      <c r="V75" s="228"/>
      <c r="W75" s="228"/>
      <c r="X75" s="228"/>
      <c r="Y75" s="228"/>
      <c r="Z75" s="228"/>
      <c r="AA75" s="228"/>
      <c r="AB75" s="228"/>
    </row>
    <row r="76" spans="17:28">
      <c r="Q76" s="239"/>
      <c r="R76" s="238"/>
      <c r="S76" s="83"/>
      <c r="T76" s="228"/>
      <c r="U76" s="228"/>
      <c r="V76" s="228"/>
      <c r="W76" s="228"/>
      <c r="X76" s="228"/>
      <c r="Y76" s="228"/>
      <c r="Z76" s="228"/>
      <c r="AA76" s="228"/>
      <c r="AB76" s="228"/>
    </row>
    <row r="77" spans="17:28">
      <c r="Q77" s="239"/>
      <c r="R77" s="239"/>
      <c r="S77" s="228"/>
      <c r="T77" s="228"/>
      <c r="U77" s="228"/>
      <c r="V77" s="228"/>
      <c r="W77" s="228"/>
      <c r="X77" s="228"/>
      <c r="Y77" s="228"/>
      <c r="Z77" s="228"/>
      <c r="AA77" s="228"/>
      <c r="AB77" s="228"/>
    </row>
    <row r="78" spans="17:28">
      <c r="Q78" s="239"/>
      <c r="R78" s="239"/>
      <c r="S78" s="228"/>
      <c r="T78" s="228"/>
      <c r="U78" s="228"/>
      <c r="V78" s="228"/>
      <c r="W78" s="228"/>
      <c r="X78" s="228"/>
      <c r="Y78" s="228"/>
      <c r="Z78" s="228"/>
      <c r="AA78" s="228"/>
      <c r="AB78" s="228"/>
    </row>
    <row r="79" spans="17:28">
      <c r="Q79" s="239"/>
      <c r="R79" s="239"/>
      <c r="S79" s="228"/>
      <c r="T79" s="228"/>
      <c r="U79" s="228"/>
      <c r="V79" s="228"/>
      <c r="W79" s="228"/>
      <c r="X79" s="228"/>
      <c r="Y79" s="228"/>
      <c r="Z79" s="228"/>
      <c r="AA79" s="228"/>
      <c r="AB79" s="228"/>
    </row>
    <row r="80" spans="17:28">
      <c r="Q80" s="239"/>
      <c r="R80" s="239"/>
      <c r="S80" s="228"/>
      <c r="T80" s="228"/>
      <c r="U80" s="228"/>
      <c r="V80" s="228"/>
      <c r="W80" s="228"/>
      <c r="X80" s="228"/>
      <c r="Y80" s="228"/>
      <c r="Z80" s="228"/>
      <c r="AA80" s="228"/>
      <c r="AB80" s="228"/>
    </row>
    <row r="81" spans="17:28">
      <c r="Q81" s="239"/>
      <c r="R81" s="239"/>
      <c r="S81" s="228"/>
      <c r="T81" s="228"/>
      <c r="U81" s="228"/>
      <c r="V81" s="228"/>
      <c r="W81" s="228"/>
      <c r="X81" s="228"/>
      <c r="Y81" s="228"/>
      <c r="Z81" s="228"/>
      <c r="AA81" s="228"/>
      <c r="AB81" s="228"/>
    </row>
    <row r="82" spans="17:28">
      <c r="Q82" s="239"/>
      <c r="R82" s="239"/>
      <c r="S82" s="228"/>
      <c r="T82" s="228"/>
      <c r="U82" s="228"/>
      <c r="V82" s="228"/>
      <c r="W82" s="228"/>
      <c r="X82" s="228"/>
      <c r="Y82" s="228"/>
      <c r="Z82" s="228"/>
      <c r="AA82" s="228"/>
      <c r="AB82" s="228"/>
    </row>
    <row r="83" spans="17:28">
      <c r="Q83" s="239"/>
      <c r="R83" s="239"/>
      <c r="S83" s="228"/>
      <c r="T83" s="228"/>
      <c r="U83" s="228"/>
      <c r="V83" s="228"/>
      <c r="W83" s="228"/>
      <c r="X83" s="228"/>
      <c r="Y83" s="228"/>
      <c r="Z83" s="228"/>
      <c r="AA83" s="228"/>
      <c r="AB83" s="228"/>
    </row>
    <row r="84" spans="17:28">
      <c r="Q84" s="239"/>
      <c r="R84" s="239"/>
      <c r="S84" s="228"/>
      <c r="T84" s="228"/>
      <c r="U84" s="228"/>
      <c r="V84" s="228"/>
      <c r="W84" s="228"/>
      <c r="X84" s="228"/>
      <c r="Y84" s="228"/>
      <c r="Z84" s="228"/>
      <c r="AA84" s="228"/>
      <c r="AB84" s="228"/>
    </row>
    <row r="85" spans="17:28">
      <c r="Q85" s="239"/>
      <c r="R85" s="239"/>
      <c r="S85" s="228"/>
      <c r="T85" s="228"/>
      <c r="U85" s="228"/>
      <c r="V85" s="228"/>
      <c r="W85" s="228"/>
      <c r="X85" s="228"/>
      <c r="Y85" s="228"/>
      <c r="Z85" s="228"/>
      <c r="AA85" s="228"/>
      <c r="AB85" s="228"/>
    </row>
    <row r="86" spans="17:28">
      <c r="Q86" s="239"/>
      <c r="R86" s="239"/>
      <c r="S86" s="228"/>
      <c r="T86" s="228"/>
      <c r="U86" s="228"/>
      <c r="V86" s="228"/>
      <c r="W86" s="228"/>
      <c r="X86" s="228"/>
      <c r="Y86" s="228"/>
      <c r="Z86" s="228"/>
      <c r="AA86" s="228"/>
      <c r="AB86" s="228"/>
    </row>
    <row r="87" spans="17:28">
      <c r="Q87" s="239"/>
      <c r="R87" s="239"/>
      <c r="S87" s="228"/>
      <c r="T87" s="228"/>
      <c r="U87" s="228"/>
      <c r="V87" s="228"/>
      <c r="W87" s="228"/>
      <c r="X87" s="228"/>
      <c r="Y87" s="228"/>
      <c r="Z87" s="228"/>
      <c r="AA87" s="228"/>
      <c r="AB87" s="228"/>
    </row>
    <row r="88" spans="17:28">
      <c r="Q88" s="239"/>
      <c r="R88" s="239"/>
      <c r="S88" s="228"/>
      <c r="T88" s="228"/>
      <c r="U88" s="228"/>
      <c r="V88" s="228"/>
      <c r="W88" s="228"/>
      <c r="X88" s="228"/>
      <c r="Y88" s="228"/>
      <c r="Z88" s="228"/>
      <c r="AA88" s="228"/>
      <c r="AB88" s="228"/>
    </row>
    <row r="89" spans="17:28">
      <c r="Q89" s="239"/>
      <c r="R89" s="239"/>
      <c r="S89" s="228"/>
      <c r="T89" s="228"/>
      <c r="U89" s="228"/>
      <c r="V89" s="228"/>
      <c r="W89" s="228"/>
      <c r="X89" s="228"/>
      <c r="Y89" s="228"/>
      <c r="Z89" s="228"/>
      <c r="AA89" s="228"/>
      <c r="AB89" s="228"/>
    </row>
    <row r="90" spans="17:28">
      <c r="Q90" s="239"/>
      <c r="R90" s="239"/>
      <c r="S90" s="228"/>
      <c r="T90" s="228"/>
      <c r="U90" s="228"/>
      <c r="V90" s="228"/>
      <c r="W90" s="228"/>
      <c r="X90" s="228"/>
      <c r="Y90" s="228"/>
      <c r="Z90" s="228"/>
      <c r="AA90" s="228"/>
      <c r="AB90" s="228"/>
    </row>
    <row r="91" spans="17:28">
      <c r="Q91" s="239"/>
      <c r="R91" s="239"/>
      <c r="S91" s="228"/>
      <c r="T91" s="228"/>
      <c r="U91" s="228"/>
      <c r="V91" s="228"/>
      <c r="W91" s="228"/>
      <c r="X91" s="228"/>
      <c r="Y91" s="228"/>
      <c r="Z91" s="228"/>
      <c r="AA91" s="228"/>
      <c r="AB91" s="228"/>
    </row>
    <row r="92" spans="17:28">
      <c r="Q92" s="239"/>
      <c r="R92" s="239"/>
      <c r="S92" s="228"/>
      <c r="T92" s="228"/>
      <c r="U92" s="228"/>
      <c r="V92" s="228"/>
      <c r="W92" s="228"/>
      <c r="X92" s="228"/>
      <c r="Y92" s="228"/>
      <c r="Z92" s="228"/>
      <c r="AA92" s="228"/>
      <c r="AB92" s="228"/>
    </row>
    <row r="93" spans="17:28">
      <c r="Q93" s="239"/>
      <c r="R93" s="239"/>
      <c r="S93" s="228"/>
      <c r="T93" s="228"/>
      <c r="U93" s="228"/>
      <c r="V93" s="228"/>
      <c r="W93" s="228"/>
      <c r="X93" s="228"/>
      <c r="Y93" s="228"/>
      <c r="Z93" s="228"/>
      <c r="AA93" s="228"/>
      <c r="AB93" s="228"/>
    </row>
    <row r="94" spans="17:28">
      <c r="Q94" s="239"/>
      <c r="R94" s="239"/>
      <c r="S94" s="228"/>
      <c r="T94" s="228"/>
      <c r="U94" s="228"/>
      <c r="V94" s="228"/>
      <c r="W94" s="228"/>
      <c r="X94" s="228"/>
      <c r="Y94" s="228"/>
      <c r="Z94" s="228"/>
      <c r="AA94" s="228"/>
      <c r="AB94" s="228"/>
    </row>
    <row r="95" spans="17:28">
      <c r="Q95" s="239"/>
      <c r="R95" s="239"/>
      <c r="S95" s="228"/>
      <c r="T95" s="228"/>
      <c r="U95" s="228"/>
      <c r="V95" s="228"/>
      <c r="W95" s="228"/>
      <c r="X95" s="228"/>
      <c r="Y95" s="228"/>
      <c r="Z95" s="228"/>
      <c r="AA95" s="228"/>
      <c r="AB95" s="228"/>
    </row>
    <row r="96" spans="17:28">
      <c r="Q96" s="239"/>
      <c r="R96" s="239"/>
      <c r="S96" s="228"/>
      <c r="T96" s="228"/>
      <c r="U96" s="228"/>
      <c r="V96" s="228"/>
      <c r="W96" s="228"/>
      <c r="X96" s="228"/>
      <c r="Y96" s="228"/>
      <c r="Z96" s="228"/>
      <c r="AA96" s="228"/>
      <c r="AB96" s="228"/>
    </row>
    <row r="97" spans="17:28">
      <c r="Q97" s="239"/>
      <c r="R97" s="239"/>
      <c r="S97" s="228"/>
      <c r="T97" s="228"/>
      <c r="U97" s="228"/>
      <c r="V97" s="228"/>
      <c r="W97" s="228"/>
      <c r="X97" s="228"/>
      <c r="Y97" s="228"/>
      <c r="Z97" s="228"/>
      <c r="AA97" s="228"/>
      <c r="AB97" s="228"/>
    </row>
    <row r="98" spans="17:28">
      <c r="Q98" s="239"/>
      <c r="R98" s="239"/>
      <c r="S98" s="228"/>
      <c r="T98" s="228"/>
      <c r="U98" s="228"/>
      <c r="V98" s="228"/>
      <c r="W98" s="228"/>
      <c r="X98" s="228"/>
      <c r="Y98" s="228"/>
      <c r="Z98" s="228"/>
      <c r="AA98" s="228"/>
      <c r="AB98" s="228"/>
    </row>
    <row r="99" spans="17:28">
      <c r="Q99" s="239"/>
      <c r="R99" s="239"/>
      <c r="S99" s="228"/>
      <c r="T99" s="228"/>
      <c r="U99" s="228"/>
      <c r="V99" s="228"/>
      <c r="W99" s="228"/>
      <c r="X99" s="228"/>
      <c r="Y99" s="228"/>
      <c r="Z99" s="228"/>
      <c r="AA99" s="228"/>
      <c r="AB99" s="228"/>
    </row>
    <row r="100" spans="17:28">
      <c r="Q100" s="239"/>
      <c r="R100" s="239"/>
      <c r="S100" s="228"/>
      <c r="T100" s="228"/>
      <c r="U100" s="228"/>
      <c r="V100" s="228"/>
      <c r="W100" s="228"/>
      <c r="X100" s="228"/>
      <c r="Y100" s="228"/>
      <c r="Z100" s="228"/>
      <c r="AA100" s="228"/>
      <c r="AB100" s="228"/>
    </row>
    <row r="101" spans="17:28">
      <c r="Q101" s="239"/>
      <c r="R101" s="239"/>
      <c r="S101" s="228"/>
      <c r="T101" s="228"/>
      <c r="U101" s="228"/>
      <c r="V101" s="228"/>
      <c r="W101" s="228"/>
      <c r="X101" s="228"/>
      <c r="Y101" s="228"/>
      <c r="Z101" s="228"/>
      <c r="AA101" s="228"/>
      <c r="AB101" s="228"/>
    </row>
    <row r="102" spans="17:28">
      <c r="Q102" s="239"/>
      <c r="R102" s="239"/>
      <c r="S102" s="228"/>
      <c r="T102" s="228"/>
      <c r="U102" s="228"/>
      <c r="V102" s="228"/>
      <c r="W102" s="228"/>
      <c r="X102" s="228"/>
      <c r="Y102" s="228"/>
      <c r="Z102" s="228"/>
      <c r="AA102" s="228"/>
      <c r="AB102" s="228"/>
    </row>
    <row r="103" spans="17:28">
      <c r="Q103" s="239"/>
      <c r="R103" s="239"/>
      <c r="S103" s="228"/>
      <c r="T103" s="228"/>
      <c r="U103" s="228"/>
      <c r="V103" s="228"/>
      <c r="W103" s="228"/>
      <c r="X103" s="228"/>
      <c r="Y103" s="228"/>
      <c r="Z103" s="228"/>
      <c r="AA103" s="228"/>
      <c r="AB103" s="228"/>
    </row>
    <row r="104" spans="17:28">
      <c r="Q104" s="239"/>
      <c r="R104" s="239"/>
      <c r="S104" s="228"/>
      <c r="T104" s="228"/>
      <c r="U104" s="228"/>
      <c r="V104" s="228"/>
      <c r="W104" s="228"/>
      <c r="X104" s="228"/>
      <c r="Y104" s="228"/>
      <c r="Z104" s="228"/>
      <c r="AA104" s="228"/>
      <c r="AB104" s="228"/>
    </row>
    <row r="105" spans="17:28">
      <c r="Q105" s="239"/>
      <c r="R105" s="239"/>
      <c r="S105" s="228"/>
      <c r="T105" s="228"/>
      <c r="U105" s="228"/>
      <c r="V105" s="228"/>
      <c r="W105" s="228"/>
      <c r="X105" s="228"/>
      <c r="Y105" s="228"/>
      <c r="Z105" s="228"/>
      <c r="AA105" s="228"/>
      <c r="AB105" s="228"/>
    </row>
    <row r="106" spans="17:28">
      <c r="Q106" s="239"/>
      <c r="R106" s="239"/>
      <c r="S106" s="228"/>
      <c r="T106" s="228"/>
      <c r="U106" s="228"/>
      <c r="V106" s="228"/>
      <c r="W106" s="228"/>
      <c r="X106" s="228"/>
      <c r="Y106" s="228"/>
      <c r="Z106" s="228"/>
      <c r="AA106" s="228"/>
      <c r="AB106" s="228"/>
    </row>
    <row r="107" spans="17:28">
      <c r="Q107" s="239"/>
      <c r="R107" s="239"/>
      <c r="S107" s="228"/>
      <c r="T107" s="228"/>
      <c r="U107" s="228"/>
      <c r="V107" s="228"/>
      <c r="W107" s="228"/>
      <c r="X107" s="228"/>
      <c r="Y107" s="228"/>
      <c r="Z107" s="228"/>
      <c r="AA107" s="228"/>
      <c r="AB107" s="228"/>
    </row>
    <row r="108" spans="17:28">
      <c r="Q108" s="239"/>
      <c r="R108" s="239"/>
      <c r="S108" s="228"/>
      <c r="T108" s="228"/>
      <c r="U108" s="228"/>
      <c r="V108" s="228"/>
      <c r="W108" s="228"/>
      <c r="X108" s="228"/>
      <c r="Y108" s="228"/>
      <c r="Z108" s="228"/>
      <c r="AA108" s="228"/>
      <c r="AB108" s="228"/>
    </row>
    <row r="109" spans="17:28">
      <c r="Q109" s="239"/>
      <c r="R109" s="239"/>
      <c r="S109" s="228"/>
      <c r="T109" s="228"/>
      <c r="U109" s="228"/>
      <c r="V109" s="228"/>
      <c r="W109" s="228"/>
      <c r="X109" s="228"/>
      <c r="Y109" s="228"/>
      <c r="Z109" s="228"/>
      <c r="AA109" s="228"/>
      <c r="AB109" s="228"/>
    </row>
    <row r="110" spans="17:28">
      <c r="Q110" s="239"/>
      <c r="R110" s="239"/>
      <c r="S110" s="228"/>
      <c r="T110" s="228"/>
      <c r="U110" s="228"/>
      <c r="V110" s="228"/>
      <c r="W110" s="228"/>
      <c r="X110" s="228"/>
      <c r="Y110" s="228"/>
      <c r="Z110" s="228"/>
      <c r="AA110" s="228"/>
      <c r="AB110" s="228"/>
    </row>
    <row r="111" spans="17:28">
      <c r="Q111" s="239"/>
      <c r="R111" s="239"/>
      <c r="S111" s="228"/>
      <c r="T111" s="228"/>
      <c r="U111" s="228"/>
      <c r="V111" s="228"/>
      <c r="W111" s="228"/>
      <c r="X111" s="228"/>
      <c r="Y111" s="228"/>
      <c r="Z111" s="228"/>
      <c r="AA111" s="228"/>
      <c r="AB111" s="228"/>
    </row>
    <row r="112" spans="17:28">
      <c r="Q112" s="239"/>
      <c r="R112" s="239"/>
      <c r="S112" s="228"/>
      <c r="T112" s="228"/>
      <c r="U112" s="228"/>
      <c r="V112" s="228"/>
      <c r="W112" s="228"/>
      <c r="X112" s="228"/>
      <c r="Y112" s="228"/>
      <c r="Z112" s="228"/>
      <c r="AA112" s="228"/>
      <c r="AB112" s="228"/>
    </row>
    <row r="113" spans="17:28">
      <c r="Q113" s="239"/>
      <c r="R113" s="239"/>
      <c r="S113" s="228"/>
      <c r="T113" s="228"/>
      <c r="U113" s="228"/>
      <c r="V113" s="228"/>
      <c r="W113" s="228"/>
      <c r="X113" s="228"/>
      <c r="Y113" s="228"/>
      <c r="Z113" s="228"/>
      <c r="AA113" s="228"/>
      <c r="AB113" s="228"/>
    </row>
    <row r="114" spans="17:28">
      <c r="Q114" s="239"/>
      <c r="R114" s="239"/>
      <c r="S114" s="228"/>
      <c r="T114" s="228"/>
      <c r="U114" s="228"/>
      <c r="V114" s="228"/>
      <c r="W114" s="228"/>
      <c r="X114" s="228"/>
      <c r="Y114" s="228"/>
      <c r="Z114" s="228"/>
      <c r="AA114" s="228"/>
      <c r="AB114" s="228"/>
    </row>
    <row r="115" spans="17:28">
      <c r="Q115" s="239"/>
      <c r="R115" s="239"/>
      <c r="S115" s="228"/>
      <c r="T115" s="228"/>
      <c r="U115" s="228"/>
      <c r="V115" s="228"/>
      <c r="W115" s="228"/>
      <c r="X115" s="228"/>
      <c r="Y115" s="228"/>
      <c r="Z115" s="228"/>
      <c r="AA115" s="228"/>
      <c r="AB115" s="228"/>
    </row>
    <row r="116" spans="17:28">
      <c r="Q116" s="239"/>
      <c r="R116" s="239"/>
      <c r="S116" s="228"/>
      <c r="T116" s="228"/>
      <c r="U116" s="228"/>
      <c r="V116" s="228"/>
      <c r="W116" s="228"/>
      <c r="X116" s="228"/>
      <c r="Y116" s="228"/>
      <c r="Z116" s="228"/>
      <c r="AA116" s="228"/>
      <c r="AB116" s="228"/>
    </row>
    <row r="117" spans="17:28">
      <c r="Q117" s="239"/>
      <c r="R117" s="239"/>
      <c r="S117" s="228"/>
      <c r="T117" s="228"/>
      <c r="U117" s="228"/>
      <c r="V117" s="228"/>
      <c r="W117" s="228"/>
      <c r="X117" s="228"/>
      <c r="Y117" s="228"/>
      <c r="Z117" s="228"/>
      <c r="AA117" s="228"/>
      <c r="AB117" s="228"/>
    </row>
    <row r="118" spans="17:28">
      <c r="Q118" s="239"/>
      <c r="R118" s="239"/>
      <c r="S118" s="228"/>
      <c r="T118" s="228"/>
      <c r="U118" s="228"/>
      <c r="V118" s="228"/>
      <c r="W118" s="228"/>
      <c r="X118" s="228"/>
      <c r="Y118" s="228"/>
      <c r="Z118" s="228"/>
      <c r="AA118" s="228"/>
      <c r="AB118" s="228"/>
    </row>
    <row r="119" spans="17:28">
      <c r="Q119" s="239"/>
      <c r="R119" s="239"/>
      <c r="S119" s="228"/>
      <c r="T119" s="228"/>
      <c r="U119" s="228"/>
      <c r="V119" s="228"/>
      <c r="W119" s="228"/>
      <c r="X119" s="228"/>
      <c r="Y119" s="228"/>
      <c r="Z119" s="228"/>
      <c r="AA119" s="228"/>
      <c r="AB119" s="228"/>
    </row>
    <row r="120" spans="17:28">
      <c r="Q120" s="239"/>
      <c r="R120" s="239"/>
      <c r="S120" s="228"/>
      <c r="T120" s="228"/>
      <c r="U120" s="228"/>
      <c r="V120" s="228"/>
      <c r="W120" s="228"/>
      <c r="X120" s="228"/>
      <c r="Y120" s="228"/>
      <c r="Z120" s="228"/>
      <c r="AA120" s="228"/>
      <c r="AB120" s="228"/>
    </row>
    <row r="121" spans="17:28">
      <c r="Q121" s="239"/>
      <c r="R121" s="239"/>
      <c r="S121" s="228"/>
      <c r="T121" s="228"/>
      <c r="U121" s="228"/>
      <c r="V121" s="228"/>
      <c r="W121" s="228"/>
      <c r="X121" s="228"/>
      <c r="Y121" s="228"/>
      <c r="Z121" s="228"/>
      <c r="AA121" s="228"/>
      <c r="AB121" s="228"/>
    </row>
    <row r="122" spans="17:28">
      <c r="Q122" s="239"/>
      <c r="R122" s="239"/>
      <c r="S122" s="228"/>
      <c r="T122" s="228"/>
      <c r="U122" s="228"/>
      <c r="V122" s="228"/>
      <c r="W122" s="228"/>
      <c r="X122" s="228"/>
      <c r="Y122" s="228"/>
      <c r="Z122" s="228"/>
      <c r="AA122" s="228"/>
      <c r="AB122" s="228"/>
    </row>
    <row r="123" spans="17:28">
      <c r="Q123" s="239"/>
      <c r="R123" s="239"/>
      <c r="S123" s="228"/>
      <c r="T123" s="228"/>
      <c r="U123" s="228"/>
      <c r="V123" s="228"/>
      <c r="W123" s="228"/>
      <c r="X123" s="228"/>
      <c r="Y123" s="228"/>
      <c r="Z123" s="228"/>
      <c r="AA123" s="228"/>
      <c r="AB123" s="228"/>
    </row>
  </sheetData>
  <mergeCells count="3">
    <mergeCell ref="A1:N1"/>
    <mergeCell ref="A24:O24"/>
    <mergeCell ref="A25:O25"/>
  </mergeCells>
  <phoneticPr fontId="3"/>
  <conditionalFormatting sqref="H30:H32 F26:G29 N26:N28 H41:H51 F56:G65526 N51:N65525 F1:G1 N2:N10 F14:F22 N14:N22 F11:G11 F2:F10">
    <cfRule type="cellIs" dxfId="28" priority="25" stopIfTrue="1" operator="lessThanOrEqual">
      <formula>4</formula>
    </cfRule>
    <cfRule type="cellIs" dxfId="27" priority="26" stopIfTrue="1" operator="between">
      <formula>5</formula>
      <formula>20</formula>
    </cfRule>
  </conditionalFormatting>
  <conditionalFormatting sqref="F12:G12">
    <cfRule type="cellIs" dxfId="26" priority="21" stopIfTrue="1" operator="lessThanOrEqual">
      <formula>4</formula>
    </cfRule>
    <cfRule type="cellIs" dxfId="25" priority="22" stopIfTrue="1" operator="between">
      <formula>5</formula>
      <formula>20</formula>
    </cfRule>
  </conditionalFormatting>
  <conditionalFormatting sqref="N11">
    <cfRule type="cellIs" dxfId="24" priority="19" stopIfTrue="1" operator="lessThanOrEqual">
      <formula>4</formula>
    </cfRule>
    <cfRule type="cellIs" dxfId="23" priority="20" stopIfTrue="1" operator="between">
      <formula>5</formula>
      <formula>20</formula>
    </cfRule>
  </conditionalFormatting>
  <conditionalFormatting sqref="N12">
    <cfRule type="cellIs" dxfId="22" priority="17" stopIfTrue="1" operator="lessThanOrEqual">
      <formula>4</formula>
    </cfRule>
    <cfRule type="cellIs" dxfId="21" priority="18" stopIfTrue="1" operator="between">
      <formula>5</formula>
      <formula>20</formula>
    </cfRule>
  </conditionalFormatting>
  <conditionalFormatting sqref="F23:G23">
    <cfRule type="cellIs" dxfId="20" priority="15" stopIfTrue="1" operator="lessThanOrEqual">
      <formula>4</formula>
    </cfRule>
    <cfRule type="cellIs" dxfId="19" priority="16" stopIfTrue="1" operator="between">
      <formula>5</formula>
      <formula>20</formula>
    </cfRule>
  </conditionalFormatting>
  <conditionalFormatting sqref="H30:H32 F26:G29 N26:N28 H41:H51 F56:G65526 N51:N65525 F1:G1 N2:N10 F14:F22 F11:G11 F2:F10">
    <cfRule type="cellIs" dxfId="18" priority="11" stopIfTrue="1" operator="lessThanOrEqual">
      <formula>4</formula>
    </cfRule>
    <cfRule type="cellIs" dxfId="17" priority="12" stopIfTrue="1" operator="between">
      <formula>5</formula>
      <formula>20</formula>
    </cfRule>
  </conditionalFormatting>
  <conditionalFormatting sqref="F12:G12">
    <cfRule type="cellIs" dxfId="16" priority="9" stopIfTrue="1" operator="lessThanOrEqual">
      <formula>4</formula>
    </cfRule>
    <cfRule type="cellIs" dxfId="15" priority="10" stopIfTrue="1" operator="between">
      <formula>5</formula>
      <formula>20</formula>
    </cfRule>
  </conditionalFormatting>
  <conditionalFormatting sqref="N11">
    <cfRule type="cellIs" dxfId="14" priority="7" stopIfTrue="1" operator="lessThanOrEqual">
      <formula>4</formula>
    </cfRule>
    <cfRule type="cellIs" dxfId="13" priority="8" stopIfTrue="1" operator="between">
      <formula>5</formula>
      <formula>20</formula>
    </cfRule>
  </conditionalFormatting>
  <conditionalFormatting sqref="N12">
    <cfRule type="cellIs" dxfId="12" priority="5" stopIfTrue="1" operator="lessThanOrEqual">
      <formula>4</formula>
    </cfRule>
    <cfRule type="cellIs" dxfId="11" priority="6" stopIfTrue="1" operator="between">
      <formula>5</formula>
      <formula>20</formula>
    </cfRule>
  </conditionalFormatting>
  <conditionalFormatting sqref="F23:G23">
    <cfRule type="cellIs" dxfId="10" priority="1" stopIfTrue="1" operator="lessThanOrEqual">
      <formula>4</formula>
    </cfRule>
    <cfRule type="cellIs" dxfId="9" priority="2" stopIfTrue="1" operator="between">
      <formula>5</formula>
      <formula>20</formula>
    </cfRule>
  </conditionalFormatting>
  <dataValidations count="2">
    <dataValidation type="decimal" allowBlank="1" showInputMessage="1" showErrorMessage="1" sqref="E3:E10 M3:M10 M15:M21 E15:E22">
      <formula1>0</formula1>
      <formula2>30</formula2>
    </dataValidation>
    <dataValidation imeMode="hiragana" allowBlank="1" showInputMessage="1" showErrorMessage="1" sqref="O15:O21 G15:G22 O3:O10 G3:G10"/>
  </dataValidations>
  <printOptions horizontalCentered="1"/>
  <pageMargins left="0.59055118110236227" right="0.59055118110236227" top="0.59055118110236227" bottom="0.59055118110236227" header="0.51181102362204722" footer="0.51181102362204722"/>
  <pageSetup paperSize="9" scale="95" orientation="portrait" errors="blank" horizontalDpi="4294967293" verticalDpi="4294967293" r:id="rId1"/>
  <headerFooter alignWithMargins="0"/>
  <rowBreaks count="1" manualBreakCount="1">
    <brk id="26" max="16383" man="1"/>
  </rowBreaks>
  <ignoredErrors>
    <ignoredError sqref="C20 D21"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102"/>
  <sheetViews>
    <sheetView view="pageBreakPreview" zoomScaleNormal="100" zoomScaleSheetLayoutView="100" workbookViewId="0">
      <selection activeCell="R22" sqref="R22"/>
    </sheetView>
  </sheetViews>
  <sheetFormatPr defaultRowHeight="13.5"/>
  <cols>
    <col min="1" max="1" width="3.625" style="315" customWidth="1"/>
    <col min="2" max="2" width="3.625" style="315" hidden="1" customWidth="1"/>
    <col min="3" max="3" width="9" style="315"/>
    <col min="4" max="4" width="11.75" style="315" bestFit="1" customWidth="1"/>
    <col min="5" max="5" width="6.5" style="52" customWidth="1"/>
    <col min="6" max="6" width="6.5" style="315" customWidth="1"/>
    <col min="7" max="7" width="6.5" style="607" customWidth="1"/>
    <col min="8" max="8" width="2.875" style="315" customWidth="1"/>
    <col min="9" max="9" width="3.625" style="315" customWidth="1"/>
    <col min="10" max="10" width="3.625" style="315" hidden="1" customWidth="1"/>
    <col min="11" max="11" width="9" style="315"/>
    <col min="12" max="12" width="11.75" style="315" bestFit="1" customWidth="1"/>
    <col min="13" max="13" width="6.5" style="52" customWidth="1"/>
    <col min="14" max="14" width="6.5" style="315" customWidth="1"/>
    <col min="15" max="15" width="6.5" style="607" customWidth="1"/>
    <col min="16" max="16" width="5" style="315" customWidth="1"/>
    <col min="17" max="17" width="3.375" style="315" customWidth="1"/>
    <col min="18" max="18" width="4.125" style="315" customWidth="1"/>
    <col min="19" max="20" width="5.875" style="315" customWidth="1"/>
    <col min="21" max="16384" width="9" style="315"/>
  </cols>
  <sheetData>
    <row r="1" spans="1:20" s="22" customFormat="1" ht="37.5" customHeight="1">
      <c r="A1" s="905" t="s">
        <v>58</v>
      </c>
      <c r="B1" s="909"/>
      <c r="C1" s="909"/>
      <c r="D1" s="909"/>
      <c r="E1" s="909"/>
      <c r="F1" s="909"/>
      <c r="G1" s="909"/>
      <c r="H1" s="909"/>
      <c r="I1" s="909"/>
      <c r="J1" s="909"/>
      <c r="K1" s="909"/>
      <c r="L1" s="909"/>
      <c r="M1" s="909"/>
      <c r="N1" s="909"/>
      <c r="O1" s="611"/>
      <c r="P1" s="30"/>
      <c r="Q1" s="30"/>
      <c r="R1" s="30"/>
    </row>
    <row r="2" spans="1:20" s="226" customFormat="1" ht="20.25" customHeight="1">
      <c r="A2" s="295" t="s">
        <v>57</v>
      </c>
      <c r="B2" s="295" t="s">
        <v>265</v>
      </c>
      <c r="C2" s="295" t="s">
        <v>0</v>
      </c>
      <c r="D2" s="295" t="s">
        <v>1</v>
      </c>
      <c r="E2" s="158" t="s">
        <v>264</v>
      </c>
      <c r="F2" s="295" t="s">
        <v>3</v>
      </c>
      <c r="G2" s="295"/>
      <c r="H2" s="314"/>
      <c r="I2" s="295" t="s">
        <v>152</v>
      </c>
      <c r="J2" s="295" t="s">
        <v>265</v>
      </c>
      <c r="K2" s="295" t="s">
        <v>0</v>
      </c>
      <c r="L2" s="295" t="s">
        <v>1</v>
      </c>
      <c r="M2" s="158" t="s">
        <v>264</v>
      </c>
      <c r="N2" s="295" t="s">
        <v>3</v>
      </c>
      <c r="O2" s="295"/>
    </row>
    <row r="3" spans="1:20" s="226" customFormat="1" ht="21.95" customHeight="1">
      <c r="A3" s="295">
        <v>1</v>
      </c>
      <c r="B3" s="160">
        <v>20</v>
      </c>
      <c r="C3" s="160" t="str">
        <f t="shared" ref="C3:C11" si="0">VLOOKUP(B3,$B$36:$D$79,2)</f>
        <v>越川</v>
      </c>
      <c r="D3" s="160" t="str">
        <f t="shared" ref="D3:D11" si="1">VLOOKUP(B3,$B$36:$D$79,3)</f>
        <v>敬愛学園</v>
      </c>
      <c r="E3" s="158">
        <v>19.5</v>
      </c>
      <c r="F3" s="160">
        <v>3</v>
      </c>
      <c r="G3" s="620" t="s">
        <v>533</v>
      </c>
      <c r="H3" s="314"/>
      <c r="I3" s="160">
        <v>19</v>
      </c>
      <c r="J3" s="160">
        <v>19</v>
      </c>
      <c r="K3" s="160" t="str">
        <f t="shared" ref="K3:K11" si="2">VLOOKUP(J3,$B$36:$D$79,2)</f>
        <v>山本</v>
      </c>
      <c r="L3" s="160" t="str">
        <f t="shared" ref="L3:L11" si="3">VLOOKUP(J3,$B$36:$D$79,3)</f>
        <v>幕張</v>
      </c>
      <c r="M3" s="158">
        <v>19.149999999999999</v>
      </c>
      <c r="N3" s="160">
        <v>6</v>
      </c>
      <c r="O3" s="620" t="s">
        <v>554</v>
      </c>
      <c r="Q3" s="327"/>
      <c r="R3" s="327"/>
      <c r="S3" s="331"/>
      <c r="T3" s="327"/>
    </row>
    <row r="4" spans="1:20" s="226" customFormat="1" ht="21.95" customHeight="1">
      <c r="A4" s="295">
        <v>2</v>
      </c>
      <c r="B4" s="160">
        <v>6</v>
      </c>
      <c r="C4" s="160" t="str">
        <f t="shared" si="0"/>
        <v>東條</v>
      </c>
      <c r="D4" s="160" t="str">
        <f t="shared" si="1"/>
        <v>木更津総合</v>
      </c>
      <c r="E4" s="158">
        <v>19.649999999999999</v>
      </c>
      <c r="F4" s="160">
        <v>2</v>
      </c>
      <c r="G4" s="620" t="s">
        <v>554</v>
      </c>
      <c r="H4" s="612"/>
      <c r="I4" s="160">
        <v>20</v>
      </c>
      <c r="J4" s="160">
        <v>22</v>
      </c>
      <c r="K4" s="160" t="str">
        <f t="shared" si="2"/>
        <v>添田</v>
      </c>
      <c r="L4" s="160" t="str">
        <f t="shared" si="3"/>
        <v>千葉経済</v>
      </c>
      <c r="M4" s="158">
        <v>19.149999999999999</v>
      </c>
      <c r="N4" s="160">
        <v>6</v>
      </c>
      <c r="O4" s="620" t="s">
        <v>555</v>
      </c>
      <c r="Q4" s="327"/>
      <c r="R4" s="327"/>
      <c r="S4" s="331"/>
      <c r="T4" s="327"/>
    </row>
    <row r="5" spans="1:20" s="226" customFormat="1" ht="21.95" customHeight="1">
      <c r="A5" s="295">
        <v>3</v>
      </c>
      <c r="B5" s="160">
        <v>16</v>
      </c>
      <c r="C5" s="160" t="str">
        <f t="shared" si="0"/>
        <v>熊田</v>
      </c>
      <c r="D5" s="160" t="str">
        <f t="shared" si="1"/>
        <v>秀明八千代</v>
      </c>
      <c r="E5" s="158">
        <v>19.350000000000001</v>
      </c>
      <c r="F5" s="160">
        <v>4</v>
      </c>
      <c r="G5" s="620" t="s">
        <v>555</v>
      </c>
      <c r="H5" s="612"/>
      <c r="I5" s="160">
        <v>21</v>
      </c>
      <c r="J5" s="160">
        <v>26</v>
      </c>
      <c r="K5" s="160" t="str">
        <f t="shared" si="2"/>
        <v>熊澤</v>
      </c>
      <c r="L5" s="160" t="str">
        <f t="shared" si="3"/>
        <v>麗澤</v>
      </c>
      <c r="M5" s="158">
        <v>19.75</v>
      </c>
      <c r="N5" s="160">
        <v>2</v>
      </c>
      <c r="O5" s="620" t="s">
        <v>505</v>
      </c>
      <c r="Q5" s="327"/>
      <c r="R5" s="327"/>
      <c r="S5" s="331"/>
      <c r="T5" s="327"/>
    </row>
    <row r="6" spans="1:20" s="226" customFormat="1" ht="21.95" customHeight="1">
      <c r="A6" s="295">
        <v>4</v>
      </c>
      <c r="B6" s="160">
        <v>11</v>
      </c>
      <c r="C6" s="160" t="str">
        <f t="shared" si="0"/>
        <v>椎名</v>
      </c>
      <c r="D6" s="160" t="str">
        <f t="shared" si="1"/>
        <v>東金</v>
      </c>
      <c r="E6" s="158">
        <v>19.2</v>
      </c>
      <c r="F6" s="160">
        <v>5</v>
      </c>
      <c r="G6" s="620" t="s">
        <v>507</v>
      </c>
      <c r="H6" s="612"/>
      <c r="I6" s="160">
        <v>22</v>
      </c>
      <c r="J6" s="160">
        <v>15</v>
      </c>
      <c r="K6" s="160" t="str">
        <f t="shared" si="2"/>
        <v>橋本</v>
      </c>
      <c r="L6" s="160" t="str">
        <f t="shared" si="3"/>
        <v>船橋東</v>
      </c>
      <c r="M6" s="158">
        <v>19.2</v>
      </c>
      <c r="N6" s="160">
        <v>5</v>
      </c>
      <c r="O6" s="620" t="s">
        <v>507</v>
      </c>
      <c r="Q6" s="327"/>
      <c r="R6" s="327"/>
      <c r="S6" s="331"/>
      <c r="T6" s="327"/>
    </row>
    <row r="7" spans="1:20" s="226" customFormat="1" ht="21.95" customHeight="1">
      <c r="A7" s="295">
        <v>5</v>
      </c>
      <c r="B7" s="160">
        <v>35</v>
      </c>
      <c r="C7" s="160" t="str">
        <f t="shared" si="0"/>
        <v>飯田</v>
      </c>
      <c r="D7" s="160" t="str">
        <f t="shared" si="1"/>
        <v>佐原</v>
      </c>
      <c r="E7" s="158">
        <v>18.5</v>
      </c>
      <c r="F7" s="160">
        <v>9</v>
      </c>
      <c r="G7" s="620" t="s">
        <v>507</v>
      </c>
      <c r="H7" s="612"/>
      <c r="I7" s="160">
        <v>23</v>
      </c>
      <c r="J7" s="160">
        <v>21</v>
      </c>
      <c r="K7" s="160" t="str">
        <f t="shared" si="2"/>
        <v>浅田</v>
      </c>
      <c r="L7" s="160" t="str">
        <f t="shared" si="3"/>
        <v>敬愛学園</v>
      </c>
      <c r="M7" s="158">
        <v>19.350000000000001</v>
      </c>
      <c r="N7" s="160">
        <v>4</v>
      </c>
      <c r="O7" s="620" t="s">
        <v>502</v>
      </c>
      <c r="Q7" s="327"/>
      <c r="R7" s="327"/>
      <c r="S7" s="331"/>
      <c r="T7" s="327"/>
    </row>
    <row r="8" spans="1:20" s="226" customFormat="1" ht="21.95" customHeight="1">
      <c r="A8" s="295">
        <v>6</v>
      </c>
      <c r="B8" s="160">
        <v>14</v>
      </c>
      <c r="C8" s="160" t="str">
        <f t="shared" si="0"/>
        <v>黒須</v>
      </c>
      <c r="D8" s="160" t="str">
        <f t="shared" si="1"/>
        <v>船橋東</v>
      </c>
      <c r="E8" s="158">
        <v>18.600000000000001</v>
      </c>
      <c r="F8" s="160">
        <v>8</v>
      </c>
      <c r="G8" s="620" t="s">
        <v>502</v>
      </c>
      <c r="H8" s="612"/>
      <c r="I8" s="160">
        <v>24</v>
      </c>
      <c r="J8" s="160">
        <v>18</v>
      </c>
      <c r="K8" s="160" t="str">
        <f t="shared" si="2"/>
        <v>萩山</v>
      </c>
      <c r="L8" s="160" t="str">
        <f t="shared" si="3"/>
        <v>習志野</v>
      </c>
      <c r="M8" s="158">
        <v>19.649999999999999</v>
      </c>
      <c r="N8" s="160">
        <v>3</v>
      </c>
      <c r="O8" s="620" t="s">
        <v>556</v>
      </c>
      <c r="Q8" s="327"/>
      <c r="R8" s="327"/>
      <c r="S8" s="331"/>
      <c r="T8" s="327"/>
    </row>
    <row r="9" spans="1:20" s="226" customFormat="1" ht="21.95" customHeight="1">
      <c r="A9" s="295">
        <v>7</v>
      </c>
      <c r="B9" s="160">
        <v>30</v>
      </c>
      <c r="C9" s="160" t="str">
        <f t="shared" si="0"/>
        <v>石橋</v>
      </c>
      <c r="D9" s="160" t="str">
        <f t="shared" si="1"/>
        <v>成田</v>
      </c>
      <c r="E9" s="158">
        <v>19</v>
      </c>
      <c r="F9" s="160">
        <v>6</v>
      </c>
      <c r="G9" s="620" t="s">
        <v>502</v>
      </c>
      <c r="H9" s="612"/>
      <c r="I9" s="160">
        <v>25</v>
      </c>
      <c r="J9" s="160">
        <v>10</v>
      </c>
      <c r="K9" s="160" t="str">
        <f t="shared" si="2"/>
        <v>梅澤</v>
      </c>
      <c r="L9" s="160" t="str">
        <f t="shared" si="3"/>
        <v>東金</v>
      </c>
      <c r="M9" s="158">
        <v>18.95</v>
      </c>
      <c r="N9" s="160">
        <v>8</v>
      </c>
      <c r="O9" s="620" t="s">
        <v>554</v>
      </c>
      <c r="Q9" s="327"/>
      <c r="R9" s="327"/>
      <c r="S9" s="331"/>
      <c r="T9" s="327"/>
    </row>
    <row r="10" spans="1:20" s="226" customFormat="1" ht="21.95" customHeight="1">
      <c r="A10" s="295">
        <v>8</v>
      </c>
      <c r="B10" s="160">
        <v>28</v>
      </c>
      <c r="C10" s="160" t="str">
        <f t="shared" si="0"/>
        <v>森</v>
      </c>
      <c r="D10" s="160" t="str">
        <f t="shared" si="1"/>
        <v>清水</v>
      </c>
      <c r="E10" s="158">
        <v>18.8</v>
      </c>
      <c r="F10" s="160">
        <v>7</v>
      </c>
      <c r="G10" s="620" t="s">
        <v>505</v>
      </c>
      <c r="H10" s="612"/>
      <c r="I10" s="160">
        <v>26</v>
      </c>
      <c r="J10" s="160">
        <v>32</v>
      </c>
      <c r="K10" s="160" t="str">
        <f t="shared" si="2"/>
        <v>野口</v>
      </c>
      <c r="L10" s="160" t="str">
        <f t="shared" si="3"/>
        <v>成田北</v>
      </c>
      <c r="M10" s="158">
        <v>18.600000000000001</v>
      </c>
      <c r="N10" s="160">
        <v>9</v>
      </c>
      <c r="O10" s="620" t="s">
        <v>533</v>
      </c>
      <c r="Q10" s="327"/>
      <c r="R10" s="327"/>
      <c r="S10" s="331"/>
      <c r="T10" s="327"/>
    </row>
    <row r="11" spans="1:20" s="226" customFormat="1" ht="21.95" customHeight="1">
      <c r="A11" s="295">
        <v>9</v>
      </c>
      <c r="B11" s="160">
        <v>4</v>
      </c>
      <c r="C11" s="160" t="str">
        <f t="shared" si="0"/>
        <v>高梨</v>
      </c>
      <c r="D11" s="160" t="str">
        <f t="shared" si="1"/>
        <v>拓大紅陵</v>
      </c>
      <c r="E11" s="158">
        <v>19.899999999999999</v>
      </c>
      <c r="F11" s="160">
        <v>1</v>
      </c>
      <c r="G11" s="620" t="s">
        <v>507</v>
      </c>
      <c r="H11" s="612"/>
      <c r="I11" s="160">
        <v>27</v>
      </c>
      <c r="J11" s="160">
        <v>2</v>
      </c>
      <c r="K11" s="160" t="str">
        <f t="shared" si="2"/>
        <v>清水</v>
      </c>
      <c r="L11" s="160" t="str">
        <f t="shared" si="3"/>
        <v>拓大紅陵</v>
      </c>
      <c r="M11" s="158">
        <v>19.850000000000001</v>
      </c>
      <c r="N11" s="160">
        <v>1</v>
      </c>
      <c r="O11" s="620" t="s">
        <v>554</v>
      </c>
      <c r="Q11" s="327"/>
      <c r="R11" s="327"/>
      <c r="S11" s="327"/>
      <c r="T11" s="327"/>
    </row>
    <row r="12" spans="1:20" s="226" customFormat="1" ht="21.95" customHeight="1">
      <c r="A12" s="558"/>
      <c r="B12" s="161"/>
      <c r="C12" s="161"/>
      <c r="D12" s="161"/>
      <c r="E12" s="162"/>
      <c r="F12" s="161"/>
      <c r="G12" s="161"/>
      <c r="H12" s="312"/>
      <c r="I12" s="312"/>
      <c r="J12" s="312"/>
      <c r="K12" s="161"/>
      <c r="L12" s="161"/>
      <c r="M12" s="312"/>
      <c r="N12" s="312"/>
      <c r="O12" s="609"/>
      <c r="Q12" s="327"/>
      <c r="R12" s="327"/>
      <c r="S12" s="327"/>
      <c r="T12" s="327"/>
    </row>
    <row r="13" spans="1:20" s="226" customFormat="1" ht="21.95" customHeight="1">
      <c r="A13" s="312"/>
      <c r="B13" s="312"/>
      <c r="C13" s="161"/>
      <c r="D13" s="161"/>
      <c r="E13" s="157"/>
      <c r="F13" s="312"/>
      <c r="G13" s="609"/>
      <c r="H13" s="312"/>
      <c r="I13" s="312"/>
      <c r="J13" s="312"/>
      <c r="K13" s="161"/>
      <c r="L13" s="161"/>
      <c r="M13" s="157"/>
      <c r="N13" s="312"/>
      <c r="O13" s="609"/>
      <c r="Q13" s="327"/>
      <c r="R13" s="327"/>
      <c r="S13" s="327"/>
      <c r="T13" s="327"/>
    </row>
    <row r="14" spans="1:20" s="226" customFormat="1" ht="21.95" customHeight="1">
      <c r="A14" s="312"/>
      <c r="B14" s="312"/>
      <c r="C14" s="161"/>
      <c r="D14" s="161"/>
      <c r="E14" s="312"/>
      <c r="F14" s="312"/>
      <c r="G14" s="609"/>
      <c r="H14" s="314"/>
      <c r="I14" s="312"/>
      <c r="J14" s="312"/>
      <c r="K14" s="161"/>
      <c r="L14" s="161"/>
      <c r="M14" s="312"/>
      <c r="N14" s="312"/>
      <c r="O14" s="609"/>
      <c r="Q14" s="327"/>
      <c r="R14" s="327"/>
      <c r="S14" s="327"/>
      <c r="T14" s="327"/>
    </row>
    <row r="15" spans="1:20" s="226" customFormat="1" ht="21.95" customHeight="1">
      <c r="A15" s="314"/>
      <c r="B15" s="314"/>
      <c r="C15" s="314"/>
      <c r="D15" s="314"/>
      <c r="E15" s="314"/>
      <c r="F15" s="314"/>
      <c r="G15" s="612"/>
      <c r="H15" s="314"/>
      <c r="I15" s="314"/>
      <c r="J15" s="314"/>
      <c r="K15" s="314"/>
      <c r="L15" s="314"/>
      <c r="M15" s="314"/>
      <c r="N15" s="314"/>
      <c r="O15" s="612"/>
      <c r="Q15" s="327"/>
      <c r="R15" s="327"/>
      <c r="S15" s="327"/>
      <c r="T15" s="327"/>
    </row>
    <row r="16" spans="1:20" s="226" customFormat="1" ht="10.5" customHeight="1">
      <c r="A16" s="314"/>
      <c r="B16" s="314"/>
      <c r="C16" s="314"/>
      <c r="D16" s="314"/>
      <c r="E16" s="314"/>
      <c r="F16" s="314"/>
      <c r="G16" s="612"/>
      <c r="H16" s="314"/>
      <c r="I16" s="312"/>
      <c r="J16" s="312"/>
      <c r="K16" s="161"/>
      <c r="L16" s="161"/>
      <c r="M16" s="312"/>
      <c r="N16" s="312"/>
      <c r="O16" s="609"/>
      <c r="Q16" s="327"/>
      <c r="R16" s="327"/>
      <c r="S16" s="327"/>
      <c r="T16" s="327"/>
    </row>
    <row r="17" spans="1:20" s="226" customFormat="1" ht="20.25" customHeight="1">
      <c r="A17" s="295" t="s">
        <v>150</v>
      </c>
      <c r="B17" s="295" t="s">
        <v>265</v>
      </c>
      <c r="C17" s="295" t="s">
        <v>0</v>
      </c>
      <c r="D17" s="295" t="s">
        <v>1</v>
      </c>
      <c r="E17" s="158" t="s">
        <v>264</v>
      </c>
      <c r="F17" s="295" t="s">
        <v>3</v>
      </c>
      <c r="G17" s="295"/>
      <c r="H17" s="312"/>
      <c r="I17" s="295" t="s">
        <v>488</v>
      </c>
      <c r="J17" s="295" t="s">
        <v>265</v>
      </c>
      <c r="K17" s="295" t="s">
        <v>0</v>
      </c>
      <c r="L17" s="295" t="s">
        <v>1</v>
      </c>
      <c r="M17" s="158" t="s">
        <v>264</v>
      </c>
      <c r="N17" s="295" t="s">
        <v>3</v>
      </c>
      <c r="O17" s="295"/>
      <c r="Q17" s="327"/>
      <c r="R17" s="327"/>
      <c r="S17" s="327"/>
      <c r="T17" s="327"/>
    </row>
    <row r="18" spans="1:20" s="226" customFormat="1" ht="20.25" customHeight="1">
      <c r="A18" s="295">
        <v>10</v>
      </c>
      <c r="B18" s="160">
        <v>24</v>
      </c>
      <c r="C18" s="160" t="str">
        <f t="shared" ref="C18:C26" si="4">VLOOKUP(B18,$B$36:$D$79,2)</f>
        <v>實本</v>
      </c>
      <c r="D18" s="160" t="str">
        <f t="shared" ref="D18:D26" si="5">VLOOKUP(B18,$B$36:$D$79,3)</f>
        <v>千葉南</v>
      </c>
      <c r="E18" s="158">
        <v>19.2</v>
      </c>
      <c r="F18" s="160">
        <v>6</v>
      </c>
      <c r="G18" s="620" t="s">
        <v>533</v>
      </c>
      <c r="H18" s="314">
        <f>RANK(E18,$E$18:$E$26)</f>
        <v>6</v>
      </c>
      <c r="I18" s="160">
        <v>28</v>
      </c>
      <c r="J18" s="160">
        <v>5</v>
      </c>
      <c r="K18" s="160" t="str">
        <f t="shared" ref="K18:K25" si="6">VLOOKUP(J18,$B$36:$D$79,2)</f>
        <v>金子</v>
      </c>
      <c r="L18" s="160" t="str">
        <f t="shared" ref="L18:L25" si="7">VLOOKUP(J18,$B$36:$D$79,3)</f>
        <v>木更津総合</v>
      </c>
      <c r="M18" s="158">
        <v>19.55</v>
      </c>
      <c r="N18" s="160">
        <v>4</v>
      </c>
      <c r="O18" s="620" t="s">
        <v>502</v>
      </c>
      <c r="Q18" s="327"/>
      <c r="R18" s="327"/>
      <c r="S18" s="327"/>
      <c r="T18" s="327"/>
    </row>
    <row r="19" spans="1:20" s="226" customFormat="1" ht="20.25" customHeight="1">
      <c r="A19" s="295">
        <v>11</v>
      </c>
      <c r="B19" s="160">
        <v>27</v>
      </c>
      <c r="C19" s="160" t="str">
        <f t="shared" si="4"/>
        <v>相良</v>
      </c>
      <c r="D19" s="160" t="str">
        <f t="shared" si="5"/>
        <v>麗澤</v>
      </c>
      <c r="E19" s="158">
        <v>19.5</v>
      </c>
      <c r="F19" s="160">
        <v>3</v>
      </c>
      <c r="G19" s="620" t="s">
        <v>505</v>
      </c>
      <c r="H19" s="612">
        <f t="shared" ref="H19:H26" si="8">RANK(E19,$E$18:$E$26)</f>
        <v>3</v>
      </c>
      <c r="I19" s="160">
        <v>29</v>
      </c>
      <c r="J19" s="160">
        <v>17</v>
      </c>
      <c r="K19" s="160" t="str">
        <f t="shared" si="6"/>
        <v>黒川</v>
      </c>
      <c r="L19" s="160" t="str">
        <f t="shared" si="7"/>
        <v>秀明八千代</v>
      </c>
      <c r="M19" s="158">
        <v>19.600000000000001</v>
      </c>
      <c r="N19" s="160">
        <v>3</v>
      </c>
      <c r="O19" s="620" t="s">
        <v>507</v>
      </c>
      <c r="Q19" s="327"/>
      <c r="R19" s="327"/>
      <c r="S19" s="327"/>
      <c r="T19" s="327"/>
    </row>
    <row r="20" spans="1:20" s="226" customFormat="1" ht="21.95" customHeight="1">
      <c r="A20" s="295">
        <v>12</v>
      </c>
      <c r="B20" s="160">
        <v>9</v>
      </c>
      <c r="C20" s="160" t="str">
        <f t="shared" si="4"/>
        <v>酒井</v>
      </c>
      <c r="D20" s="160" t="str">
        <f t="shared" si="5"/>
        <v>長生</v>
      </c>
      <c r="E20" s="158">
        <v>18.649999999999999</v>
      </c>
      <c r="F20" s="160">
        <v>8</v>
      </c>
      <c r="G20" s="620" t="s">
        <v>584</v>
      </c>
      <c r="H20" s="612">
        <f t="shared" si="8"/>
        <v>8</v>
      </c>
      <c r="I20" s="160">
        <v>30</v>
      </c>
      <c r="J20" s="160">
        <v>29</v>
      </c>
      <c r="K20" s="160" t="str">
        <f t="shared" si="6"/>
        <v>平田</v>
      </c>
      <c r="L20" s="160" t="str">
        <f t="shared" si="7"/>
        <v>成田</v>
      </c>
      <c r="M20" s="158">
        <v>18.95</v>
      </c>
      <c r="N20" s="160">
        <v>7</v>
      </c>
      <c r="O20" s="620" t="s">
        <v>502</v>
      </c>
      <c r="Q20" s="327"/>
      <c r="R20" s="327"/>
      <c r="S20" s="331"/>
      <c r="T20" s="327"/>
    </row>
    <row r="21" spans="1:20" s="226" customFormat="1" ht="21.95" customHeight="1">
      <c r="A21" s="295">
        <v>13</v>
      </c>
      <c r="B21" s="160">
        <v>31</v>
      </c>
      <c r="C21" s="160" t="str">
        <f t="shared" si="4"/>
        <v>大森</v>
      </c>
      <c r="D21" s="160" t="str">
        <f t="shared" si="5"/>
        <v>成田北</v>
      </c>
      <c r="E21" s="158">
        <v>19.3</v>
      </c>
      <c r="F21" s="160">
        <v>5</v>
      </c>
      <c r="G21" s="620" t="s">
        <v>507</v>
      </c>
      <c r="H21" s="612">
        <f t="shared" si="8"/>
        <v>5</v>
      </c>
      <c r="I21" s="160">
        <v>31</v>
      </c>
      <c r="J21" s="160">
        <v>13</v>
      </c>
      <c r="K21" s="160" t="str">
        <f t="shared" si="6"/>
        <v>村田</v>
      </c>
      <c r="L21" s="160" t="str">
        <f t="shared" si="7"/>
        <v>学館浦安</v>
      </c>
      <c r="M21" s="158">
        <v>19.2</v>
      </c>
      <c r="N21" s="160">
        <v>5</v>
      </c>
      <c r="O21" s="620" t="s">
        <v>502</v>
      </c>
      <c r="Q21" s="327"/>
      <c r="R21" s="327"/>
      <c r="S21" s="331"/>
      <c r="T21" s="327"/>
    </row>
    <row r="22" spans="1:20" s="226" customFormat="1" ht="21.95" customHeight="1">
      <c r="A22" s="295">
        <v>14</v>
      </c>
      <c r="B22" s="160">
        <v>12</v>
      </c>
      <c r="C22" s="160" t="str">
        <f t="shared" si="4"/>
        <v>川原</v>
      </c>
      <c r="D22" s="160" t="str">
        <f t="shared" si="5"/>
        <v>成東</v>
      </c>
      <c r="E22" s="158">
        <v>18.600000000000001</v>
      </c>
      <c r="F22" s="160">
        <v>9</v>
      </c>
      <c r="G22" s="620" t="s">
        <v>506</v>
      </c>
      <c r="H22" s="612">
        <f t="shared" si="8"/>
        <v>9</v>
      </c>
      <c r="I22" s="160">
        <v>32</v>
      </c>
      <c r="J22" s="160">
        <v>34</v>
      </c>
      <c r="K22" s="160" t="str">
        <f t="shared" si="6"/>
        <v>菅井</v>
      </c>
      <c r="L22" s="160" t="str">
        <f t="shared" si="7"/>
        <v>佐原</v>
      </c>
      <c r="M22" s="158">
        <v>18.600000000000001</v>
      </c>
      <c r="N22" s="160">
        <v>8</v>
      </c>
      <c r="O22" s="620" t="s">
        <v>507</v>
      </c>
      <c r="Q22" s="327"/>
      <c r="R22" s="327"/>
      <c r="S22" s="331"/>
      <c r="T22" s="327"/>
    </row>
    <row r="23" spans="1:20" s="226" customFormat="1" ht="21.95" customHeight="1">
      <c r="A23" s="295">
        <v>15</v>
      </c>
      <c r="B23" s="160">
        <v>33</v>
      </c>
      <c r="C23" s="160" t="str">
        <f t="shared" si="4"/>
        <v>榊</v>
      </c>
      <c r="D23" s="160" t="str">
        <f t="shared" si="5"/>
        <v>千葉黎明</v>
      </c>
      <c r="E23" s="158">
        <v>18.7</v>
      </c>
      <c r="F23" s="160">
        <v>7</v>
      </c>
      <c r="G23" s="620" t="s">
        <v>507</v>
      </c>
      <c r="H23" s="612">
        <f t="shared" si="8"/>
        <v>7</v>
      </c>
      <c r="I23" s="160">
        <v>33</v>
      </c>
      <c r="J23" s="160">
        <v>8</v>
      </c>
      <c r="K23" s="160" t="str">
        <f t="shared" si="6"/>
        <v>青山</v>
      </c>
      <c r="L23" s="160" t="str">
        <f t="shared" si="7"/>
        <v>長生</v>
      </c>
      <c r="M23" s="158">
        <v>19.649999999999999</v>
      </c>
      <c r="N23" s="160">
        <v>2</v>
      </c>
      <c r="O23" s="620" t="s">
        <v>507</v>
      </c>
      <c r="Q23" s="327"/>
      <c r="R23" s="327"/>
    </row>
    <row r="24" spans="1:20" s="226" customFormat="1" ht="21.95" customHeight="1">
      <c r="A24" s="295">
        <v>16</v>
      </c>
      <c r="B24" s="160">
        <v>25</v>
      </c>
      <c r="C24" s="160" t="str">
        <f t="shared" si="4"/>
        <v>永井</v>
      </c>
      <c r="D24" s="160" t="str">
        <f t="shared" si="5"/>
        <v>柏日体</v>
      </c>
      <c r="E24" s="158">
        <v>19.399999999999999</v>
      </c>
      <c r="F24" s="160">
        <v>4</v>
      </c>
      <c r="G24" s="620" t="s">
        <v>575</v>
      </c>
      <c r="H24" s="612">
        <f t="shared" si="8"/>
        <v>4</v>
      </c>
      <c r="I24" s="160">
        <v>34</v>
      </c>
      <c r="J24" s="160">
        <v>23</v>
      </c>
      <c r="K24" s="160" t="str">
        <f t="shared" si="6"/>
        <v>松井</v>
      </c>
      <c r="L24" s="160" t="str">
        <f t="shared" si="7"/>
        <v>千葉南</v>
      </c>
      <c r="M24" s="158">
        <v>19.05</v>
      </c>
      <c r="N24" s="160">
        <v>6</v>
      </c>
      <c r="O24" s="620" t="s">
        <v>533</v>
      </c>
      <c r="Q24" s="327"/>
      <c r="R24" s="327"/>
      <c r="S24" s="331"/>
      <c r="T24" s="327"/>
    </row>
    <row r="25" spans="1:20" s="226" customFormat="1" ht="21.95" customHeight="1">
      <c r="A25" s="295">
        <v>17</v>
      </c>
      <c r="B25" s="160">
        <v>1</v>
      </c>
      <c r="C25" s="160" t="str">
        <f t="shared" si="4"/>
        <v>伊藤</v>
      </c>
      <c r="D25" s="160" t="str">
        <f t="shared" si="5"/>
        <v>拓大紅陵</v>
      </c>
      <c r="E25" s="158">
        <v>19.850000000000001</v>
      </c>
      <c r="F25" s="160">
        <v>2</v>
      </c>
      <c r="G25" s="620" t="s">
        <v>505</v>
      </c>
      <c r="H25" s="612">
        <f t="shared" si="8"/>
        <v>2</v>
      </c>
      <c r="I25" s="160">
        <v>35</v>
      </c>
      <c r="J25" s="160">
        <v>3</v>
      </c>
      <c r="K25" s="160" t="str">
        <f t="shared" si="6"/>
        <v>船本</v>
      </c>
      <c r="L25" s="160" t="str">
        <f t="shared" si="7"/>
        <v>拓大紅陵</v>
      </c>
      <c r="M25" s="158">
        <v>19.899999999999999</v>
      </c>
      <c r="N25" s="160">
        <v>1</v>
      </c>
      <c r="O25" s="620" t="s">
        <v>506</v>
      </c>
      <c r="Q25" s="327"/>
      <c r="R25" s="327"/>
      <c r="S25" s="331"/>
      <c r="T25" s="327"/>
    </row>
    <row r="26" spans="1:20" s="226" customFormat="1" ht="21.95" customHeight="1">
      <c r="A26" s="295">
        <v>18</v>
      </c>
      <c r="B26" s="160">
        <v>7</v>
      </c>
      <c r="C26" s="160" t="str">
        <f t="shared" si="4"/>
        <v>河村</v>
      </c>
      <c r="D26" s="160" t="str">
        <f t="shared" si="5"/>
        <v>木更津総合</v>
      </c>
      <c r="E26" s="158">
        <v>19.95</v>
      </c>
      <c r="F26" s="160">
        <v>1</v>
      </c>
      <c r="G26" s="620" t="s">
        <v>575</v>
      </c>
      <c r="H26" s="612">
        <f t="shared" si="8"/>
        <v>1</v>
      </c>
      <c r="I26" s="312"/>
      <c r="J26" s="161"/>
      <c r="K26" s="161"/>
      <c r="L26" s="161"/>
      <c r="M26" s="162"/>
      <c r="N26" s="161"/>
      <c r="O26" s="161"/>
      <c r="Q26" s="327"/>
      <c r="R26" s="327"/>
      <c r="S26" s="331"/>
      <c r="T26" s="327"/>
    </row>
    <row r="27" spans="1:20" s="226" customFormat="1" ht="21.95" customHeight="1">
      <c r="A27" s="312"/>
      <c r="B27" s="327"/>
      <c r="C27" s="161"/>
      <c r="D27" s="161"/>
      <c r="E27" s="331"/>
      <c r="F27" s="316"/>
      <c r="G27" s="614"/>
      <c r="H27" s="332"/>
      <c r="I27" s="312"/>
      <c r="J27" s="327"/>
      <c r="K27" s="161"/>
      <c r="L27" s="161"/>
      <c r="M27" s="331"/>
      <c r="N27" s="316"/>
      <c r="O27" s="614"/>
      <c r="Q27" s="327"/>
      <c r="R27" s="327"/>
      <c r="S27" s="331"/>
      <c r="T27" s="327"/>
    </row>
    <row r="28" spans="1:20" s="226" customFormat="1" ht="21.95" customHeight="1">
      <c r="A28" s="907" t="s">
        <v>489</v>
      </c>
      <c r="B28" s="907"/>
      <c r="C28" s="907"/>
      <c r="D28" s="907"/>
      <c r="E28" s="907"/>
      <c r="F28" s="907"/>
      <c r="G28" s="907"/>
      <c r="H28" s="907"/>
      <c r="I28" s="907"/>
      <c r="J28" s="907"/>
      <c r="K28" s="907"/>
      <c r="L28" s="907"/>
      <c r="M28" s="907"/>
      <c r="N28" s="316"/>
      <c r="O28" s="614"/>
    </row>
    <row r="29" spans="1:20" s="226" customFormat="1" ht="21.95" customHeight="1">
      <c r="A29" s="907" t="s">
        <v>491</v>
      </c>
      <c r="B29" s="907"/>
      <c r="C29" s="907"/>
      <c r="D29" s="907"/>
      <c r="E29" s="907"/>
      <c r="F29" s="907"/>
      <c r="G29" s="907"/>
      <c r="H29" s="907"/>
      <c r="I29" s="907"/>
      <c r="J29" s="907"/>
      <c r="K29" s="907"/>
      <c r="L29" s="907"/>
      <c r="M29" s="907"/>
      <c r="N29" s="327"/>
      <c r="O29" s="610"/>
    </row>
    <row r="30" spans="1:20" s="226" customFormat="1" ht="21.95" customHeight="1">
      <c r="H30" s="330"/>
    </row>
    <row r="31" spans="1:20" s="226" customFormat="1" ht="21.95" customHeight="1">
      <c r="A31" s="327"/>
      <c r="B31" s="329"/>
      <c r="C31" s="329"/>
      <c r="D31" s="329"/>
      <c r="E31" s="328"/>
      <c r="F31" s="329"/>
      <c r="G31" s="329"/>
      <c r="I31" s="327"/>
      <c r="J31" s="329"/>
      <c r="K31" s="329"/>
      <c r="L31" s="329"/>
      <c r="M31" s="328"/>
      <c r="N31" s="329"/>
      <c r="O31" s="329"/>
    </row>
    <row r="32" spans="1:20" s="226" customFormat="1" ht="21.95" customHeight="1">
      <c r="A32" s="327"/>
      <c r="B32" s="329"/>
      <c r="C32" s="329"/>
      <c r="D32" s="329"/>
      <c r="E32" s="328"/>
      <c r="F32" s="329"/>
      <c r="G32" s="329"/>
      <c r="H32" s="330"/>
      <c r="I32" s="327"/>
      <c r="J32" s="329"/>
      <c r="K32" s="329"/>
      <c r="L32" s="329"/>
      <c r="M32" s="328"/>
      <c r="N32" s="329"/>
      <c r="O32" s="329"/>
    </row>
    <row r="33" spans="1:21" s="226" customFormat="1" ht="21.95" customHeight="1">
      <c r="A33" s="327"/>
      <c r="B33" s="329"/>
      <c r="C33" s="329"/>
      <c r="D33" s="329"/>
      <c r="E33" s="328"/>
      <c r="F33" s="329"/>
      <c r="G33" s="329"/>
      <c r="H33" s="330"/>
      <c r="I33" s="327"/>
      <c r="J33" s="329"/>
      <c r="K33" s="329"/>
      <c r="L33" s="329"/>
      <c r="M33" s="328"/>
      <c r="N33" s="329"/>
      <c r="O33" s="329"/>
    </row>
    <row r="34" spans="1:21" s="226" customFormat="1" ht="21.95" customHeight="1">
      <c r="E34" s="333"/>
      <c r="H34" s="330"/>
      <c r="M34" s="333"/>
    </row>
    <row r="35" spans="1:21" s="226" customFormat="1" ht="17.25">
      <c r="A35" s="315"/>
      <c r="B35" s="315"/>
      <c r="C35" s="22" t="s">
        <v>33</v>
      </c>
      <c r="D35" s="315"/>
      <c r="E35" s="52"/>
      <c r="F35" s="315"/>
      <c r="G35" s="607"/>
      <c r="I35" s="315"/>
      <c r="J35" s="315"/>
      <c r="K35" s="315"/>
      <c r="L35" s="315"/>
      <c r="M35" s="52"/>
      <c r="N35" s="315"/>
      <c r="O35" s="607"/>
    </row>
    <row r="36" spans="1:21" ht="18" customHeight="1">
      <c r="B36" s="334">
        <v>1</v>
      </c>
      <c r="C36" s="510" t="s">
        <v>167</v>
      </c>
      <c r="D36" s="292" t="s">
        <v>322</v>
      </c>
      <c r="E36" s="511"/>
      <c r="M36" s="244"/>
      <c r="N36" s="4"/>
      <c r="O36" s="4"/>
    </row>
    <row r="37" spans="1:21" ht="18" customHeight="1">
      <c r="B37" s="334">
        <v>2</v>
      </c>
      <c r="C37" s="321" t="s">
        <v>163</v>
      </c>
      <c r="D37" s="292" t="s">
        <v>322</v>
      </c>
      <c r="E37" s="511"/>
      <c r="M37" s="69"/>
      <c r="N37" s="69"/>
      <c r="O37" s="69"/>
      <c r="P37" s="4"/>
      <c r="Q37" s="508"/>
      <c r="R37" s="4"/>
      <c r="S37" s="4"/>
      <c r="T37" s="4"/>
      <c r="U37" s="4"/>
    </row>
    <row r="38" spans="1:21" ht="18" customHeight="1">
      <c r="B38" s="334">
        <v>3</v>
      </c>
      <c r="C38" s="321" t="s">
        <v>190</v>
      </c>
      <c r="D38" s="292" t="s">
        <v>322</v>
      </c>
      <c r="E38" s="511" t="s">
        <v>160</v>
      </c>
      <c r="I38" s="238"/>
      <c r="J38" s="245"/>
      <c r="K38" s="245"/>
      <c r="L38" s="245"/>
      <c r="M38" s="244"/>
      <c r="N38" s="4"/>
      <c r="O38" s="4"/>
      <c r="P38" s="69"/>
      <c r="Q38" s="69"/>
      <c r="R38" s="69"/>
      <c r="S38" s="69"/>
      <c r="T38" s="69"/>
      <c r="U38" s="69"/>
    </row>
    <row r="39" spans="1:21" ht="18" customHeight="1">
      <c r="B39" s="334">
        <v>4</v>
      </c>
      <c r="C39" s="321" t="s">
        <v>166</v>
      </c>
      <c r="D39" s="292" t="s">
        <v>322</v>
      </c>
      <c r="E39" s="511" t="s">
        <v>323</v>
      </c>
      <c r="H39" s="245"/>
      <c r="I39" s="238"/>
      <c r="J39" s="238"/>
      <c r="K39" s="238"/>
      <c r="L39" s="238"/>
      <c r="M39" s="244"/>
      <c r="N39" s="4"/>
      <c r="O39" s="4"/>
      <c r="P39" s="4"/>
      <c r="Q39" s="464"/>
      <c r="R39" s="4"/>
      <c r="S39" s="4"/>
      <c r="T39" s="4"/>
      <c r="U39" s="4"/>
    </row>
    <row r="40" spans="1:21" ht="18" customHeight="1">
      <c r="B40" s="334">
        <v>5</v>
      </c>
      <c r="C40" s="321" t="s">
        <v>162</v>
      </c>
      <c r="D40" s="292" t="s">
        <v>164</v>
      </c>
      <c r="E40" s="511"/>
      <c r="H40" s="238"/>
      <c r="I40" s="238"/>
      <c r="J40" s="238"/>
      <c r="K40" s="238"/>
      <c r="L40" s="238"/>
      <c r="M40" s="244"/>
      <c r="N40" s="4"/>
      <c r="O40" s="4"/>
      <c r="P40" s="4"/>
      <c r="Q40" s="464"/>
      <c r="R40" s="4"/>
      <c r="S40" s="464"/>
      <c r="T40" s="4"/>
      <c r="U40" s="4"/>
    </row>
    <row r="41" spans="1:21" ht="18" customHeight="1">
      <c r="B41" s="334">
        <v>6</v>
      </c>
      <c r="C41" s="321" t="s">
        <v>335</v>
      </c>
      <c r="D41" s="292" t="s">
        <v>164</v>
      </c>
      <c r="E41" s="511"/>
      <c r="H41" s="238"/>
      <c r="I41" s="245"/>
      <c r="J41" s="245"/>
      <c r="K41" s="83"/>
      <c r="L41" s="83"/>
      <c r="M41" s="244"/>
      <c r="N41" s="245"/>
      <c r="O41" s="245"/>
      <c r="P41" s="464"/>
      <c r="Q41" s="464"/>
      <c r="R41" s="464"/>
      <c r="S41" s="464"/>
      <c r="T41" s="464"/>
      <c r="U41" s="464"/>
    </row>
    <row r="42" spans="1:21" ht="18" customHeight="1">
      <c r="B42" s="334">
        <v>7</v>
      </c>
      <c r="C42" s="321" t="s">
        <v>248</v>
      </c>
      <c r="D42" s="292" t="s">
        <v>164</v>
      </c>
      <c r="E42" s="511" t="s">
        <v>323</v>
      </c>
      <c r="H42" s="245"/>
      <c r="K42" s="69"/>
      <c r="L42" s="69"/>
      <c r="M42" s="244"/>
      <c r="N42" s="238"/>
      <c r="O42" s="238"/>
      <c r="P42" s="238"/>
      <c r="Q42" s="238"/>
      <c r="R42" s="238"/>
      <c r="S42" s="238"/>
      <c r="T42" s="238"/>
      <c r="U42" s="238"/>
    </row>
    <row r="43" spans="1:21" ht="18" customHeight="1">
      <c r="B43" s="334">
        <v>8</v>
      </c>
      <c r="C43" s="321" t="s">
        <v>127</v>
      </c>
      <c r="D43" s="292" t="s">
        <v>338</v>
      </c>
      <c r="E43" s="511"/>
      <c r="K43" s="69"/>
      <c r="L43" s="69"/>
      <c r="M43" s="244"/>
      <c r="N43" s="238"/>
      <c r="O43" s="238"/>
      <c r="P43" s="238"/>
      <c r="Q43" s="238"/>
      <c r="R43" s="238"/>
      <c r="S43" s="238"/>
      <c r="T43" s="238"/>
      <c r="U43" s="238"/>
    </row>
    <row r="44" spans="1:21" ht="18" customHeight="1">
      <c r="B44" s="334">
        <v>9</v>
      </c>
      <c r="C44" s="321" t="s">
        <v>339</v>
      </c>
      <c r="D44" s="292" t="s">
        <v>338</v>
      </c>
      <c r="E44" s="511"/>
      <c r="K44" s="4"/>
      <c r="L44" s="69"/>
      <c r="M44" s="69"/>
      <c r="N44" s="238"/>
      <c r="O44" s="238"/>
      <c r="P44" s="238"/>
      <c r="Q44" s="238"/>
      <c r="R44" s="238"/>
      <c r="S44" s="238"/>
      <c r="T44" s="238"/>
      <c r="U44" s="238"/>
    </row>
    <row r="45" spans="1:21" ht="18" customHeight="1">
      <c r="B45" s="334">
        <v>10</v>
      </c>
      <c r="C45" s="321" t="s">
        <v>348</v>
      </c>
      <c r="D45" s="292" t="s">
        <v>165</v>
      </c>
      <c r="E45" s="511"/>
      <c r="P45" s="238"/>
      <c r="Q45" s="238"/>
      <c r="R45" s="509"/>
      <c r="S45" s="509"/>
      <c r="T45" s="509"/>
      <c r="U45" s="509"/>
    </row>
    <row r="46" spans="1:21" ht="18" customHeight="1">
      <c r="B46" s="334">
        <v>11</v>
      </c>
      <c r="C46" s="321" t="s">
        <v>349</v>
      </c>
      <c r="D46" s="292" t="s">
        <v>165</v>
      </c>
      <c r="E46" s="511"/>
    </row>
    <row r="47" spans="1:21" ht="18" customHeight="1">
      <c r="B47" s="334">
        <v>12</v>
      </c>
      <c r="C47" s="321" t="s">
        <v>353</v>
      </c>
      <c r="D47" s="292" t="s">
        <v>352</v>
      </c>
      <c r="E47" s="511"/>
    </row>
    <row r="48" spans="1:21" ht="18" customHeight="1">
      <c r="B48" s="334">
        <v>13</v>
      </c>
      <c r="C48" s="321" t="s">
        <v>193</v>
      </c>
      <c r="D48" s="292" t="s">
        <v>113</v>
      </c>
      <c r="E48" s="511"/>
    </row>
    <row r="49" spans="2:21" ht="18" customHeight="1">
      <c r="B49" s="334">
        <v>14</v>
      </c>
      <c r="C49" s="321" t="s">
        <v>418</v>
      </c>
      <c r="D49" s="292" t="s">
        <v>114</v>
      </c>
      <c r="E49" s="511"/>
      <c r="F49" s="327"/>
      <c r="G49" s="610"/>
    </row>
    <row r="50" spans="2:21" ht="18" customHeight="1">
      <c r="B50" s="334">
        <v>15</v>
      </c>
      <c r="C50" s="321" t="s">
        <v>139</v>
      </c>
      <c r="D50" s="292" t="s">
        <v>114</v>
      </c>
      <c r="E50" s="511"/>
      <c r="F50" s="327"/>
      <c r="G50" s="610"/>
      <c r="L50" s="306"/>
    </row>
    <row r="51" spans="2:21" ht="18" customHeight="1">
      <c r="B51" s="334">
        <v>16</v>
      </c>
      <c r="C51" s="321" t="s">
        <v>419</v>
      </c>
      <c r="D51" s="292" t="s">
        <v>115</v>
      </c>
      <c r="E51" s="511"/>
      <c r="F51" s="327"/>
      <c r="G51" s="610"/>
      <c r="J51" s="4"/>
      <c r="K51" s="4"/>
      <c r="L51" s="4"/>
      <c r="M51" s="244"/>
      <c r="N51" s="4"/>
      <c r="O51" s="4"/>
    </row>
    <row r="52" spans="2:21" ht="18" customHeight="1">
      <c r="B52" s="334">
        <v>17</v>
      </c>
      <c r="C52" s="321" t="s">
        <v>197</v>
      </c>
      <c r="D52" s="292" t="s">
        <v>115</v>
      </c>
      <c r="E52" s="511"/>
      <c r="F52" s="327"/>
      <c r="G52" s="610"/>
      <c r="J52" s="4"/>
      <c r="K52" s="4"/>
      <c r="L52" s="448"/>
      <c r="M52" s="244"/>
      <c r="N52" s="4"/>
      <c r="O52" s="4"/>
      <c r="P52" s="4"/>
      <c r="Q52" s="4"/>
      <c r="R52" s="4"/>
      <c r="S52" s="4"/>
      <c r="T52" s="4"/>
      <c r="U52" s="4"/>
    </row>
    <row r="53" spans="2:21" ht="18" customHeight="1">
      <c r="B53" s="334">
        <v>18</v>
      </c>
      <c r="C53" s="321" t="s">
        <v>420</v>
      </c>
      <c r="D53" s="292" t="s">
        <v>116</v>
      </c>
      <c r="E53" s="511"/>
      <c r="F53" s="327"/>
      <c r="G53" s="610"/>
      <c r="J53" s="4"/>
      <c r="K53" s="69"/>
      <c r="L53" s="69"/>
      <c r="M53" s="69"/>
      <c r="N53" s="69"/>
      <c r="O53" s="69"/>
      <c r="P53" s="4"/>
      <c r="Q53" s="4"/>
      <c r="R53" s="4"/>
      <c r="S53" s="4"/>
      <c r="T53" s="4"/>
      <c r="U53" s="4"/>
    </row>
    <row r="54" spans="2:21" ht="18" customHeight="1">
      <c r="B54" s="334">
        <v>19</v>
      </c>
      <c r="C54" s="321" t="s">
        <v>125</v>
      </c>
      <c r="D54" s="292" t="s">
        <v>117</v>
      </c>
      <c r="E54" s="511"/>
      <c r="F54" s="39"/>
      <c r="G54" s="39"/>
      <c r="J54" s="4"/>
      <c r="K54" s="245"/>
      <c r="L54" s="245"/>
      <c r="M54" s="246"/>
      <c r="N54" s="245"/>
      <c r="O54" s="245"/>
      <c r="P54" s="69"/>
      <c r="Q54" s="69"/>
      <c r="R54" s="69"/>
      <c r="S54" s="69"/>
      <c r="T54" s="69"/>
      <c r="U54" s="69"/>
    </row>
    <row r="55" spans="2:21" ht="18" customHeight="1">
      <c r="B55" s="334">
        <v>20</v>
      </c>
      <c r="C55" s="321" t="s">
        <v>205</v>
      </c>
      <c r="D55" s="292" t="s">
        <v>118</v>
      </c>
      <c r="E55" s="511"/>
      <c r="F55" s="39"/>
      <c r="G55" s="39"/>
      <c r="J55" s="4"/>
      <c r="K55" s="238"/>
      <c r="L55" s="238"/>
      <c r="M55" s="238"/>
      <c r="N55" s="238"/>
      <c r="O55" s="238"/>
      <c r="P55" s="245"/>
      <c r="Q55" s="245"/>
      <c r="R55" s="238"/>
      <c r="S55" s="238"/>
      <c r="T55" s="245"/>
      <c r="U55" s="238"/>
    </row>
    <row r="56" spans="2:21" ht="18" customHeight="1">
      <c r="B56" s="334">
        <v>21</v>
      </c>
      <c r="C56" s="321" t="s">
        <v>421</v>
      </c>
      <c r="D56" s="292" t="s">
        <v>118</v>
      </c>
      <c r="E56" s="511"/>
      <c r="J56" s="4"/>
      <c r="K56" s="238"/>
      <c r="L56" s="238"/>
      <c r="M56" s="238"/>
      <c r="N56" s="238"/>
      <c r="O56" s="238"/>
      <c r="P56" s="238"/>
      <c r="Q56" s="238"/>
      <c r="R56" s="238"/>
      <c r="S56" s="238"/>
      <c r="T56" s="238"/>
      <c r="U56" s="238"/>
    </row>
    <row r="57" spans="2:21" ht="18" customHeight="1">
      <c r="B57" s="334">
        <v>22</v>
      </c>
      <c r="C57" s="321" t="s">
        <v>422</v>
      </c>
      <c r="D57" s="292" t="s">
        <v>119</v>
      </c>
      <c r="E57" s="511"/>
      <c r="I57" s="4"/>
      <c r="J57" s="4"/>
      <c r="K57" s="238"/>
      <c r="L57" s="238"/>
      <c r="M57" s="238"/>
      <c r="N57" s="238"/>
      <c r="O57" s="238"/>
      <c r="P57" s="238"/>
      <c r="Q57" s="238"/>
      <c r="R57" s="238"/>
      <c r="S57" s="238"/>
      <c r="T57" s="238"/>
      <c r="U57" s="238"/>
    </row>
    <row r="58" spans="2:21" ht="18" customHeight="1">
      <c r="B58" s="334">
        <v>23</v>
      </c>
      <c r="C58" s="321" t="s">
        <v>423</v>
      </c>
      <c r="D58" s="292" t="s">
        <v>120</v>
      </c>
      <c r="E58" s="511"/>
      <c r="F58" s="307"/>
      <c r="G58" s="599"/>
      <c r="H58" s="4"/>
      <c r="I58" s="307"/>
      <c r="J58" s="464"/>
      <c r="K58" s="238"/>
      <c r="L58" s="238"/>
      <c r="M58" s="238"/>
      <c r="N58" s="238"/>
      <c r="O58" s="238"/>
      <c r="P58" s="238"/>
      <c r="Q58" s="238"/>
      <c r="R58" s="238"/>
      <c r="S58" s="238"/>
      <c r="T58" s="238"/>
      <c r="U58" s="238"/>
    </row>
    <row r="59" spans="2:21" ht="18" customHeight="1">
      <c r="B59" s="334">
        <v>24</v>
      </c>
      <c r="C59" s="321" t="s">
        <v>209</v>
      </c>
      <c r="D59" s="292" t="s">
        <v>120</v>
      </c>
      <c r="E59" s="511"/>
      <c r="F59" s="238"/>
      <c r="G59" s="238"/>
      <c r="H59" s="307"/>
      <c r="I59" s="238"/>
      <c r="J59" s="238"/>
      <c r="K59" s="238"/>
      <c r="L59" s="238"/>
      <c r="M59" s="238"/>
      <c r="N59" s="238"/>
      <c r="O59" s="238"/>
      <c r="P59" s="238"/>
      <c r="Q59" s="238"/>
      <c r="R59" s="238"/>
      <c r="S59" s="238"/>
      <c r="T59" s="245"/>
      <c r="U59" s="245"/>
    </row>
    <row r="60" spans="2:21" ht="18" customHeight="1">
      <c r="B60" s="334">
        <v>25</v>
      </c>
      <c r="C60" s="321" t="s">
        <v>401</v>
      </c>
      <c r="D60" s="292" t="s">
        <v>442</v>
      </c>
      <c r="E60" s="511"/>
      <c r="F60" s="327"/>
      <c r="G60" s="610"/>
      <c r="H60" s="238"/>
      <c r="I60" s="4"/>
      <c r="J60" s="4"/>
      <c r="K60" s="4"/>
      <c r="L60" s="4"/>
      <c r="M60" s="244"/>
      <c r="N60" s="127"/>
      <c r="O60" s="127"/>
      <c r="P60" s="238"/>
      <c r="Q60" s="238"/>
      <c r="R60" s="238"/>
      <c r="S60" s="238"/>
      <c r="T60" s="245"/>
      <c r="U60" s="245"/>
    </row>
    <row r="61" spans="2:21" ht="18" customHeight="1">
      <c r="B61" s="334">
        <v>26</v>
      </c>
      <c r="C61" s="321" t="s">
        <v>214</v>
      </c>
      <c r="D61" s="292" t="s">
        <v>124</v>
      </c>
      <c r="E61" s="511"/>
      <c r="F61" s="327"/>
      <c r="G61" s="610"/>
      <c r="H61" s="4"/>
      <c r="J61" s="4"/>
      <c r="K61" s="4"/>
      <c r="L61" s="4"/>
      <c r="M61" s="244"/>
      <c r="N61" s="127"/>
      <c r="O61" s="127"/>
      <c r="P61" s="455"/>
      <c r="Q61" s="128"/>
      <c r="R61" s="128"/>
      <c r="S61" s="4"/>
      <c r="T61" s="4"/>
      <c r="U61" s="4"/>
    </row>
    <row r="62" spans="2:21" ht="18" customHeight="1">
      <c r="B62" s="334">
        <v>27</v>
      </c>
      <c r="C62" s="321" t="s">
        <v>400</v>
      </c>
      <c r="D62" s="292" t="s">
        <v>124</v>
      </c>
      <c r="E62" s="511"/>
      <c r="F62" s="327"/>
      <c r="G62" s="610"/>
      <c r="J62" s="4"/>
      <c r="K62" s="4"/>
      <c r="L62" s="449"/>
      <c r="M62" s="244"/>
      <c r="N62" s="127"/>
      <c r="O62" s="127"/>
      <c r="P62" s="455"/>
      <c r="Q62" s="128"/>
      <c r="R62" s="128"/>
      <c r="S62" s="4"/>
      <c r="T62" s="4"/>
      <c r="U62" s="4"/>
    </row>
    <row r="63" spans="2:21" ht="18" customHeight="1">
      <c r="B63" s="334">
        <v>28</v>
      </c>
      <c r="C63" s="321" t="s">
        <v>169</v>
      </c>
      <c r="D63" s="292" t="s">
        <v>163</v>
      </c>
      <c r="E63" s="511"/>
      <c r="F63" s="327"/>
      <c r="G63" s="610"/>
      <c r="J63" s="4"/>
      <c r="K63" s="4"/>
      <c r="L63" s="4"/>
      <c r="M63" s="244"/>
      <c r="N63" s="4"/>
      <c r="O63" s="4"/>
      <c r="P63" s="455"/>
      <c r="Q63" s="128"/>
      <c r="R63" s="128"/>
      <c r="S63" s="4"/>
      <c r="T63" s="4"/>
      <c r="U63" s="4"/>
    </row>
    <row r="64" spans="2:21" ht="18" customHeight="1">
      <c r="B64" s="334">
        <v>29</v>
      </c>
      <c r="C64" s="321" t="s">
        <v>357</v>
      </c>
      <c r="D64" s="292" t="s">
        <v>128</v>
      </c>
      <c r="E64" s="511"/>
      <c r="J64" s="4"/>
      <c r="K64" s="69"/>
      <c r="L64" s="69"/>
      <c r="M64" s="69"/>
      <c r="N64" s="69"/>
      <c r="O64" s="69"/>
      <c r="P64" s="4"/>
      <c r="Q64" s="128"/>
      <c r="R64" s="128"/>
      <c r="S64" s="4"/>
      <c r="T64" s="4"/>
      <c r="U64" s="4"/>
    </row>
    <row r="65" spans="2:21" ht="18" customHeight="1">
      <c r="B65" s="334">
        <v>30</v>
      </c>
      <c r="C65" s="321" t="s">
        <v>358</v>
      </c>
      <c r="D65" s="292" t="s">
        <v>128</v>
      </c>
      <c r="E65" s="511"/>
      <c r="J65" s="4"/>
      <c r="K65" s="4"/>
      <c r="L65" s="4"/>
      <c r="M65" s="244"/>
      <c r="N65" s="4"/>
      <c r="O65" s="4"/>
      <c r="P65" s="69"/>
      <c r="Q65" s="4"/>
      <c r="R65" s="4"/>
      <c r="S65" s="4"/>
      <c r="T65" s="4"/>
      <c r="U65" s="4"/>
    </row>
    <row r="66" spans="2:21" ht="18" customHeight="1">
      <c r="B66" s="334">
        <v>31</v>
      </c>
      <c r="C66" s="321" t="s">
        <v>366</v>
      </c>
      <c r="D66" s="292" t="s">
        <v>129</v>
      </c>
      <c r="E66" s="511"/>
      <c r="J66" s="4"/>
      <c r="K66" s="4"/>
      <c r="L66" s="4"/>
      <c r="M66" s="464"/>
      <c r="N66" s="4"/>
      <c r="O66" s="4"/>
      <c r="P66" s="4"/>
      <c r="Q66" s="4"/>
      <c r="R66" s="4"/>
      <c r="S66" s="4"/>
      <c r="T66" s="4"/>
      <c r="U66" s="4"/>
    </row>
    <row r="67" spans="2:21" ht="18" customHeight="1">
      <c r="B67" s="334">
        <v>32</v>
      </c>
      <c r="C67" s="321" t="s">
        <v>192</v>
      </c>
      <c r="D67" s="292" t="s">
        <v>129</v>
      </c>
      <c r="E67" s="511"/>
      <c r="J67" s="4"/>
      <c r="K67" s="238"/>
      <c r="L67" s="238"/>
      <c r="M67" s="238"/>
      <c r="N67" s="238"/>
      <c r="O67" s="238"/>
      <c r="P67" s="4"/>
      <c r="Q67" s="4"/>
      <c r="R67" s="4"/>
      <c r="S67" s="4"/>
      <c r="T67" s="4"/>
      <c r="U67" s="4"/>
    </row>
    <row r="68" spans="2:21" ht="18" customHeight="1">
      <c r="B68" s="334">
        <v>33</v>
      </c>
      <c r="C68" s="321" t="s">
        <v>369</v>
      </c>
      <c r="D68" s="292" t="s">
        <v>130</v>
      </c>
      <c r="E68" s="511"/>
      <c r="J68" s="4"/>
      <c r="K68" s="238"/>
      <c r="L68" s="238"/>
      <c r="M68" s="238"/>
      <c r="N68" s="238"/>
      <c r="O68" s="238"/>
      <c r="P68" s="238"/>
      <c r="Q68" s="4"/>
      <c r="R68" s="4"/>
      <c r="S68" s="4"/>
      <c r="T68" s="4"/>
      <c r="U68" s="4"/>
    </row>
    <row r="69" spans="2:21" ht="18" customHeight="1">
      <c r="B69" s="334">
        <v>34</v>
      </c>
      <c r="C69" s="321" t="s">
        <v>218</v>
      </c>
      <c r="D69" s="292" t="s">
        <v>132</v>
      </c>
      <c r="E69" s="511"/>
      <c r="J69" s="4"/>
      <c r="K69" s="238"/>
      <c r="L69" s="238"/>
      <c r="M69" s="238"/>
      <c r="N69" s="238"/>
      <c r="O69" s="238"/>
      <c r="P69" s="238"/>
      <c r="Q69" s="4"/>
      <c r="R69" s="4"/>
      <c r="S69" s="4"/>
      <c r="T69" s="4"/>
      <c r="U69" s="4"/>
    </row>
    <row r="70" spans="2:21" ht="18" customHeight="1">
      <c r="B70" s="334">
        <v>35</v>
      </c>
      <c r="C70" s="321" t="s">
        <v>171</v>
      </c>
      <c r="D70" s="292" t="s">
        <v>132</v>
      </c>
      <c r="E70" s="511"/>
      <c r="J70" s="4"/>
      <c r="K70" s="238"/>
      <c r="L70" s="238"/>
      <c r="M70" s="238"/>
      <c r="N70" s="238"/>
      <c r="O70" s="238"/>
      <c r="P70" s="238"/>
      <c r="Q70" s="4"/>
      <c r="R70" s="4"/>
      <c r="S70" s="4"/>
      <c r="T70" s="4"/>
      <c r="U70" s="4"/>
    </row>
    <row r="71" spans="2:21" ht="18" customHeight="1">
      <c r="B71" s="334">
        <v>36</v>
      </c>
      <c r="C71" s="3"/>
      <c r="D71" s="3"/>
      <c r="E71" s="511"/>
      <c r="J71" s="4"/>
      <c r="K71" s="245"/>
      <c r="L71" s="245"/>
      <c r="M71" s="246"/>
      <c r="N71" s="245"/>
      <c r="O71" s="245"/>
      <c r="P71" s="238"/>
      <c r="Q71" s="4"/>
      <c r="R71" s="4"/>
      <c r="S71" s="4"/>
      <c r="T71" s="4"/>
      <c r="U71" s="4"/>
    </row>
    <row r="72" spans="2:21" ht="18" customHeight="1">
      <c r="B72" s="334">
        <v>37</v>
      </c>
      <c r="C72" s="3"/>
      <c r="D72" s="3"/>
      <c r="E72" s="511"/>
      <c r="J72" s="4"/>
      <c r="K72" s="4"/>
      <c r="L72" s="4"/>
      <c r="M72" s="244"/>
      <c r="N72" s="4"/>
      <c r="O72" s="4"/>
      <c r="P72" s="245"/>
      <c r="Q72" s="4"/>
      <c r="R72" s="4"/>
      <c r="S72" s="4"/>
      <c r="T72" s="4"/>
      <c r="U72" s="4"/>
    </row>
    <row r="73" spans="2:21" ht="18" customHeight="1">
      <c r="B73" s="334">
        <v>38</v>
      </c>
      <c r="C73" s="211"/>
      <c r="D73" s="292"/>
      <c r="E73" s="511"/>
      <c r="P73" s="4"/>
      <c r="Q73" s="4"/>
      <c r="R73" s="4"/>
      <c r="S73" s="4"/>
      <c r="T73" s="4"/>
      <c r="U73" s="4"/>
    </row>
    <row r="74" spans="2:21" ht="18" customHeight="1">
      <c r="B74" s="334">
        <v>39</v>
      </c>
      <c r="C74" s="211"/>
      <c r="D74" s="292"/>
      <c r="E74" s="511"/>
    </row>
    <row r="75" spans="2:21" ht="18" customHeight="1">
      <c r="B75" s="334">
        <v>40</v>
      </c>
      <c r="C75" s="211"/>
      <c r="D75" s="292"/>
      <c r="E75" s="511"/>
    </row>
    <row r="76" spans="2:21" ht="18" customHeight="1">
      <c r="B76" s="334">
        <v>41</v>
      </c>
      <c r="C76" s="211"/>
      <c r="D76" s="292"/>
      <c r="E76" s="511"/>
    </row>
    <row r="77" spans="2:21" ht="18" customHeight="1">
      <c r="B77" s="334">
        <v>42</v>
      </c>
      <c r="C77" s="211"/>
      <c r="D77" s="292"/>
      <c r="E77" s="511"/>
    </row>
    <row r="78" spans="2:21" ht="18" customHeight="1">
      <c r="B78" s="334">
        <v>43</v>
      </c>
      <c r="C78" s="211"/>
      <c r="D78" s="292"/>
      <c r="E78" s="511"/>
    </row>
    <row r="79" spans="2:21" ht="18" customHeight="1">
      <c r="B79" s="334">
        <v>44</v>
      </c>
      <c r="C79" s="211"/>
      <c r="D79" s="292"/>
      <c r="E79" s="511"/>
    </row>
    <row r="80" spans="2:21" ht="18" customHeight="1"/>
    <row r="82" spans="21:25">
      <c r="U82" s="69"/>
      <c r="V82" s="124"/>
      <c r="W82" s="307"/>
      <c r="X82" s="307"/>
      <c r="Y82" s="294"/>
    </row>
    <row r="83" spans="21:25">
      <c r="U83" s="69"/>
      <c r="V83" s="307"/>
      <c r="W83" s="307"/>
      <c r="X83" s="307"/>
      <c r="Y83" s="293"/>
    </row>
    <row r="84" spans="21:25">
      <c r="U84" s="69"/>
      <c r="V84" s="307"/>
      <c r="W84" s="307"/>
      <c r="X84" s="307"/>
      <c r="Y84" s="293"/>
    </row>
    <row r="85" spans="21:25">
      <c r="U85" s="69"/>
      <c r="V85" s="307"/>
      <c r="W85" s="307"/>
      <c r="X85" s="307"/>
      <c r="Y85" s="293"/>
    </row>
    <row r="86" spans="21:25">
      <c r="U86" s="69"/>
      <c r="V86" s="307"/>
      <c r="W86" s="307"/>
      <c r="X86" s="307"/>
      <c r="Y86" s="293"/>
    </row>
    <row r="87" spans="21:25">
      <c r="U87" s="69"/>
      <c r="V87" s="307"/>
      <c r="W87" s="307"/>
      <c r="X87" s="307"/>
      <c r="Y87" s="293"/>
    </row>
    <row r="88" spans="21:25">
      <c r="U88" s="69"/>
      <c r="V88" s="307"/>
      <c r="W88" s="307"/>
      <c r="X88" s="307"/>
      <c r="Y88" s="293"/>
    </row>
    <row r="89" spans="21:25">
      <c r="U89" s="69"/>
      <c r="V89" s="307"/>
      <c r="W89" s="307"/>
      <c r="X89" s="307"/>
      <c r="Y89" s="293"/>
    </row>
    <row r="90" spans="21:25">
      <c r="U90" s="69"/>
      <c r="V90" s="307"/>
      <c r="W90" s="307"/>
      <c r="X90" s="307"/>
      <c r="Y90" s="293"/>
    </row>
    <row r="91" spans="21:25">
      <c r="U91" s="69"/>
      <c r="V91" s="307"/>
      <c r="W91" s="307"/>
      <c r="X91" s="307"/>
      <c r="Y91" s="293"/>
    </row>
    <row r="92" spans="21:25">
      <c r="U92" s="69"/>
      <c r="V92" s="307"/>
      <c r="W92" s="307"/>
      <c r="X92" s="307"/>
      <c r="Y92" s="293"/>
    </row>
    <row r="93" spans="21:25">
      <c r="U93" s="69"/>
      <c r="V93" s="307"/>
      <c r="W93" s="307"/>
      <c r="X93" s="307"/>
      <c r="Y93" s="293"/>
    </row>
    <row r="94" spans="21:25">
      <c r="U94" s="69"/>
      <c r="V94" s="307"/>
      <c r="W94" s="307"/>
      <c r="X94" s="307"/>
      <c r="Y94" s="293"/>
    </row>
    <row r="95" spans="21:25">
      <c r="U95" s="69"/>
      <c r="V95" s="307"/>
      <c r="W95" s="307"/>
      <c r="X95" s="307"/>
      <c r="Y95" s="293"/>
    </row>
    <row r="96" spans="21:25">
      <c r="U96" s="69"/>
      <c r="V96" s="307"/>
      <c r="W96" s="307"/>
      <c r="X96" s="307"/>
      <c r="Y96" s="293"/>
    </row>
    <row r="97" spans="21:25">
      <c r="U97" s="69"/>
      <c r="V97" s="307"/>
      <c r="W97" s="307"/>
      <c r="X97" s="307"/>
      <c r="Y97" s="293"/>
    </row>
    <row r="98" spans="21:25">
      <c r="U98" s="69"/>
      <c r="V98" s="307"/>
      <c r="W98" s="307"/>
      <c r="X98" s="307"/>
      <c r="Y98" s="293"/>
    </row>
    <row r="99" spans="21:25">
      <c r="U99" s="69"/>
      <c r="V99" s="307"/>
      <c r="W99" s="307"/>
      <c r="X99" s="307"/>
      <c r="Y99" s="293"/>
    </row>
    <row r="100" spans="21:25">
      <c r="U100" s="69"/>
      <c r="V100" s="307"/>
      <c r="W100" s="307"/>
      <c r="X100" s="307"/>
      <c r="Y100" s="293"/>
    </row>
    <row r="101" spans="21:25">
      <c r="U101" s="69"/>
      <c r="V101" s="307"/>
      <c r="W101" s="307"/>
      <c r="X101" s="307"/>
      <c r="Y101" s="293"/>
    </row>
    <row r="102" spans="21:25">
      <c r="U102" s="69"/>
      <c r="V102" s="307"/>
      <c r="W102" s="307"/>
      <c r="X102" s="307"/>
      <c r="Y102" s="293"/>
    </row>
  </sheetData>
  <mergeCells count="3">
    <mergeCell ref="A1:N1"/>
    <mergeCell ref="A28:M28"/>
    <mergeCell ref="A29:M29"/>
  </mergeCells>
  <phoneticPr fontId="3"/>
  <conditionalFormatting sqref="N2:O2 F31:G35 N31:O35 F64:G65524 F41:G46 N49:O52 N60:O62 N42:O44 N71:O65524 F2:G2 F17:G17 N17:O17 F12:G12 F3:F11 N3:N11 F18:F26 N26:O26 N18:N25">
    <cfRule type="cellIs" dxfId="8" priority="49" stopIfTrue="1" operator="lessThanOrEqual">
      <formula>4</formula>
    </cfRule>
    <cfRule type="cellIs" dxfId="7" priority="50" stopIfTrue="1" operator="between">
      <formula>4</formula>
      <formula>20</formula>
    </cfRule>
  </conditionalFormatting>
  <conditionalFormatting sqref="T20:T22 T3:T10 T24:T27">
    <cfRule type="cellIs" dxfId="6" priority="48" stopIfTrue="1" operator="lessThanOrEqual">
      <formula>4</formula>
    </cfRule>
  </conditionalFormatting>
  <conditionalFormatting sqref="N2:O2 F31:G35 N31:O35 F64:G65524 F41:G46 N49:O52 N60:O62 N71:O65524 N3:N11">
    <cfRule type="cellIs" dxfId="5" priority="2" stopIfTrue="1" operator="lessThanOrEqual">
      <formula>4</formula>
    </cfRule>
    <cfRule type="cellIs" dxfId="4" priority="3" stopIfTrue="1" operator="between">
      <formula>4</formula>
      <formula>20</formula>
    </cfRule>
  </conditionalFormatting>
  <conditionalFormatting sqref="T20:T22 T3:T10">
    <cfRule type="cellIs" dxfId="3" priority="1" stopIfTrue="1" operator="lessThanOrEqual">
      <formula>4</formula>
    </cfRule>
  </conditionalFormatting>
  <dataValidations count="1">
    <dataValidation imeMode="hiragana" allowBlank="1" showInputMessage="1" showErrorMessage="1" sqref="G2:G27 O2:O27"/>
  </dataValidations>
  <printOptions horizontalCentered="1"/>
  <pageMargins left="0.59055118110236227" right="0.59055118110236227" top="0.59055118110236227" bottom="0.39370078740157483" header="0.51181102362204722" footer="0.51181102362204722"/>
  <pageSetup paperSize="9" orientation="portrait" errors="blank" horizontalDpi="4294967293" verticalDpi="4294967293" r:id="rId1"/>
  <headerFooter alignWithMargins="0"/>
  <rowBreaks count="1" manualBreakCount="1">
    <brk id="3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L91"/>
  <sheetViews>
    <sheetView view="pageBreakPreview" zoomScaleNormal="100" zoomScaleSheetLayoutView="100" workbookViewId="0">
      <selection activeCell="AN40" sqref="AN40"/>
    </sheetView>
  </sheetViews>
  <sheetFormatPr defaultRowHeight="17.25"/>
  <cols>
    <col min="1" max="1" width="3.5" style="21" customWidth="1"/>
    <col min="2" max="2" width="6.875" style="417" customWidth="1"/>
    <col min="3" max="3" width="6.875" style="54" customWidth="1"/>
    <col min="4" max="5" width="8.625" style="19" customWidth="1"/>
    <col min="6" max="6" width="9.625" style="417" customWidth="1"/>
    <col min="7" max="8" width="2.75" style="19" customWidth="1"/>
    <col min="9" max="9" width="9.625" style="19" customWidth="1"/>
    <col min="10" max="10" width="8.625" style="23" customWidth="1"/>
    <col min="11" max="11" width="8.625" style="19" customWidth="1"/>
    <col min="12" max="12" width="3.875" style="19" bestFit="1" customWidth="1"/>
    <col min="13" max="13" width="6.875" style="417" customWidth="1"/>
    <col min="14" max="14" width="6.875" style="54" customWidth="1"/>
    <col min="15" max="15" width="4.5" style="19" bestFit="1" customWidth="1"/>
    <col min="16" max="16" width="4.5" style="19" hidden="1" customWidth="1"/>
    <col min="17" max="17" width="5.25" style="18" hidden="1" customWidth="1"/>
    <col min="18" max="18" width="5.25" style="23" hidden="1" customWidth="1"/>
    <col min="19" max="19" width="3.75" style="23" hidden="1" customWidth="1"/>
    <col min="20" max="20" width="5.25" style="417" hidden="1" customWidth="1"/>
    <col min="21" max="21" width="1.125" style="19" hidden="1" customWidth="1"/>
    <col min="22" max="26" width="5.25" style="19" hidden="1" customWidth="1"/>
    <col min="27" max="27" width="1.125" style="19" hidden="1" customWidth="1"/>
    <col min="28" max="32" width="5.25" style="19" hidden="1" customWidth="1"/>
    <col min="33" max="33" width="1.125" style="19" hidden="1" customWidth="1"/>
    <col min="34" max="38" width="5.25" style="19" hidden="1" customWidth="1"/>
    <col min="39" max="51" width="5.25" style="19" customWidth="1"/>
    <col min="52" max="16384" width="9" style="19"/>
  </cols>
  <sheetData>
    <row r="1" spans="1:38" ht="13.5" customHeight="1">
      <c r="A1" s="41"/>
      <c r="B1" s="916" t="s">
        <v>228</v>
      </c>
      <c r="C1" s="916"/>
      <c r="D1" s="916"/>
      <c r="E1" s="916"/>
      <c r="F1" s="916"/>
      <c r="G1" s="916"/>
      <c r="H1" s="916"/>
      <c r="I1" s="916"/>
      <c r="J1" s="916"/>
      <c r="K1" s="916"/>
      <c r="L1" s="916"/>
      <c r="M1" s="916"/>
      <c r="N1" s="90"/>
      <c r="O1" s="10"/>
      <c r="Q1" s="247"/>
      <c r="U1" s="23"/>
      <c r="W1" s="247"/>
      <c r="AC1" s="247"/>
      <c r="AI1" s="247"/>
    </row>
    <row r="2" spans="1:38" s="9" customFormat="1" ht="13.5" customHeight="1">
      <c r="A2" s="41"/>
      <c r="B2" s="420" t="s">
        <v>0</v>
      </c>
      <c r="C2" s="248" t="s">
        <v>1</v>
      </c>
      <c r="D2" s="214"/>
      <c r="E2" s="92" t="s">
        <v>229</v>
      </c>
      <c r="F2" s="214"/>
      <c r="G2" s="214"/>
      <c r="H2" s="214"/>
      <c r="I2" s="214"/>
      <c r="J2" s="214" t="s">
        <v>230</v>
      </c>
      <c r="K2" s="87"/>
      <c r="L2" s="87"/>
      <c r="M2" s="420" t="s">
        <v>0</v>
      </c>
      <c r="N2" s="248" t="s">
        <v>1</v>
      </c>
      <c r="O2" s="10"/>
      <c r="P2" s="33"/>
      <c r="Q2" s="5"/>
      <c r="R2" s="55"/>
      <c r="S2" s="55"/>
      <c r="T2" s="55"/>
      <c r="U2" s="33"/>
      <c r="V2" s="33"/>
      <c r="W2" s="5"/>
      <c r="X2" s="33"/>
      <c r="Y2" s="33"/>
      <c r="Z2" s="33"/>
      <c r="AA2" s="33"/>
      <c r="AB2" s="33"/>
      <c r="AC2" s="5"/>
      <c r="AD2" s="33"/>
      <c r="AE2" s="33"/>
      <c r="AF2" s="33"/>
      <c r="AG2" s="33"/>
      <c r="AH2" s="33"/>
      <c r="AI2" s="5"/>
      <c r="AJ2" s="33"/>
      <c r="AK2" s="33"/>
      <c r="AL2" s="33"/>
    </row>
    <row r="3" spans="1:38" s="9" customFormat="1" ht="13.5" customHeight="1" thickBot="1">
      <c r="A3" s="912" t="s">
        <v>231</v>
      </c>
      <c r="B3" s="912" t="str">
        <f>Q3</f>
        <v>鴨居</v>
      </c>
      <c r="C3" s="911" t="str">
        <f>R3</f>
        <v>秀明八千代</v>
      </c>
      <c r="D3" s="632" t="s">
        <v>242</v>
      </c>
      <c r="E3" s="260">
        <v>5</v>
      </c>
      <c r="F3" s="463"/>
      <c r="G3" s="913" t="s">
        <v>603</v>
      </c>
      <c r="H3" s="913"/>
      <c r="I3" s="633"/>
      <c r="J3" s="635">
        <v>5</v>
      </c>
      <c r="K3" s="627" t="s">
        <v>245</v>
      </c>
      <c r="L3" s="912" t="s">
        <v>301</v>
      </c>
      <c r="M3" s="912" t="str">
        <f>AC3</f>
        <v>脇田</v>
      </c>
      <c r="N3" s="911" t="str">
        <f>AD3</f>
        <v>拓大紅陵</v>
      </c>
      <c r="O3" s="910"/>
      <c r="P3" s="621">
        <f t="shared" ref="P3:P10" si="0">T3</f>
        <v>1</v>
      </c>
      <c r="Q3" s="622" t="s">
        <v>551</v>
      </c>
      <c r="R3" s="622" t="s">
        <v>267</v>
      </c>
      <c r="S3" s="622">
        <v>19.850000000000001</v>
      </c>
      <c r="T3" s="623">
        <v>1</v>
      </c>
      <c r="U3" s="253"/>
      <c r="V3" s="621">
        <f t="shared" ref="V3:V10" si="1">Z3</f>
        <v>1</v>
      </c>
      <c r="W3" s="622" t="s">
        <v>543</v>
      </c>
      <c r="X3" s="622" t="s">
        <v>267</v>
      </c>
      <c r="Y3" s="622">
        <v>19.8</v>
      </c>
      <c r="Z3" s="623">
        <v>1</v>
      </c>
      <c r="AA3" s="253"/>
      <c r="AB3" s="621">
        <f t="shared" ref="AB3:AB10" si="2">AF3</f>
        <v>1</v>
      </c>
      <c r="AC3" s="251" t="s">
        <v>514</v>
      </c>
      <c r="AD3" s="251" t="s">
        <v>266</v>
      </c>
      <c r="AE3" s="251"/>
      <c r="AF3" s="252">
        <v>1</v>
      </c>
      <c r="AG3" s="33"/>
      <c r="AH3" s="621">
        <f t="shared" ref="AH3:AH9" si="3">AL3</f>
        <v>1</v>
      </c>
      <c r="AI3" s="251" t="s">
        <v>529</v>
      </c>
      <c r="AJ3" s="251" t="s">
        <v>530</v>
      </c>
      <c r="AK3" s="251">
        <v>19.850000000000001</v>
      </c>
      <c r="AL3" s="252">
        <v>1</v>
      </c>
    </row>
    <row r="4" spans="1:38" s="9" customFormat="1" ht="13.5" customHeight="1" thickTop="1" thickBot="1">
      <c r="A4" s="912"/>
      <c r="B4" s="912"/>
      <c r="C4" s="911"/>
      <c r="D4" s="628"/>
      <c r="E4" s="650" t="s">
        <v>594</v>
      </c>
      <c r="F4" s="463"/>
      <c r="G4" s="914" t="s">
        <v>611</v>
      </c>
      <c r="H4" s="914"/>
      <c r="I4" s="633"/>
      <c r="J4" s="657" t="s">
        <v>593</v>
      </c>
      <c r="K4" s="656"/>
      <c r="L4" s="912"/>
      <c r="M4" s="912"/>
      <c r="N4" s="911"/>
      <c r="O4" s="910"/>
      <c r="P4" s="256">
        <f t="shared" si="0"/>
        <v>2</v>
      </c>
      <c r="Q4" s="253" t="s">
        <v>553</v>
      </c>
      <c r="R4" s="253" t="s">
        <v>384</v>
      </c>
      <c r="S4" s="253">
        <v>19.850000000000001</v>
      </c>
      <c r="T4" s="257">
        <v>2</v>
      </c>
      <c r="U4" s="253"/>
      <c r="V4" s="256">
        <f t="shared" si="1"/>
        <v>2</v>
      </c>
      <c r="W4" s="253" t="s">
        <v>540</v>
      </c>
      <c r="X4" s="253" t="s">
        <v>384</v>
      </c>
      <c r="Y4" s="253">
        <v>19.5</v>
      </c>
      <c r="Z4" s="257">
        <v>2</v>
      </c>
      <c r="AA4" s="253"/>
      <c r="AB4" s="256">
        <f t="shared" si="2"/>
        <v>2</v>
      </c>
      <c r="AC4" s="253" t="s">
        <v>515</v>
      </c>
      <c r="AD4" s="253" t="s">
        <v>385</v>
      </c>
      <c r="AE4" s="253"/>
      <c r="AF4" s="257">
        <v>2</v>
      </c>
      <c r="AG4" s="33"/>
      <c r="AH4" s="256">
        <f t="shared" si="3"/>
        <v>2</v>
      </c>
      <c r="AI4" s="33" t="s">
        <v>525</v>
      </c>
      <c r="AJ4" s="33" t="s">
        <v>267</v>
      </c>
      <c r="AK4" s="33">
        <v>19.649999999999999</v>
      </c>
      <c r="AL4" s="255">
        <v>2</v>
      </c>
    </row>
    <row r="5" spans="1:38" s="9" customFormat="1" ht="13.5" customHeight="1" thickTop="1">
      <c r="A5" s="912" t="s">
        <v>94</v>
      </c>
      <c r="B5" s="912" t="str">
        <f>W6</f>
        <v>髙良</v>
      </c>
      <c r="C5" s="911" t="str">
        <f>X6</f>
        <v>成田</v>
      </c>
      <c r="D5" s="634"/>
      <c r="E5" s="652"/>
      <c r="F5" s="260">
        <v>4</v>
      </c>
      <c r="G5" s="915" t="s">
        <v>612</v>
      </c>
      <c r="H5" s="915"/>
      <c r="I5" s="666">
        <v>4</v>
      </c>
      <c r="J5" s="258"/>
      <c r="K5" s="627"/>
      <c r="L5" s="912" t="s">
        <v>302</v>
      </c>
      <c r="M5" s="912" t="str">
        <f>AI6</f>
        <v>冨塚</v>
      </c>
      <c r="N5" s="911" t="str">
        <f>AJ6</f>
        <v>習志野</v>
      </c>
      <c r="O5" s="910"/>
      <c r="P5" s="254">
        <f t="shared" si="0"/>
        <v>3</v>
      </c>
      <c r="Q5" s="624" t="s">
        <v>546</v>
      </c>
      <c r="R5" s="624" t="s">
        <v>266</v>
      </c>
      <c r="S5" s="33">
        <v>19.649999999999999</v>
      </c>
      <c r="T5" s="255">
        <v>3</v>
      </c>
      <c r="U5" s="253"/>
      <c r="V5" s="256">
        <f t="shared" si="1"/>
        <v>3</v>
      </c>
      <c r="W5" s="253" t="s">
        <v>539</v>
      </c>
      <c r="X5" s="253" t="s">
        <v>510</v>
      </c>
      <c r="Y5" s="253">
        <v>19.2</v>
      </c>
      <c r="Z5" s="257">
        <v>3</v>
      </c>
      <c r="AA5" s="253"/>
      <c r="AB5" s="256">
        <f t="shared" si="2"/>
        <v>3</v>
      </c>
      <c r="AC5" s="253" t="s">
        <v>512</v>
      </c>
      <c r="AD5" s="253" t="s">
        <v>380</v>
      </c>
      <c r="AE5" s="253"/>
      <c r="AF5" s="257">
        <v>3</v>
      </c>
      <c r="AG5" s="33"/>
      <c r="AH5" s="256">
        <f t="shared" si="3"/>
        <v>3</v>
      </c>
      <c r="AI5" s="33" t="s">
        <v>528</v>
      </c>
      <c r="AJ5" s="33" t="s">
        <v>389</v>
      </c>
      <c r="AK5" s="33">
        <v>19.3</v>
      </c>
      <c r="AL5" s="255">
        <v>3</v>
      </c>
    </row>
    <row r="6" spans="1:38" s="9" customFormat="1" ht="13.5" customHeight="1" thickBot="1">
      <c r="A6" s="912"/>
      <c r="B6" s="912"/>
      <c r="C6" s="911"/>
      <c r="D6" s="636" t="s">
        <v>245</v>
      </c>
      <c r="E6" s="653">
        <v>0</v>
      </c>
      <c r="F6" s="650" t="s">
        <v>601</v>
      </c>
      <c r="G6" s="690">
        <v>1</v>
      </c>
      <c r="H6" s="348">
        <v>4</v>
      </c>
      <c r="I6" s="657" t="s">
        <v>600</v>
      </c>
      <c r="J6" s="635">
        <v>0</v>
      </c>
      <c r="K6" s="636" t="s">
        <v>245</v>
      </c>
      <c r="L6" s="912"/>
      <c r="M6" s="912"/>
      <c r="N6" s="911"/>
      <c r="O6" s="910"/>
      <c r="P6" s="256">
        <f t="shared" si="0"/>
        <v>4</v>
      </c>
      <c r="Q6" s="253" t="s">
        <v>552</v>
      </c>
      <c r="R6" s="253" t="s">
        <v>385</v>
      </c>
      <c r="S6" s="253">
        <v>19.600000000000001</v>
      </c>
      <c r="T6" s="257">
        <v>4</v>
      </c>
      <c r="U6" s="253"/>
      <c r="V6" s="256">
        <f t="shared" si="1"/>
        <v>4</v>
      </c>
      <c r="W6" s="253" t="s">
        <v>538</v>
      </c>
      <c r="X6" s="253" t="s">
        <v>387</v>
      </c>
      <c r="Y6" s="253">
        <v>19.100000000000001</v>
      </c>
      <c r="Z6" s="257">
        <v>4</v>
      </c>
      <c r="AA6" s="253"/>
      <c r="AB6" s="256">
        <f t="shared" si="2"/>
        <v>4</v>
      </c>
      <c r="AC6" s="253" t="s">
        <v>511</v>
      </c>
      <c r="AD6" s="253" t="s">
        <v>384</v>
      </c>
      <c r="AE6" s="253"/>
      <c r="AF6" s="257">
        <v>4</v>
      </c>
      <c r="AG6" s="33"/>
      <c r="AH6" s="254">
        <f t="shared" si="3"/>
        <v>4</v>
      </c>
      <c r="AI6" s="33" t="s">
        <v>521</v>
      </c>
      <c r="AJ6" s="33" t="s">
        <v>383</v>
      </c>
      <c r="AK6" s="33">
        <v>19.100000000000001</v>
      </c>
      <c r="AL6" s="255">
        <v>4</v>
      </c>
    </row>
    <row r="7" spans="1:38" s="9" customFormat="1" ht="13.5" customHeight="1" thickTop="1" thickBot="1">
      <c r="A7" s="912" t="s">
        <v>303</v>
      </c>
      <c r="B7" s="912" t="str">
        <f>Q5</f>
        <v>相内</v>
      </c>
      <c r="C7" s="911" t="str">
        <f>R5</f>
        <v>拓大紅陵</v>
      </c>
      <c r="D7" s="627" t="s">
        <v>245</v>
      </c>
      <c r="E7" s="625">
        <v>5</v>
      </c>
      <c r="F7" s="652"/>
      <c r="G7" s="653">
        <v>3</v>
      </c>
      <c r="H7" s="258">
        <v>0</v>
      </c>
      <c r="I7" s="258"/>
      <c r="J7" s="635">
        <v>0</v>
      </c>
      <c r="K7" s="627" t="s">
        <v>245</v>
      </c>
      <c r="L7" s="912" t="s">
        <v>233</v>
      </c>
      <c r="M7" s="912" t="str">
        <f>AC5</f>
        <v>三木</v>
      </c>
      <c r="N7" s="911" t="str">
        <f>AD5</f>
        <v>木更津総合</v>
      </c>
      <c r="O7" s="910"/>
      <c r="P7" s="256">
        <f t="shared" si="0"/>
        <v>5</v>
      </c>
      <c r="Q7" s="253" t="s">
        <v>550</v>
      </c>
      <c r="R7" s="253" t="s">
        <v>380</v>
      </c>
      <c r="S7" s="253">
        <v>19.55</v>
      </c>
      <c r="T7" s="257">
        <v>5</v>
      </c>
      <c r="U7" s="253"/>
      <c r="V7" s="254">
        <f t="shared" si="1"/>
        <v>5</v>
      </c>
      <c r="W7" s="33" t="s">
        <v>536</v>
      </c>
      <c r="X7" s="33" t="s">
        <v>537</v>
      </c>
      <c r="Y7" s="33">
        <v>19.05</v>
      </c>
      <c r="Z7" s="255">
        <v>5</v>
      </c>
      <c r="AA7" s="253"/>
      <c r="AB7" s="256">
        <f t="shared" si="2"/>
        <v>5</v>
      </c>
      <c r="AC7" s="253" t="s">
        <v>516</v>
      </c>
      <c r="AD7" s="253" t="s">
        <v>382</v>
      </c>
      <c r="AE7" s="253"/>
      <c r="AF7" s="257">
        <v>5</v>
      </c>
      <c r="AG7" s="33"/>
      <c r="AH7" s="256">
        <f t="shared" si="3"/>
        <v>5</v>
      </c>
      <c r="AI7" s="33" t="s">
        <v>526</v>
      </c>
      <c r="AJ7" s="33" t="s">
        <v>527</v>
      </c>
      <c r="AK7" s="33">
        <v>19.05</v>
      </c>
      <c r="AL7" s="255">
        <v>5</v>
      </c>
    </row>
    <row r="8" spans="1:38" s="9" customFormat="1" ht="13.5" customHeight="1" thickTop="1" thickBot="1">
      <c r="A8" s="912"/>
      <c r="B8" s="912"/>
      <c r="C8" s="911"/>
      <c r="D8" s="628"/>
      <c r="E8" s="651"/>
      <c r="F8" s="653">
        <v>1</v>
      </c>
      <c r="G8" s="653"/>
      <c r="H8" s="258"/>
      <c r="I8" s="258">
        <v>1</v>
      </c>
      <c r="J8" s="660"/>
      <c r="K8" s="459"/>
      <c r="L8" s="912"/>
      <c r="M8" s="912"/>
      <c r="N8" s="911"/>
      <c r="O8" s="910"/>
      <c r="P8" s="256">
        <f t="shared" si="0"/>
        <v>6</v>
      </c>
      <c r="Q8" s="253" t="s">
        <v>548</v>
      </c>
      <c r="R8" s="253" t="s">
        <v>527</v>
      </c>
      <c r="S8" s="253">
        <v>19.5</v>
      </c>
      <c r="T8" s="257">
        <v>6</v>
      </c>
      <c r="U8" s="253"/>
      <c r="V8" s="254">
        <f t="shared" si="1"/>
        <v>6</v>
      </c>
      <c r="W8" s="33" t="s">
        <v>535</v>
      </c>
      <c r="X8" s="33" t="s">
        <v>381</v>
      </c>
      <c r="Y8" s="33">
        <v>18.8</v>
      </c>
      <c r="Z8" s="255">
        <v>6</v>
      </c>
      <c r="AA8" s="253"/>
      <c r="AB8" s="254">
        <f t="shared" si="2"/>
        <v>6</v>
      </c>
      <c r="AC8" s="33" t="s">
        <v>509</v>
      </c>
      <c r="AD8" s="33" t="s">
        <v>510</v>
      </c>
      <c r="AE8" s="33"/>
      <c r="AF8" s="255">
        <v>6</v>
      </c>
      <c r="AG8" s="33"/>
      <c r="AH8" s="256">
        <f t="shared" si="3"/>
        <v>6</v>
      </c>
      <c r="AI8" s="33" t="s">
        <v>523</v>
      </c>
      <c r="AJ8" s="33" t="s">
        <v>524</v>
      </c>
      <c r="AK8" s="33">
        <v>18.95</v>
      </c>
      <c r="AL8" s="255">
        <v>6</v>
      </c>
    </row>
    <row r="9" spans="1:38" s="9" customFormat="1" ht="13.5" customHeight="1" thickTop="1" thickBot="1">
      <c r="A9" s="912" t="s">
        <v>95</v>
      </c>
      <c r="B9" s="912" t="str">
        <f>W4</f>
        <v>鶴岡由</v>
      </c>
      <c r="C9" s="911" t="str">
        <f>X4</f>
        <v>敬愛学園</v>
      </c>
      <c r="D9" s="634"/>
      <c r="E9" s="640" t="s">
        <v>593</v>
      </c>
      <c r="F9" s="653"/>
      <c r="G9" s="653"/>
      <c r="H9" s="258"/>
      <c r="I9" s="635"/>
      <c r="J9" s="635" t="s">
        <v>597</v>
      </c>
      <c r="K9" s="659"/>
      <c r="L9" s="912" t="s">
        <v>234</v>
      </c>
      <c r="M9" s="912" t="str">
        <f>AI4</f>
        <v>阿部</v>
      </c>
      <c r="N9" s="911" t="str">
        <f>AJ4</f>
        <v>秀明八千代</v>
      </c>
      <c r="O9" s="910"/>
      <c r="P9" s="254">
        <f t="shared" si="0"/>
        <v>7</v>
      </c>
      <c r="Q9" s="33" t="s">
        <v>547</v>
      </c>
      <c r="R9" s="33" t="s">
        <v>383</v>
      </c>
      <c r="S9" s="33">
        <v>19.3</v>
      </c>
      <c r="T9" s="255">
        <v>7</v>
      </c>
      <c r="U9" s="259"/>
      <c r="V9" s="256" t="str">
        <f t="shared" si="1"/>
        <v>棄権</v>
      </c>
      <c r="W9" s="253" t="s">
        <v>542</v>
      </c>
      <c r="X9" s="253" t="s">
        <v>524</v>
      </c>
      <c r="Y9" s="253"/>
      <c r="Z9" s="257" t="s">
        <v>532</v>
      </c>
      <c r="AA9" s="253"/>
      <c r="AB9" s="254">
        <f t="shared" si="2"/>
        <v>7</v>
      </c>
      <c r="AC9" s="33" t="s">
        <v>508</v>
      </c>
      <c r="AD9" s="33" t="s">
        <v>387</v>
      </c>
      <c r="AE9" s="33"/>
      <c r="AF9" s="255">
        <v>7</v>
      </c>
      <c r="AG9" s="33"/>
      <c r="AH9" s="254">
        <f t="shared" si="3"/>
        <v>7</v>
      </c>
      <c r="AI9" s="33" t="s">
        <v>522</v>
      </c>
      <c r="AJ9" s="33" t="s">
        <v>381</v>
      </c>
      <c r="AK9" s="33">
        <v>18.7</v>
      </c>
      <c r="AL9" s="255">
        <v>7</v>
      </c>
    </row>
    <row r="10" spans="1:38" s="9" customFormat="1" ht="13.5" customHeight="1" thickTop="1" thickBot="1">
      <c r="A10" s="912"/>
      <c r="B10" s="912"/>
      <c r="C10" s="911"/>
      <c r="D10" s="636" t="s">
        <v>240</v>
      </c>
      <c r="E10" s="260">
        <v>0</v>
      </c>
      <c r="F10" s="666" t="s">
        <v>596</v>
      </c>
      <c r="G10" s="667"/>
      <c r="H10" s="258"/>
      <c r="I10" s="260" t="s">
        <v>602</v>
      </c>
      <c r="J10" s="635">
        <v>5</v>
      </c>
      <c r="K10" s="658" t="s">
        <v>242</v>
      </c>
      <c r="L10" s="912"/>
      <c r="M10" s="912"/>
      <c r="N10" s="911"/>
      <c r="O10" s="910"/>
      <c r="P10" s="256">
        <f t="shared" si="0"/>
        <v>8</v>
      </c>
      <c r="Q10" s="253" t="s">
        <v>549</v>
      </c>
      <c r="R10" s="253" t="s">
        <v>390</v>
      </c>
      <c r="S10" s="253">
        <v>18.8</v>
      </c>
      <c r="T10" s="257">
        <v>8</v>
      </c>
      <c r="U10" s="33"/>
      <c r="V10" s="256" t="str">
        <f t="shared" si="1"/>
        <v>失格</v>
      </c>
      <c r="W10" s="253" t="s">
        <v>541</v>
      </c>
      <c r="X10" s="253" t="s">
        <v>382</v>
      </c>
      <c r="Y10" s="253"/>
      <c r="Z10" s="257" t="s">
        <v>531</v>
      </c>
      <c r="AA10" s="33"/>
      <c r="AB10" s="256">
        <f t="shared" si="2"/>
        <v>8</v>
      </c>
      <c r="AC10" s="253" t="s">
        <v>513</v>
      </c>
      <c r="AD10" s="253" t="s">
        <v>390</v>
      </c>
      <c r="AE10" s="253"/>
      <c r="AF10" s="257">
        <v>8</v>
      </c>
      <c r="AG10" s="33"/>
      <c r="AH10" s="256">
        <f t="shared" ref="AH10:AH18" si="4">AL10</f>
        <v>0</v>
      </c>
      <c r="AI10" s="33"/>
      <c r="AJ10" s="33"/>
      <c r="AK10" s="33"/>
      <c r="AL10" s="255"/>
    </row>
    <row r="11" spans="1:38" s="9" customFormat="1" ht="13.5" customHeight="1" thickTop="1" thickBot="1">
      <c r="A11" s="912" t="s">
        <v>96</v>
      </c>
      <c r="B11" s="912" t="str">
        <f>Q4</f>
        <v>織畑</v>
      </c>
      <c r="C11" s="911" t="str">
        <f>R4</f>
        <v>敬愛学園</v>
      </c>
      <c r="D11" s="627" t="s">
        <v>240</v>
      </c>
      <c r="E11" s="260">
        <v>5</v>
      </c>
      <c r="F11" s="625"/>
      <c r="G11" s="260"/>
      <c r="H11" s="662"/>
      <c r="I11" s="635"/>
      <c r="J11" s="635">
        <v>5</v>
      </c>
      <c r="K11" s="627" t="s">
        <v>245</v>
      </c>
      <c r="L11" s="912" t="s">
        <v>304</v>
      </c>
      <c r="M11" s="912" t="str">
        <f>AC4</f>
        <v>皆川</v>
      </c>
      <c r="N11" s="911" t="str">
        <f>AD4</f>
        <v>麗澤</v>
      </c>
      <c r="O11" s="910"/>
      <c r="P11" s="256">
        <f t="shared" ref="P11:P18" si="5">T11</f>
        <v>0</v>
      </c>
      <c r="Q11" s="253"/>
      <c r="R11" s="253"/>
      <c r="S11" s="253"/>
      <c r="T11" s="257"/>
      <c r="U11" s="33"/>
      <c r="V11" s="256">
        <f t="shared" ref="V11:V18" si="6">Z11</f>
        <v>0</v>
      </c>
      <c r="W11" s="253"/>
      <c r="X11" s="253"/>
      <c r="Y11" s="253"/>
      <c r="Z11" s="257"/>
      <c r="AA11" s="33"/>
      <c r="AB11" s="256">
        <f t="shared" ref="AB11:AB18" si="7">AF11</f>
        <v>0</v>
      </c>
      <c r="AC11" s="253"/>
      <c r="AD11" s="253"/>
      <c r="AE11" s="253"/>
      <c r="AF11" s="257"/>
      <c r="AG11" s="33"/>
      <c r="AH11" s="256">
        <f t="shared" si="4"/>
        <v>0</v>
      </c>
      <c r="AI11" s="33"/>
      <c r="AJ11" s="33"/>
      <c r="AK11" s="33"/>
      <c r="AL11" s="255"/>
    </row>
    <row r="12" spans="1:38" s="9" customFormat="1" ht="13.5" customHeight="1" thickTop="1" thickBot="1">
      <c r="A12" s="912"/>
      <c r="B12" s="912"/>
      <c r="C12" s="911"/>
      <c r="D12" s="629"/>
      <c r="E12" s="650" t="s">
        <v>595</v>
      </c>
      <c r="F12" s="625"/>
      <c r="G12" s="260"/>
      <c r="H12" s="666"/>
      <c r="I12" s="635"/>
      <c r="J12" s="635" t="s">
        <v>598</v>
      </c>
      <c r="K12" s="656"/>
      <c r="L12" s="912"/>
      <c r="M12" s="912"/>
      <c r="N12" s="911"/>
      <c r="O12" s="910"/>
      <c r="P12" s="254">
        <f t="shared" si="5"/>
        <v>0</v>
      </c>
      <c r="Q12" s="33"/>
      <c r="R12" s="33"/>
      <c r="S12" s="33"/>
      <c r="T12" s="255"/>
      <c r="U12" s="33"/>
      <c r="V12" s="254">
        <f t="shared" si="6"/>
        <v>0</v>
      </c>
      <c r="W12" s="33"/>
      <c r="X12" s="33"/>
      <c r="Y12" s="33"/>
      <c r="Z12" s="255"/>
      <c r="AA12" s="33"/>
      <c r="AB12" s="254">
        <f t="shared" si="7"/>
        <v>0</v>
      </c>
      <c r="AC12" s="253"/>
      <c r="AD12" s="253"/>
      <c r="AE12" s="253"/>
      <c r="AF12" s="257"/>
      <c r="AG12" s="33"/>
      <c r="AH12" s="254">
        <f t="shared" si="4"/>
        <v>0</v>
      </c>
      <c r="AI12" s="33"/>
      <c r="AJ12" s="33"/>
      <c r="AK12" s="33"/>
      <c r="AL12" s="255"/>
    </row>
    <row r="13" spans="1:38" s="9" customFormat="1" ht="13.5" customHeight="1" thickTop="1">
      <c r="A13" s="912" t="s">
        <v>97</v>
      </c>
      <c r="B13" s="912" t="str">
        <f>W5</f>
        <v>根立</v>
      </c>
      <c r="C13" s="911" t="str">
        <f>X5</f>
        <v>長生</v>
      </c>
      <c r="D13" s="634"/>
      <c r="E13" s="625"/>
      <c r="F13" s="625">
        <v>1</v>
      </c>
      <c r="G13" s="260"/>
      <c r="H13" s="666"/>
      <c r="I13" s="258">
        <v>0</v>
      </c>
      <c r="J13" s="661"/>
      <c r="K13" s="627"/>
      <c r="L13" s="912" t="s">
        <v>235</v>
      </c>
      <c r="M13" s="912" t="str">
        <f>AI5</f>
        <v>新井</v>
      </c>
      <c r="N13" s="911" t="str">
        <f>AJ5</f>
        <v>千葉黎明</v>
      </c>
      <c r="O13" s="910"/>
      <c r="P13" s="254">
        <f t="shared" si="5"/>
        <v>0</v>
      </c>
      <c r="Q13" s="33"/>
      <c r="R13" s="33"/>
      <c r="S13" s="33"/>
      <c r="T13" s="255"/>
      <c r="U13" s="33"/>
      <c r="V13" s="254">
        <f t="shared" si="6"/>
        <v>0</v>
      </c>
      <c r="W13" s="33"/>
      <c r="X13" s="33"/>
      <c r="Y13" s="33"/>
      <c r="Z13" s="255"/>
      <c r="AA13" s="33"/>
      <c r="AB13" s="254">
        <f t="shared" si="7"/>
        <v>0</v>
      </c>
      <c r="AC13" s="33"/>
      <c r="AD13" s="33"/>
      <c r="AE13" s="33"/>
      <c r="AF13" s="255"/>
      <c r="AG13" s="33"/>
      <c r="AH13" s="254">
        <f t="shared" si="4"/>
        <v>0</v>
      </c>
      <c r="AI13" s="33"/>
      <c r="AJ13" s="33"/>
      <c r="AK13" s="33"/>
      <c r="AL13" s="255"/>
    </row>
    <row r="14" spans="1:38" s="9" customFormat="1" ht="13.5" customHeight="1" thickBot="1">
      <c r="A14" s="912"/>
      <c r="B14" s="912"/>
      <c r="C14" s="911"/>
      <c r="D14" s="636" t="s">
        <v>242</v>
      </c>
      <c r="E14" s="625">
        <v>0</v>
      </c>
      <c r="F14" s="625"/>
      <c r="G14" s="260">
        <v>2</v>
      </c>
      <c r="H14" s="666">
        <v>5</v>
      </c>
      <c r="I14" s="258"/>
      <c r="J14" s="635">
        <v>0</v>
      </c>
      <c r="K14" s="636" t="s">
        <v>242</v>
      </c>
      <c r="L14" s="912"/>
      <c r="M14" s="912"/>
      <c r="N14" s="911"/>
      <c r="O14" s="910"/>
      <c r="P14" s="254">
        <f t="shared" si="5"/>
        <v>0</v>
      </c>
      <c r="Q14" s="33"/>
      <c r="R14" s="33"/>
      <c r="S14" s="33"/>
      <c r="T14" s="255"/>
      <c r="U14" s="33"/>
      <c r="V14" s="254">
        <f t="shared" si="6"/>
        <v>0</v>
      </c>
      <c r="W14" s="33"/>
      <c r="X14" s="33"/>
      <c r="Y14" s="33"/>
      <c r="Z14" s="255"/>
      <c r="AA14" s="33"/>
      <c r="AB14" s="254">
        <f t="shared" si="7"/>
        <v>0</v>
      </c>
      <c r="AC14" s="33"/>
      <c r="AD14" s="33"/>
      <c r="AE14" s="33"/>
      <c r="AF14" s="255"/>
      <c r="AG14" s="33"/>
      <c r="AH14" s="254">
        <f t="shared" si="4"/>
        <v>0</v>
      </c>
      <c r="AI14" s="33"/>
      <c r="AJ14" s="33"/>
      <c r="AK14" s="33"/>
      <c r="AL14" s="255"/>
    </row>
    <row r="15" spans="1:38" s="9" customFormat="1" ht="13.5" customHeight="1" thickTop="1">
      <c r="A15" s="912" t="s">
        <v>98</v>
      </c>
      <c r="B15" s="912" t="str">
        <f>Q6</f>
        <v>山本</v>
      </c>
      <c r="C15" s="911" t="str">
        <f>R6</f>
        <v>麗澤</v>
      </c>
      <c r="D15" s="627" t="s">
        <v>245</v>
      </c>
      <c r="E15" s="653">
        <v>0</v>
      </c>
      <c r="F15" s="655" t="s">
        <v>596</v>
      </c>
      <c r="G15" s="260"/>
      <c r="H15" s="635"/>
      <c r="I15" s="662" t="s">
        <v>595</v>
      </c>
      <c r="J15" s="635">
        <v>0</v>
      </c>
      <c r="K15" s="627" t="s">
        <v>240</v>
      </c>
      <c r="L15" s="912" t="s">
        <v>236</v>
      </c>
      <c r="M15" s="912" t="str">
        <f>AC6</f>
        <v>鶴岡真</v>
      </c>
      <c r="N15" s="911" t="str">
        <f>AD6</f>
        <v>敬愛学園</v>
      </c>
      <c r="O15" s="910"/>
      <c r="P15" s="254">
        <f t="shared" si="5"/>
        <v>0</v>
      </c>
      <c r="Q15" s="33"/>
      <c r="R15" s="33"/>
      <c r="S15" s="33"/>
      <c r="T15" s="255"/>
      <c r="U15" s="33"/>
      <c r="V15" s="254">
        <f t="shared" si="6"/>
        <v>0</v>
      </c>
      <c r="W15" s="33"/>
      <c r="X15" s="33"/>
      <c r="Y15" s="33"/>
      <c r="Z15" s="255"/>
      <c r="AA15" s="33"/>
      <c r="AB15" s="254">
        <f t="shared" si="7"/>
        <v>0</v>
      </c>
      <c r="AC15" s="33"/>
      <c r="AD15" s="33"/>
      <c r="AE15" s="33"/>
      <c r="AF15" s="255"/>
      <c r="AG15" s="33"/>
      <c r="AH15" s="254">
        <f t="shared" si="4"/>
        <v>0</v>
      </c>
      <c r="AI15" s="33"/>
      <c r="AJ15" s="33"/>
      <c r="AK15" s="33"/>
      <c r="AL15" s="255"/>
    </row>
    <row r="16" spans="1:38" s="9" customFormat="1" ht="13.5" customHeight="1" thickBot="1">
      <c r="A16" s="912"/>
      <c r="B16" s="912"/>
      <c r="C16" s="911"/>
      <c r="D16" s="461"/>
      <c r="E16" s="654"/>
      <c r="F16" s="260">
        <v>4</v>
      </c>
      <c r="G16" s="260"/>
      <c r="H16" s="635"/>
      <c r="I16" s="666">
        <v>5</v>
      </c>
      <c r="J16" s="664"/>
      <c r="K16" s="459"/>
      <c r="L16" s="912"/>
      <c r="M16" s="912"/>
      <c r="N16" s="911"/>
      <c r="O16" s="910"/>
      <c r="P16" s="254">
        <f t="shared" si="5"/>
        <v>0</v>
      </c>
      <c r="Q16" s="33"/>
      <c r="R16" s="33"/>
      <c r="S16" s="33"/>
      <c r="T16" s="255"/>
      <c r="U16" s="33"/>
      <c r="V16" s="254">
        <f t="shared" si="6"/>
        <v>0</v>
      </c>
      <c r="W16" s="33"/>
      <c r="X16" s="33"/>
      <c r="Y16" s="33"/>
      <c r="Z16" s="255"/>
      <c r="AA16" s="33"/>
      <c r="AB16" s="254">
        <f t="shared" si="7"/>
        <v>0</v>
      </c>
      <c r="AC16" s="33"/>
      <c r="AD16" s="33"/>
      <c r="AE16" s="33"/>
      <c r="AF16" s="255"/>
      <c r="AG16" s="33"/>
      <c r="AH16" s="254">
        <f t="shared" si="4"/>
        <v>0</v>
      </c>
      <c r="AI16" s="33"/>
      <c r="AJ16" s="33"/>
      <c r="AK16" s="33"/>
      <c r="AL16" s="255"/>
    </row>
    <row r="17" spans="1:38" s="9" customFormat="1" ht="13.5" customHeight="1" thickTop="1" thickBot="1">
      <c r="A17" s="912" t="s">
        <v>305</v>
      </c>
      <c r="B17" s="912" t="str">
        <f>W3</f>
        <v>北川</v>
      </c>
      <c r="C17" s="911" t="str">
        <f>X3</f>
        <v>秀明八千代</v>
      </c>
      <c r="D17" s="641"/>
      <c r="E17" s="260" t="s">
        <v>596</v>
      </c>
      <c r="F17" s="460"/>
      <c r="G17" s="460"/>
      <c r="H17" s="639"/>
      <c r="I17" s="639"/>
      <c r="J17" s="662" t="s">
        <v>599</v>
      </c>
      <c r="K17" s="659"/>
      <c r="L17" s="912" t="s">
        <v>237</v>
      </c>
      <c r="M17" s="912" t="str">
        <f>AI3</f>
        <v>城谷</v>
      </c>
      <c r="N17" s="911" t="str">
        <f>AJ3</f>
        <v>幕張</v>
      </c>
      <c r="O17" s="910"/>
      <c r="P17" s="254">
        <f t="shared" si="5"/>
        <v>0</v>
      </c>
      <c r="Q17" s="33"/>
      <c r="R17" s="55"/>
      <c r="S17" s="55"/>
      <c r="T17" s="261"/>
      <c r="U17" s="33"/>
      <c r="V17" s="254">
        <f t="shared" si="6"/>
        <v>0</v>
      </c>
      <c r="W17" s="33"/>
      <c r="X17" s="33"/>
      <c r="Y17" s="33"/>
      <c r="Z17" s="255"/>
      <c r="AA17" s="33"/>
      <c r="AB17" s="254">
        <f t="shared" si="7"/>
        <v>0</v>
      </c>
      <c r="AC17" s="33"/>
      <c r="AD17" s="33"/>
      <c r="AE17" s="33"/>
      <c r="AF17" s="255"/>
      <c r="AG17" s="33"/>
      <c r="AH17" s="254">
        <f t="shared" si="4"/>
        <v>0</v>
      </c>
      <c r="AI17" s="33"/>
      <c r="AJ17" s="33"/>
      <c r="AK17" s="33"/>
      <c r="AL17" s="255"/>
    </row>
    <row r="18" spans="1:38" s="9" customFormat="1" ht="13.5" customHeight="1" thickTop="1">
      <c r="A18" s="912"/>
      <c r="B18" s="912"/>
      <c r="C18" s="911"/>
      <c r="D18" s="627" t="s">
        <v>242</v>
      </c>
      <c r="E18" s="260">
        <v>5</v>
      </c>
      <c r="F18" s="463"/>
      <c r="G18" s="582"/>
      <c r="H18" s="635"/>
      <c r="I18" s="639"/>
      <c r="J18" s="635">
        <v>5</v>
      </c>
      <c r="K18" s="627" t="s">
        <v>240</v>
      </c>
      <c r="L18" s="912"/>
      <c r="M18" s="912"/>
      <c r="N18" s="911"/>
      <c r="O18" s="910"/>
      <c r="P18" s="262">
        <f t="shared" si="5"/>
        <v>0</v>
      </c>
      <c r="Q18" s="263"/>
      <c r="R18" s="264"/>
      <c r="S18" s="264"/>
      <c r="T18" s="265"/>
      <c r="U18" s="33"/>
      <c r="V18" s="262">
        <f t="shared" si="6"/>
        <v>0</v>
      </c>
      <c r="W18" s="263"/>
      <c r="X18" s="263"/>
      <c r="Y18" s="263"/>
      <c r="Z18" s="266"/>
      <c r="AA18" s="33"/>
      <c r="AB18" s="262">
        <f t="shared" si="7"/>
        <v>0</v>
      </c>
      <c r="AC18" s="263"/>
      <c r="AD18" s="263"/>
      <c r="AE18" s="263"/>
      <c r="AF18" s="266"/>
      <c r="AG18" s="33"/>
      <c r="AH18" s="262">
        <f t="shared" si="4"/>
        <v>0</v>
      </c>
      <c r="AI18" s="263"/>
      <c r="AJ18" s="263"/>
      <c r="AK18" s="263"/>
      <c r="AL18" s="266"/>
    </row>
    <row r="19" spans="1:38" s="9" customFormat="1" ht="13.5" customHeight="1">
      <c r="A19" s="418"/>
      <c r="B19" s="418"/>
      <c r="C19" s="307"/>
      <c r="D19" s="267"/>
      <c r="E19" s="94"/>
      <c r="F19" s="93"/>
      <c r="G19" s="94"/>
      <c r="H19" s="92"/>
      <c r="I19" s="95"/>
      <c r="J19" s="94"/>
      <c r="K19" s="249"/>
      <c r="L19" s="418"/>
      <c r="M19" s="418"/>
      <c r="N19" s="418"/>
      <c r="O19" s="418"/>
      <c r="P19" s="33"/>
      <c r="Q19" s="33"/>
      <c r="R19" s="55"/>
      <c r="S19" s="55"/>
      <c r="T19" s="55"/>
      <c r="U19" s="33"/>
      <c r="V19" s="33"/>
      <c r="W19" s="33"/>
      <c r="X19" s="33"/>
      <c r="Y19" s="33"/>
      <c r="Z19" s="33"/>
      <c r="AA19" s="33"/>
      <c r="AB19" s="33"/>
      <c r="AC19" s="33"/>
      <c r="AD19" s="33"/>
      <c r="AE19" s="33"/>
      <c r="AF19" s="33"/>
      <c r="AG19" s="33"/>
      <c r="AH19" s="33"/>
      <c r="AI19" s="33"/>
      <c r="AJ19" s="33"/>
      <c r="AK19" s="33"/>
      <c r="AL19" s="33"/>
    </row>
    <row r="20" spans="1:38" s="9" customFormat="1" ht="13.5" customHeight="1">
      <c r="A20" s="598"/>
      <c r="B20" s="598"/>
      <c r="C20" s="599"/>
      <c r="D20" s="267"/>
      <c r="E20" s="94"/>
      <c r="F20" s="93"/>
      <c r="G20" s="94"/>
      <c r="H20" s="92"/>
      <c r="I20" s="95"/>
      <c r="J20" s="94"/>
      <c r="K20" s="249"/>
      <c r="L20" s="598"/>
      <c r="M20" s="598"/>
      <c r="N20" s="598"/>
      <c r="O20" s="598"/>
      <c r="P20" s="33"/>
      <c r="Q20" s="33"/>
      <c r="R20" s="55"/>
      <c r="S20" s="55"/>
      <c r="T20" s="55"/>
      <c r="U20" s="33"/>
      <c r="V20" s="33"/>
      <c r="W20" s="33"/>
      <c r="X20" s="33"/>
      <c r="Y20" s="33"/>
      <c r="Z20" s="33"/>
      <c r="AA20" s="33"/>
      <c r="AB20" s="33"/>
      <c r="AC20" s="33"/>
      <c r="AD20" s="33"/>
      <c r="AE20" s="33"/>
      <c r="AF20" s="33"/>
      <c r="AG20" s="33"/>
      <c r="AH20" s="33"/>
      <c r="AI20" s="33"/>
      <c r="AJ20" s="33"/>
      <c r="AK20" s="33"/>
      <c r="AL20" s="33"/>
    </row>
    <row r="21" spans="1:38" s="9" customFormat="1" ht="13.5" customHeight="1">
      <c r="A21" s="418"/>
      <c r="B21" s="418"/>
      <c r="C21" s="93"/>
      <c r="D21" s="267"/>
      <c r="E21" s="94"/>
      <c r="F21" s="93"/>
      <c r="G21" s="94"/>
      <c r="H21" s="92"/>
      <c r="I21" s="95"/>
      <c r="J21" s="94"/>
      <c r="K21" s="249"/>
      <c r="L21" s="418"/>
      <c r="M21" s="418"/>
      <c r="N21" s="418"/>
      <c r="O21" s="418"/>
      <c r="P21" s="33"/>
      <c r="Q21" s="33"/>
      <c r="R21" s="55"/>
      <c r="S21" s="55"/>
      <c r="T21" s="55"/>
      <c r="U21" s="33"/>
      <c r="V21" s="33"/>
      <c r="W21" s="33"/>
      <c r="X21" s="33"/>
      <c r="Y21" s="33"/>
      <c r="Z21" s="33"/>
      <c r="AA21" s="33"/>
      <c r="AB21" s="33"/>
      <c r="AC21" s="33"/>
      <c r="AD21" s="33"/>
      <c r="AE21" s="33"/>
      <c r="AF21" s="33"/>
      <c r="AG21" s="33"/>
      <c r="AH21" s="33"/>
      <c r="AI21" s="33"/>
      <c r="AJ21" s="33"/>
      <c r="AK21" s="33"/>
      <c r="AL21" s="33"/>
    </row>
    <row r="22" spans="1:38" s="9" customFormat="1" ht="13.5" customHeight="1">
      <c r="A22" s="418"/>
      <c r="B22" s="418"/>
      <c r="C22" s="418"/>
      <c r="D22" s="268"/>
      <c r="E22" s="94"/>
      <c r="F22" s="93"/>
      <c r="G22" s="94"/>
      <c r="H22" s="92"/>
      <c r="I22" s="95"/>
      <c r="J22" s="94"/>
      <c r="K22" s="214"/>
      <c r="L22" s="418"/>
      <c r="M22" s="418"/>
      <c r="N22" s="418"/>
      <c r="O22" s="418"/>
      <c r="P22" s="33"/>
      <c r="Q22" s="33"/>
      <c r="R22" s="55"/>
      <c r="S22" s="55"/>
      <c r="T22" s="55"/>
      <c r="U22" s="33"/>
      <c r="V22" s="33"/>
      <c r="W22" s="33"/>
      <c r="X22" s="33"/>
      <c r="Y22" s="33"/>
      <c r="Z22" s="33"/>
      <c r="AA22" s="33"/>
      <c r="AB22" s="33"/>
      <c r="AC22" s="33"/>
      <c r="AD22" s="33"/>
      <c r="AE22" s="33"/>
      <c r="AF22" s="33"/>
      <c r="AG22" s="33"/>
      <c r="AH22" s="33"/>
      <c r="AI22" s="33"/>
      <c r="AJ22" s="33"/>
      <c r="AK22" s="33"/>
      <c r="AL22" s="33"/>
    </row>
    <row r="23" spans="1:38" s="9" customFormat="1" ht="13.5" customHeight="1">
      <c r="A23" s="41"/>
      <c r="B23" s="916" t="s">
        <v>238</v>
      </c>
      <c r="C23" s="916"/>
      <c r="D23" s="916"/>
      <c r="E23" s="916"/>
      <c r="F23" s="916"/>
      <c r="G23" s="916"/>
      <c r="H23" s="916"/>
      <c r="I23" s="916"/>
      <c r="J23" s="916"/>
      <c r="K23" s="916"/>
      <c r="L23" s="916"/>
      <c r="M23" s="916"/>
      <c r="N23" s="90"/>
      <c r="O23" s="87"/>
      <c r="P23" s="33"/>
      <c r="Q23" s="247"/>
      <c r="R23" s="23"/>
      <c r="S23" s="23"/>
      <c r="T23" s="417"/>
      <c r="U23" s="23"/>
      <c r="V23" s="19"/>
      <c r="W23" s="247"/>
      <c r="X23" s="19"/>
      <c r="Y23" s="19"/>
      <c r="Z23" s="19"/>
      <c r="AA23" s="19"/>
      <c r="AB23" s="19"/>
      <c r="AC23" s="247"/>
      <c r="AD23" s="19"/>
      <c r="AE23" s="19"/>
      <c r="AF23" s="19"/>
      <c r="AG23" s="19"/>
      <c r="AH23" s="19"/>
      <c r="AI23" s="247"/>
      <c r="AJ23" s="19"/>
      <c r="AK23" s="33"/>
      <c r="AL23" s="33"/>
    </row>
    <row r="24" spans="1:38" s="9" customFormat="1" ht="13.5" customHeight="1">
      <c r="A24" s="419"/>
      <c r="B24" s="420" t="s">
        <v>0</v>
      </c>
      <c r="C24" s="248" t="s">
        <v>1</v>
      </c>
      <c r="D24" s="214"/>
      <c r="E24" s="92" t="s">
        <v>229</v>
      </c>
      <c r="F24" s="214"/>
      <c r="G24" s="214"/>
      <c r="H24" s="214"/>
      <c r="I24" s="214"/>
      <c r="J24" s="214" t="s">
        <v>230</v>
      </c>
      <c r="K24" s="87"/>
      <c r="L24" s="87"/>
      <c r="M24" s="420" t="s">
        <v>0</v>
      </c>
      <c r="N24" s="248" t="s">
        <v>1</v>
      </c>
      <c r="O24" s="87"/>
      <c r="P24" s="33"/>
      <c r="Q24" s="5"/>
      <c r="R24" s="55"/>
      <c r="S24" s="55"/>
      <c r="T24" s="55"/>
      <c r="U24" s="33"/>
      <c r="V24" s="33"/>
      <c r="W24" s="5"/>
      <c r="X24" s="33"/>
      <c r="Y24" s="33"/>
      <c r="Z24" s="33"/>
      <c r="AA24" s="33"/>
      <c r="AB24" s="33"/>
      <c r="AC24" s="5"/>
      <c r="AD24" s="33"/>
      <c r="AE24" s="33"/>
      <c r="AF24" s="33"/>
      <c r="AG24" s="33"/>
      <c r="AH24" s="33"/>
      <c r="AI24" s="5"/>
      <c r="AJ24" s="33"/>
      <c r="AK24" s="33"/>
      <c r="AL24" s="33"/>
    </row>
    <row r="25" spans="1:38" s="9" customFormat="1" ht="13.5" customHeight="1" thickBot="1">
      <c r="A25" s="912" t="s">
        <v>306</v>
      </c>
      <c r="B25" s="912" t="str">
        <f>Q25</f>
        <v>高梨</v>
      </c>
      <c r="C25" s="911" t="str">
        <f>R25</f>
        <v>拓大紅陵</v>
      </c>
      <c r="D25" s="669" t="s">
        <v>242</v>
      </c>
      <c r="E25" s="642">
        <v>5</v>
      </c>
      <c r="F25" s="643"/>
      <c r="G25" s="913" t="s">
        <v>603</v>
      </c>
      <c r="H25" s="913"/>
      <c r="I25" s="675"/>
      <c r="J25" s="677">
        <v>5</v>
      </c>
      <c r="K25" s="635" t="s">
        <v>606</v>
      </c>
      <c r="L25" s="912" t="s">
        <v>232</v>
      </c>
      <c r="M25" s="912" t="str">
        <f>AC25</f>
        <v>清水</v>
      </c>
      <c r="N25" s="911" t="str">
        <f>AD25</f>
        <v>拓大紅陵</v>
      </c>
      <c r="O25" s="87"/>
      <c r="P25" s="621">
        <f t="shared" ref="P25:P33" si="8">T25</f>
        <v>1</v>
      </c>
      <c r="Q25" s="251" t="s">
        <v>566</v>
      </c>
      <c r="R25" s="251" t="s">
        <v>266</v>
      </c>
      <c r="S25" s="251">
        <v>19.899999999999999</v>
      </c>
      <c r="T25" s="252">
        <v>1</v>
      </c>
      <c r="U25" s="33"/>
      <c r="V25" s="621">
        <f t="shared" ref="V25:V33" si="9">Z25</f>
        <v>1</v>
      </c>
      <c r="W25" s="251" t="s">
        <v>592</v>
      </c>
      <c r="X25" s="251" t="s">
        <v>380</v>
      </c>
      <c r="Y25" s="251">
        <v>19.95</v>
      </c>
      <c r="Z25" s="252">
        <v>1</v>
      </c>
      <c r="AA25" s="33"/>
      <c r="AB25" s="621">
        <f t="shared" ref="AB25:AB33" si="10">AF25</f>
        <v>1</v>
      </c>
      <c r="AC25" s="251" t="s">
        <v>386</v>
      </c>
      <c r="AD25" s="251" t="s">
        <v>266</v>
      </c>
      <c r="AE25" s="251">
        <v>19.850000000000001</v>
      </c>
      <c r="AF25" s="252">
        <v>1</v>
      </c>
      <c r="AG25" s="33"/>
      <c r="AH25" s="621">
        <f t="shared" ref="AH25:AH32" si="11">AL25</f>
        <v>1</v>
      </c>
      <c r="AI25" s="251" t="s">
        <v>583</v>
      </c>
      <c r="AJ25" s="251" t="s">
        <v>266</v>
      </c>
      <c r="AK25" s="251">
        <v>19.899999999999999</v>
      </c>
      <c r="AL25" s="252">
        <v>1</v>
      </c>
    </row>
    <row r="26" spans="1:38" s="9" customFormat="1" ht="13.5" customHeight="1" thickTop="1" thickBot="1">
      <c r="A26" s="912"/>
      <c r="B26" s="912"/>
      <c r="C26" s="911"/>
      <c r="D26" s="670"/>
      <c r="E26" s="260" t="s">
        <v>596</v>
      </c>
      <c r="F26" s="260"/>
      <c r="G26" s="914" t="s">
        <v>613</v>
      </c>
      <c r="H26" s="914"/>
      <c r="I26" s="633"/>
      <c r="J26" s="678" t="s">
        <v>607</v>
      </c>
      <c r="K26" s="684"/>
      <c r="L26" s="912"/>
      <c r="M26" s="912"/>
      <c r="N26" s="911"/>
      <c r="O26" s="87"/>
      <c r="P26" s="254">
        <f t="shared" si="8"/>
        <v>2</v>
      </c>
      <c r="Q26" s="33" t="s">
        <v>558</v>
      </c>
      <c r="R26" s="33" t="s">
        <v>380</v>
      </c>
      <c r="S26" s="33">
        <v>19.649999999999999</v>
      </c>
      <c r="T26" s="255">
        <v>2</v>
      </c>
      <c r="U26" s="33"/>
      <c r="V26" s="256">
        <f t="shared" si="9"/>
        <v>2</v>
      </c>
      <c r="W26" s="33" t="s">
        <v>591</v>
      </c>
      <c r="X26" s="33" t="s">
        <v>266</v>
      </c>
      <c r="Y26" s="33">
        <v>19.850000000000001</v>
      </c>
      <c r="Z26" s="255">
        <v>2</v>
      </c>
      <c r="AA26" s="33"/>
      <c r="AB26" s="256">
        <f t="shared" si="10"/>
        <v>2</v>
      </c>
      <c r="AC26" s="33" t="s">
        <v>569</v>
      </c>
      <c r="AD26" s="33" t="s">
        <v>385</v>
      </c>
      <c r="AE26" s="33">
        <v>19.75</v>
      </c>
      <c r="AF26" s="255">
        <v>2</v>
      </c>
      <c r="AG26" s="33"/>
      <c r="AH26" s="256">
        <f t="shared" si="11"/>
        <v>2</v>
      </c>
      <c r="AI26" s="33" t="s">
        <v>581</v>
      </c>
      <c r="AJ26" s="33" t="s">
        <v>510</v>
      </c>
      <c r="AK26" s="33">
        <v>19.649999999999999</v>
      </c>
      <c r="AL26" s="255">
        <v>2</v>
      </c>
    </row>
    <row r="27" spans="1:38" s="9" customFormat="1" ht="13.5" customHeight="1" thickTop="1">
      <c r="A27" s="912" t="s">
        <v>94</v>
      </c>
      <c r="B27" s="912" t="str">
        <f>W28</f>
        <v>永井</v>
      </c>
      <c r="C27" s="911" t="str">
        <f>X28</f>
        <v>柏日体</v>
      </c>
      <c r="D27" s="638"/>
      <c r="E27" s="671"/>
      <c r="F27" s="260">
        <v>2</v>
      </c>
      <c r="G27" s="915" t="s">
        <v>614</v>
      </c>
      <c r="H27" s="915"/>
      <c r="I27" s="666">
        <v>5</v>
      </c>
      <c r="J27" s="625"/>
      <c r="K27" s="635"/>
      <c r="L27" s="912" t="s">
        <v>307</v>
      </c>
      <c r="M27" s="912" t="str">
        <f>AI28</f>
        <v>金子</v>
      </c>
      <c r="N27" s="911" t="str">
        <f>AJ28</f>
        <v>木更津総合</v>
      </c>
      <c r="O27" s="87"/>
      <c r="P27" s="254">
        <f t="shared" si="8"/>
        <v>3</v>
      </c>
      <c r="Q27" s="33" t="s">
        <v>557</v>
      </c>
      <c r="R27" s="33" t="s">
        <v>384</v>
      </c>
      <c r="S27" s="33">
        <v>19.5</v>
      </c>
      <c r="T27" s="255">
        <v>3</v>
      </c>
      <c r="U27" s="33"/>
      <c r="V27" s="254">
        <f t="shared" si="9"/>
        <v>3</v>
      </c>
      <c r="W27" s="33" t="s">
        <v>585</v>
      </c>
      <c r="X27" s="33" t="s">
        <v>385</v>
      </c>
      <c r="Y27" s="33">
        <v>19.5</v>
      </c>
      <c r="Z27" s="255">
        <v>3</v>
      </c>
      <c r="AA27" s="33"/>
      <c r="AB27" s="256">
        <f t="shared" si="10"/>
        <v>3</v>
      </c>
      <c r="AC27" s="33" t="s">
        <v>572</v>
      </c>
      <c r="AD27" s="33" t="s">
        <v>383</v>
      </c>
      <c r="AE27" s="33">
        <v>19.649999999999999</v>
      </c>
      <c r="AF27" s="255">
        <v>3</v>
      </c>
      <c r="AG27" s="33"/>
      <c r="AH27" s="254">
        <f t="shared" si="11"/>
        <v>3</v>
      </c>
      <c r="AI27" s="33" t="s">
        <v>577</v>
      </c>
      <c r="AJ27" s="33" t="s">
        <v>267</v>
      </c>
      <c r="AK27" s="33">
        <v>19.600000000000001</v>
      </c>
      <c r="AL27" s="255">
        <v>3</v>
      </c>
    </row>
    <row r="28" spans="1:38" s="9" customFormat="1" ht="13.5" customHeight="1" thickBot="1">
      <c r="A28" s="912"/>
      <c r="B28" s="912"/>
      <c r="C28" s="911"/>
      <c r="D28" s="644" t="s">
        <v>240</v>
      </c>
      <c r="E28" s="625">
        <v>0</v>
      </c>
      <c r="F28" s="260" t="s">
        <v>607</v>
      </c>
      <c r="G28" s="690">
        <v>1</v>
      </c>
      <c r="H28" s="348">
        <v>4</v>
      </c>
      <c r="I28" s="657" t="s">
        <v>610</v>
      </c>
      <c r="J28" s="635">
        <v>0</v>
      </c>
      <c r="K28" s="680" t="s">
        <v>240</v>
      </c>
      <c r="L28" s="912"/>
      <c r="M28" s="912"/>
      <c r="N28" s="911"/>
      <c r="O28" s="87"/>
      <c r="P28" s="256">
        <f t="shared" si="8"/>
        <v>4</v>
      </c>
      <c r="Q28" s="33" t="s">
        <v>559</v>
      </c>
      <c r="R28" s="33" t="s">
        <v>267</v>
      </c>
      <c r="S28" s="33">
        <v>19.350000000000001</v>
      </c>
      <c r="T28" s="255">
        <v>4</v>
      </c>
      <c r="U28" s="33"/>
      <c r="V28" s="256">
        <f t="shared" si="9"/>
        <v>4</v>
      </c>
      <c r="W28" s="33" t="s">
        <v>590</v>
      </c>
      <c r="X28" s="33" t="s">
        <v>268</v>
      </c>
      <c r="Y28" s="33">
        <v>19.399999999999999</v>
      </c>
      <c r="Z28" s="255">
        <v>4</v>
      </c>
      <c r="AA28" s="33"/>
      <c r="AB28" s="256">
        <f t="shared" si="10"/>
        <v>4</v>
      </c>
      <c r="AC28" s="33" t="s">
        <v>571</v>
      </c>
      <c r="AD28" s="33" t="s">
        <v>384</v>
      </c>
      <c r="AE28" s="33">
        <v>19.350000000000001</v>
      </c>
      <c r="AF28" s="255">
        <v>4</v>
      </c>
      <c r="AG28" s="33"/>
      <c r="AH28" s="254">
        <f t="shared" si="11"/>
        <v>4</v>
      </c>
      <c r="AI28" s="33" t="s">
        <v>576</v>
      </c>
      <c r="AJ28" s="33" t="s">
        <v>380</v>
      </c>
      <c r="AK28" s="33">
        <v>19.55</v>
      </c>
      <c r="AL28" s="255">
        <v>4</v>
      </c>
    </row>
    <row r="29" spans="1:38" s="9" customFormat="1" ht="13.5" customHeight="1" thickTop="1">
      <c r="A29" s="912" t="s">
        <v>308</v>
      </c>
      <c r="B29" s="912" t="str">
        <f>Q27</f>
        <v>越川</v>
      </c>
      <c r="C29" s="911" t="str">
        <f>R27</f>
        <v>敬愛学園</v>
      </c>
      <c r="D29" s="645" t="s">
        <v>240</v>
      </c>
      <c r="E29" s="653">
        <v>1</v>
      </c>
      <c r="F29" s="679"/>
      <c r="G29" s="653">
        <v>0</v>
      </c>
      <c r="H29" s="258">
        <v>0</v>
      </c>
      <c r="I29" s="689"/>
      <c r="J29" s="635">
        <v>2</v>
      </c>
      <c r="K29" s="635" t="s">
        <v>240</v>
      </c>
      <c r="L29" s="912" t="s">
        <v>233</v>
      </c>
      <c r="M29" s="912" t="str">
        <f>AC27</f>
        <v>萩山</v>
      </c>
      <c r="N29" s="911" t="str">
        <f>AD27</f>
        <v>習志野</v>
      </c>
      <c r="O29" s="87"/>
      <c r="P29" s="256">
        <f t="shared" si="8"/>
        <v>5</v>
      </c>
      <c r="Q29" s="33" t="s">
        <v>560</v>
      </c>
      <c r="R29" s="33" t="s">
        <v>561</v>
      </c>
      <c r="S29" s="33">
        <v>19.2</v>
      </c>
      <c r="T29" s="255">
        <v>5</v>
      </c>
      <c r="U29" s="33"/>
      <c r="V29" s="256">
        <f t="shared" si="9"/>
        <v>5</v>
      </c>
      <c r="W29" s="33" t="s">
        <v>587</v>
      </c>
      <c r="X29" s="33" t="s">
        <v>388</v>
      </c>
      <c r="Y29" s="33">
        <v>19.3</v>
      </c>
      <c r="Z29" s="255">
        <v>5</v>
      </c>
      <c r="AA29" s="33"/>
      <c r="AB29" s="256">
        <f t="shared" si="10"/>
        <v>5</v>
      </c>
      <c r="AC29" s="33" t="s">
        <v>570</v>
      </c>
      <c r="AD29" s="33" t="s">
        <v>527</v>
      </c>
      <c r="AE29" s="33">
        <v>19.2</v>
      </c>
      <c r="AF29" s="255">
        <v>5</v>
      </c>
      <c r="AG29" s="33"/>
      <c r="AH29" s="256">
        <f t="shared" si="11"/>
        <v>5</v>
      </c>
      <c r="AI29" s="33" t="s">
        <v>541</v>
      </c>
      <c r="AJ29" s="33" t="s">
        <v>579</v>
      </c>
      <c r="AK29" s="33">
        <v>19.2</v>
      </c>
      <c r="AL29" s="255">
        <v>5</v>
      </c>
    </row>
    <row r="30" spans="1:38" s="9" customFormat="1" ht="13.5" customHeight="1" thickBot="1">
      <c r="A30" s="912"/>
      <c r="B30" s="912"/>
      <c r="C30" s="911"/>
      <c r="D30" s="465"/>
      <c r="E30" s="678"/>
      <c r="F30" s="625">
        <v>3</v>
      </c>
      <c r="G30" s="653"/>
      <c r="H30" s="637"/>
      <c r="I30" s="258">
        <v>0</v>
      </c>
      <c r="J30" s="625"/>
      <c r="K30" s="681"/>
      <c r="L30" s="912"/>
      <c r="M30" s="912"/>
      <c r="N30" s="911"/>
      <c r="O30" s="87"/>
      <c r="P30" s="256">
        <f t="shared" si="8"/>
        <v>6</v>
      </c>
      <c r="Q30" s="33" t="s">
        <v>564</v>
      </c>
      <c r="R30" s="33" t="s">
        <v>387</v>
      </c>
      <c r="S30" s="33">
        <v>19</v>
      </c>
      <c r="T30" s="255">
        <v>6</v>
      </c>
      <c r="U30" s="33"/>
      <c r="V30" s="254">
        <f t="shared" si="9"/>
        <v>6</v>
      </c>
      <c r="W30" s="33" t="s">
        <v>210</v>
      </c>
      <c r="X30" s="33" t="s">
        <v>537</v>
      </c>
      <c r="Y30" s="33">
        <v>19.2</v>
      </c>
      <c r="Z30" s="255">
        <v>6</v>
      </c>
      <c r="AA30" s="33"/>
      <c r="AB30" s="254">
        <f t="shared" si="10"/>
        <v>6</v>
      </c>
      <c r="AC30" s="33" t="s">
        <v>552</v>
      </c>
      <c r="AD30" s="33" t="s">
        <v>530</v>
      </c>
      <c r="AE30" s="33">
        <v>19.149999999999999</v>
      </c>
      <c r="AF30" s="255">
        <v>6</v>
      </c>
      <c r="AG30" s="33"/>
      <c r="AH30" s="256">
        <f t="shared" si="11"/>
        <v>6</v>
      </c>
      <c r="AI30" s="33" t="s">
        <v>582</v>
      </c>
      <c r="AJ30" s="33" t="s">
        <v>537</v>
      </c>
      <c r="AK30" s="33">
        <v>19.05</v>
      </c>
      <c r="AL30" s="255">
        <v>6</v>
      </c>
    </row>
    <row r="31" spans="1:38" s="9" customFormat="1" ht="13.5" customHeight="1" thickTop="1" thickBot="1">
      <c r="A31" s="912" t="s">
        <v>95</v>
      </c>
      <c r="B31" s="912" t="str">
        <f>W26</f>
        <v>伊藤</v>
      </c>
      <c r="C31" s="911" t="str">
        <f>X26</f>
        <v>拓大紅陵</v>
      </c>
      <c r="D31" s="635"/>
      <c r="E31" s="655" t="s">
        <v>604</v>
      </c>
      <c r="F31" s="626"/>
      <c r="G31" s="653"/>
      <c r="H31" s="637"/>
      <c r="I31" s="633"/>
      <c r="J31" s="687" t="s">
        <v>596</v>
      </c>
      <c r="K31" s="686"/>
      <c r="L31" s="912" t="s">
        <v>309</v>
      </c>
      <c r="M31" s="912" t="str">
        <f>AI26</f>
        <v>青山</v>
      </c>
      <c r="N31" s="911" t="str">
        <f>AJ26</f>
        <v>長生</v>
      </c>
      <c r="O31" s="87"/>
      <c r="P31" s="256">
        <f t="shared" si="8"/>
        <v>7</v>
      </c>
      <c r="Q31" s="33" t="s">
        <v>565</v>
      </c>
      <c r="R31" s="33" t="s">
        <v>386</v>
      </c>
      <c r="S31" s="33">
        <v>18.8</v>
      </c>
      <c r="T31" s="255">
        <v>7</v>
      </c>
      <c r="U31" s="33"/>
      <c r="V31" s="256">
        <f t="shared" si="9"/>
        <v>7</v>
      </c>
      <c r="W31" s="33" t="s">
        <v>589</v>
      </c>
      <c r="X31" s="33" t="s">
        <v>389</v>
      </c>
      <c r="Y31" s="33">
        <v>18.7</v>
      </c>
      <c r="Z31" s="255">
        <v>7</v>
      </c>
      <c r="AA31" s="33"/>
      <c r="AB31" s="254">
        <f t="shared" si="10"/>
        <v>6</v>
      </c>
      <c r="AC31" s="33" t="s">
        <v>567</v>
      </c>
      <c r="AD31" s="33" t="s">
        <v>568</v>
      </c>
      <c r="AE31" s="33">
        <v>19.149999999999999</v>
      </c>
      <c r="AF31" s="255">
        <v>6</v>
      </c>
      <c r="AG31" s="33"/>
      <c r="AH31" s="256">
        <f t="shared" si="11"/>
        <v>7</v>
      </c>
      <c r="AI31" s="33" t="s">
        <v>578</v>
      </c>
      <c r="AJ31" s="33" t="s">
        <v>387</v>
      </c>
      <c r="AK31" s="33">
        <v>18.95</v>
      </c>
      <c r="AL31" s="255">
        <v>7</v>
      </c>
    </row>
    <row r="32" spans="1:38" ht="13.5" customHeight="1" thickTop="1" thickBot="1">
      <c r="A32" s="912"/>
      <c r="B32" s="912"/>
      <c r="C32" s="911"/>
      <c r="D32" s="672" t="s">
        <v>245</v>
      </c>
      <c r="E32" s="260">
        <v>4</v>
      </c>
      <c r="F32" s="462" t="s">
        <v>596</v>
      </c>
      <c r="G32" s="667"/>
      <c r="H32" s="688"/>
      <c r="I32" s="463" t="s">
        <v>609</v>
      </c>
      <c r="J32" s="635">
        <v>3</v>
      </c>
      <c r="K32" s="685" t="s">
        <v>242</v>
      </c>
      <c r="L32" s="912"/>
      <c r="M32" s="912"/>
      <c r="N32" s="911"/>
      <c r="O32" s="87"/>
      <c r="P32" s="256">
        <f t="shared" si="8"/>
        <v>8</v>
      </c>
      <c r="Q32" s="33" t="s">
        <v>563</v>
      </c>
      <c r="R32" s="33" t="s">
        <v>527</v>
      </c>
      <c r="S32" s="33">
        <v>18.600000000000001</v>
      </c>
      <c r="T32" s="255">
        <v>8</v>
      </c>
      <c r="U32" s="18"/>
      <c r="V32" s="256">
        <f t="shared" si="9"/>
        <v>8</v>
      </c>
      <c r="W32" s="33" t="s">
        <v>586</v>
      </c>
      <c r="X32" s="33" t="s">
        <v>510</v>
      </c>
      <c r="Y32" s="33">
        <v>18.649999999999999</v>
      </c>
      <c r="Z32" s="255">
        <v>8</v>
      </c>
      <c r="AA32" s="18"/>
      <c r="AB32" s="256">
        <f t="shared" si="10"/>
        <v>8</v>
      </c>
      <c r="AC32" s="33" t="s">
        <v>573</v>
      </c>
      <c r="AD32" s="33" t="s">
        <v>561</v>
      </c>
      <c r="AE32" s="33">
        <v>18.95</v>
      </c>
      <c r="AF32" s="255">
        <v>8</v>
      </c>
      <c r="AG32" s="18"/>
      <c r="AH32" s="256">
        <f t="shared" si="11"/>
        <v>8</v>
      </c>
      <c r="AI32" s="33" t="s">
        <v>580</v>
      </c>
      <c r="AJ32" s="33" t="s">
        <v>382</v>
      </c>
      <c r="AK32" s="33">
        <v>18.600000000000001</v>
      </c>
      <c r="AL32" s="255">
        <v>8</v>
      </c>
    </row>
    <row r="33" spans="1:38" ht="13.5" customHeight="1" thickTop="1" thickBot="1">
      <c r="A33" s="912" t="s">
        <v>310</v>
      </c>
      <c r="B33" s="912" t="str">
        <f>Q26</f>
        <v>東條</v>
      </c>
      <c r="C33" s="911" t="str">
        <f>R26</f>
        <v>木更津総合</v>
      </c>
      <c r="D33" s="260" t="s">
        <v>245</v>
      </c>
      <c r="E33" s="260">
        <v>5</v>
      </c>
      <c r="F33" s="682"/>
      <c r="G33" s="260"/>
      <c r="H33" s="666"/>
      <c r="I33" s="639"/>
      <c r="J33" s="635">
        <v>3</v>
      </c>
      <c r="K33" s="635" t="s">
        <v>245</v>
      </c>
      <c r="L33" s="912" t="s">
        <v>311</v>
      </c>
      <c r="M33" s="912" t="str">
        <f>AC26</f>
        <v>熊澤</v>
      </c>
      <c r="N33" s="911" t="str">
        <f>AD26</f>
        <v>麗澤</v>
      </c>
      <c r="O33" s="87"/>
      <c r="P33" s="256">
        <f t="shared" si="8"/>
        <v>9</v>
      </c>
      <c r="Q33" s="33" t="s">
        <v>562</v>
      </c>
      <c r="R33" s="33" t="s">
        <v>382</v>
      </c>
      <c r="S33" s="33">
        <v>18.5</v>
      </c>
      <c r="T33" s="255">
        <v>9</v>
      </c>
      <c r="U33" s="18"/>
      <c r="V33" s="256">
        <f t="shared" si="9"/>
        <v>9</v>
      </c>
      <c r="W33" s="33" t="s">
        <v>588</v>
      </c>
      <c r="X33" s="33" t="s">
        <v>381</v>
      </c>
      <c r="Y33" s="33">
        <v>18.600000000000001</v>
      </c>
      <c r="Z33" s="255">
        <v>9</v>
      </c>
      <c r="AA33" s="18"/>
      <c r="AB33" s="256">
        <f t="shared" si="10"/>
        <v>9</v>
      </c>
      <c r="AC33" s="33" t="s">
        <v>574</v>
      </c>
      <c r="AD33" s="33" t="s">
        <v>388</v>
      </c>
      <c r="AE33" s="33">
        <v>18.600000000000001</v>
      </c>
      <c r="AF33" s="255">
        <v>9</v>
      </c>
      <c r="AG33" s="18"/>
      <c r="AH33" s="256">
        <f t="shared" ref="AH33:AH40" si="12">AL33</f>
        <v>0</v>
      </c>
      <c r="AI33" s="33"/>
      <c r="AJ33" s="33"/>
      <c r="AK33" s="33"/>
      <c r="AL33" s="255"/>
    </row>
    <row r="34" spans="1:38" ht="13.5" customHeight="1" thickTop="1" thickBot="1">
      <c r="A34" s="912"/>
      <c r="B34" s="912"/>
      <c r="C34" s="911"/>
      <c r="D34" s="673"/>
      <c r="E34" s="650" t="s">
        <v>605</v>
      </c>
      <c r="F34" s="682"/>
      <c r="G34" s="260"/>
      <c r="H34" s="665"/>
      <c r="I34" s="633"/>
      <c r="J34" s="635" t="s">
        <v>608</v>
      </c>
      <c r="K34" s="684"/>
      <c r="L34" s="912"/>
      <c r="M34" s="912"/>
      <c r="N34" s="911"/>
      <c r="O34" s="87"/>
      <c r="P34" s="254">
        <f t="shared" ref="P34:P40" si="13">T34</f>
        <v>0</v>
      </c>
      <c r="Q34" s="33"/>
      <c r="R34" s="33"/>
      <c r="S34" s="33"/>
      <c r="T34" s="255"/>
      <c r="U34" s="18"/>
      <c r="V34" s="254">
        <f t="shared" ref="V34:V40" si="14">Z34</f>
        <v>0</v>
      </c>
      <c r="W34" s="33"/>
      <c r="X34" s="33"/>
      <c r="Y34" s="33"/>
      <c r="Z34" s="255"/>
      <c r="AA34" s="18"/>
      <c r="AB34" s="254">
        <f t="shared" ref="AB34:AB40" si="15">AF34</f>
        <v>0</v>
      </c>
      <c r="AC34" s="33"/>
      <c r="AD34" s="33"/>
      <c r="AE34" s="33"/>
      <c r="AF34" s="255"/>
      <c r="AG34" s="18"/>
      <c r="AH34" s="254">
        <f t="shared" si="12"/>
        <v>0</v>
      </c>
      <c r="AI34" s="33"/>
      <c r="AJ34" s="33"/>
      <c r="AK34" s="33"/>
      <c r="AL34" s="255"/>
    </row>
    <row r="35" spans="1:38" ht="13.5" customHeight="1" thickTop="1">
      <c r="A35" s="912" t="s">
        <v>312</v>
      </c>
      <c r="B35" s="912" t="str">
        <f>W27</f>
        <v>相良</v>
      </c>
      <c r="C35" s="911" t="str">
        <f>X27</f>
        <v>麗澤</v>
      </c>
      <c r="D35" s="638"/>
      <c r="E35" s="625"/>
      <c r="F35" s="653">
        <v>2</v>
      </c>
      <c r="G35" s="260"/>
      <c r="H35" s="666"/>
      <c r="I35" s="258">
        <v>0</v>
      </c>
      <c r="J35" s="671"/>
      <c r="K35" s="635"/>
      <c r="L35" s="912" t="s">
        <v>313</v>
      </c>
      <c r="M35" s="912" t="str">
        <f>AI27</f>
        <v>黒川</v>
      </c>
      <c r="N35" s="911" t="str">
        <f>AJ27</f>
        <v>秀明八千代</v>
      </c>
      <c r="O35" s="87"/>
      <c r="P35" s="254">
        <f t="shared" si="13"/>
        <v>0</v>
      </c>
      <c r="Q35" s="33"/>
      <c r="R35" s="33"/>
      <c r="S35" s="33"/>
      <c r="T35" s="255"/>
      <c r="U35" s="18"/>
      <c r="V35" s="254">
        <f t="shared" si="14"/>
        <v>0</v>
      </c>
      <c r="W35" s="33"/>
      <c r="X35" s="33"/>
      <c r="Y35" s="33"/>
      <c r="Z35" s="255"/>
      <c r="AA35" s="18"/>
      <c r="AB35" s="254">
        <f t="shared" si="15"/>
        <v>0</v>
      </c>
      <c r="AC35" s="33"/>
      <c r="AD35" s="33"/>
      <c r="AE35" s="33"/>
      <c r="AF35" s="255"/>
      <c r="AG35" s="18"/>
      <c r="AH35" s="254">
        <f t="shared" si="12"/>
        <v>0</v>
      </c>
      <c r="AI35" s="33"/>
      <c r="AJ35" s="33"/>
      <c r="AK35" s="33"/>
      <c r="AL35" s="255"/>
    </row>
    <row r="36" spans="1:38" ht="13.5" customHeight="1" thickBot="1">
      <c r="A36" s="912"/>
      <c r="B36" s="912"/>
      <c r="C36" s="911"/>
      <c r="D36" s="644" t="s">
        <v>245</v>
      </c>
      <c r="E36" s="625">
        <v>0</v>
      </c>
      <c r="F36" s="678"/>
      <c r="G36" s="260">
        <v>5</v>
      </c>
      <c r="H36" s="666">
        <v>5</v>
      </c>
      <c r="I36" s="683"/>
      <c r="J36" s="635">
        <v>2</v>
      </c>
      <c r="K36" s="680" t="s">
        <v>242</v>
      </c>
      <c r="L36" s="912"/>
      <c r="M36" s="912"/>
      <c r="N36" s="911"/>
      <c r="O36" s="87"/>
      <c r="P36" s="254">
        <f t="shared" si="13"/>
        <v>0</v>
      </c>
      <c r="Q36" s="33"/>
      <c r="R36" s="33"/>
      <c r="S36" s="33"/>
      <c r="T36" s="255"/>
      <c r="U36" s="18"/>
      <c r="V36" s="254">
        <f t="shared" si="14"/>
        <v>0</v>
      </c>
      <c r="W36" s="33"/>
      <c r="X36" s="33"/>
      <c r="Y36" s="33"/>
      <c r="Z36" s="255"/>
      <c r="AA36" s="18"/>
      <c r="AB36" s="254">
        <f t="shared" si="15"/>
        <v>0</v>
      </c>
      <c r="AC36" s="33"/>
      <c r="AD36" s="33"/>
      <c r="AE36" s="33"/>
      <c r="AF36" s="255"/>
      <c r="AG36" s="18"/>
      <c r="AH36" s="254">
        <f t="shared" si="12"/>
        <v>0</v>
      </c>
      <c r="AI36" s="33"/>
      <c r="AJ36" s="33"/>
      <c r="AK36" s="33"/>
      <c r="AL36" s="255"/>
    </row>
    <row r="37" spans="1:38" ht="13.5" customHeight="1" thickTop="1">
      <c r="A37" s="912" t="s">
        <v>314</v>
      </c>
      <c r="B37" s="912" t="str">
        <f>Q28</f>
        <v>熊田</v>
      </c>
      <c r="C37" s="911" t="str">
        <f>R28</f>
        <v>秀明八千代</v>
      </c>
      <c r="D37" s="260" t="s">
        <v>242</v>
      </c>
      <c r="E37" s="653">
        <v>0</v>
      </c>
      <c r="F37" s="655" t="s">
        <v>596</v>
      </c>
      <c r="G37" s="260"/>
      <c r="H37" s="635"/>
      <c r="I37" s="662" t="s">
        <v>609</v>
      </c>
      <c r="J37" s="635">
        <v>0</v>
      </c>
      <c r="K37" s="635" t="s">
        <v>240</v>
      </c>
      <c r="L37" s="912" t="s">
        <v>315</v>
      </c>
      <c r="M37" s="912" t="str">
        <f>AC28</f>
        <v>浅田</v>
      </c>
      <c r="N37" s="911" t="str">
        <f>AD28</f>
        <v>敬愛学園</v>
      </c>
      <c r="O37" s="87"/>
      <c r="P37" s="254">
        <f t="shared" si="13"/>
        <v>0</v>
      </c>
      <c r="Q37" s="33"/>
      <c r="R37" s="33"/>
      <c r="S37" s="33"/>
      <c r="T37" s="255"/>
      <c r="U37" s="18"/>
      <c r="V37" s="254">
        <f t="shared" si="14"/>
        <v>0</v>
      </c>
      <c r="W37" s="33"/>
      <c r="X37" s="33"/>
      <c r="Y37" s="33"/>
      <c r="Z37" s="255"/>
      <c r="AA37" s="18"/>
      <c r="AB37" s="254">
        <f t="shared" si="15"/>
        <v>0</v>
      </c>
      <c r="AC37" s="33"/>
      <c r="AD37" s="33"/>
      <c r="AE37" s="33"/>
      <c r="AF37" s="255"/>
      <c r="AG37" s="18"/>
      <c r="AH37" s="254">
        <f t="shared" si="12"/>
        <v>0</v>
      </c>
      <c r="AI37" s="33"/>
      <c r="AJ37" s="33"/>
      <c r="AK37" s="33"/>
      <c r="AL37" s="255"/>
    </row>
    <row r="38" spans="1:38" ht="13.5" customHeight="1" thickBot="1">
      <c r="A38" s="912"/>
      <c r="B38" s="912"/>
      <c r="C38" s="911"/>
      <c r="D38" s="465"/>
      <c r="E38" s="654"/>
      <c r="F38" s="260">
        <v>3</v>
      </c>
      <c r="G38" s="460"/>
      <c r="H38" s="639"/>
      <c r="I38" s="666">
        <v>5</v>
      </c>
      <c r="J38" s="688"/>
      <c r="K38" s="681"/>
      <c r="L38" s="912"/>
      <c r="M38" s="912"/>
      <c r="N38" s="911"/>
      <c r="O38" s="87"/>
      <c r="P38" s="254">
        <f t="shared" si="13"/>
        <v>0</v>
      </c>
      <c r="Q38" s="33"/>
      <c r="R38" s="33"/>
      <c r="S38" s="33"/>
      <c r="T38" s="255"/>
      <c r="U38" s="18"/>
      <c r="V38" s="254">
        <f t="shared" si="14"/>
        <v>0</v>
      </c>
      <c r="W38" s="33"/>
      <c r="X38" s="33"/>
      <c r="Y38" s="33"/>
      <c r="Z38" s="255"/>
      <c r="AA38" s="18"/>
      <c r="AB38" s="254">
        <f t="shared" si="15"/>
        <v>0</v>
      </c>
      <c r="AC38" s="33"/>
      <c r="AD38" s="33"/>
      <c r="AE38" s="33"/>
      <c r="AF38" s="255"/>
      <c r="AG38" s="18"/>
      <c r="AH38" s="254">
        <f t="shared" si="12"/>
        <v>0</v>
      </c>
      <c r="AI38" s="33"/>
      <c r="AJ38" s="33"/>
      <c r="AK38" s="33"/>
      <c r="AL38" s="255"/>
    </row>
    <row r="39" spans="1:38" ht="13.5" customHeight="1" thickTop="1" thickBot="1">
      <c r="A39" s="912" t="s">
        <v>316</v>
      </c>
      <c r="B39" s="912" t="str">
        <f>W25</f>
        <v>河村</v>
      </c>
      <c r="C39" s="911" t="str">
        <f>X25</f>
        <v>木更津総合</v>
      </c>
      <c r="D39" s="674"/>
      <c r="E39" s="655" t="s">
        <v>596</v>
      </c>
      <c r="F39" s="250"/>
      <c r="G39" s="582"/>
      <c r="H39" s="579"/>
      <c r="I39" s="639"/>
      <c r="J39" s="635" t="s">
        <v>609</v>
      </c>
      <c r="K39" s="686"/>
      <c r="L39" s="912" t="s">
        <v>317</v>
      </c>
      <c r="M39" s="912" t="str">
        <f>AI25</f>
        <v>船本</v>
      </c>
      <c r="N39" s="911" t="str">
        <f>AJ25</f>
        <v>拓大紅陵</v>
      </c>
      <c r="O39" s="87"/>
      <c r="P39" s="254">
        <f t="shared" si="13"/>
        <v>0</v>
      </c>
      <c r="Q39" s="33"/>
      <c r="R39" s="33"/>
      <c r="S39" s="33"/>
      <c r="T39" s="255"/>
      <c r="U39" s="18"/>
      <c r="V39" s="254">
        <f t="shared" si="14"/>
        <v>0</v>
      </c>
      <c r="W39" s="33"/>
      <c r="X39" s="33"/>
      <c r="Y39" s="33"/>
      <c r="Z39" s="255"/>
      <c r="AA39" s="18"/>
      <c r="AB39" s="254">
        <f t="shared" si="15"/>
        <v>0</v>
      </c>
      <c r="AC39" s="33"/>
      <c r="AD39" s="33"/>
      <c r="AE39" s="33"/>
      <c r="AF39" s="255"/>
      <c r="AG39" s="18"/>
      <c r="AH39" s="254">
        <f t="shared" si="12"/>
        <v>0</v>
      </c>
      <c r="AI39" s="33"/>
      <c r="AJ39" s="33"/>
      <c r="AK39" s="33"/>
      <c r="AL39" s="255"/>
    </row>
    <row r="40" spans="1:38" ht="13.5" customHeight="1" thickTop="1">
      <c r="A40" s="912"/>
      <c r="B40" s="912"/>
      <c r="C40" s="911"/>
      <c r="D40" s="260" t="s">
        <v>240</v>
      </c>
      <c r="E40" s="642">
        <v>5</v>
      </c>
      <c r="F40" s="643"/>
      <c r="G40" s="646"/>
      <c r="H40" s="647"/>
      <c r="I40" s="676"/>
      <c r="J40" s="677">
        <v>5</v>
      </c>
      <c r="K40" s="685" t="s">
        <v>245</v>
      </c>
      <c r="L40" s="912"/>
      <c r="M40" s="912"/>
      <c r="N40" s="911"/>
      <c r="O40" s="87"/>
      <c r="P40" s="262">
        <f t="shared" si="13"/>
        <v>0</v>
      </c>
      <c r="Q40" s="263"/>
      <c r="R40" s="263"/>
      <c r="S40" s="263"/>
      <c r="T40" s="266"/>
      <c r="U40" s="18"/>
      <c r="V40" s="262">
        <f t="shared" si="14"/>
        <v>0</v>
      </c>
      <c r="W40" s="284"/>
      <c r="X40" s="284"/>
      <c r="Y40" s="284"/>
      <c r="Z40" s="466"/>
      <c r="AA40" s="18"/>
      <c r="AB40" s="262">
        <f t="shared" si="15"/>
        <v>0</v>
      </c>
      <c r="AC40" s="284"/>
      <c r="AD40" s="284"/>
      <c r="AE40" s="284"/>
      <c r="AF40" s="466"/>
      <c r="AG40" s="18"/>
      <c r="AH40" s="262">
        <f t="shared" si="12"/>
        <v>0</v>
      </c>
      <c r="AI40" s="284"/>
      <c r="AJ40" s="284"/>
      <c r="AK40" s="284"/>
      <c r="AL40" s="466"/>
    </row>
    <row r="41" spans="1:38" ht="13.5" customHeight="1">
      <c r="A41" s="214"/>
      <c r="B41" s="598"/>
      <c r="C41" s="214"/>
      <c r="D41" s="95"/>
      <c r="E41" s="94"/>
      <c r="F41" s="94"/>
      <c r="G41" s="309"/>
      <c r="H41" s="95"/>
      <c r="I41" s="95"/>
      <c r="J41" s="309"/>
      <c r="K41" s="214"/>
      <c r="L41" s="214"/>
      <c r="M41" s="214"/>
      <c r="N41" s="214"/>
      <c r="O41" s="87"/>
      <c r="P41" s="18"/>
      <c r="Q41" s="33"/>
      <c r="R41" s="33"/>
      <c r="S41" s="33"/>
      <c r="T41" s="33"/>
      <c r="U41" s="18"/>
      <c r="V41" s="18"/>
      <c r="W41" s="18"/>
      <c r="X41" s="18"/>
      <c r="Y41" s="18"/>
      <c r="Z41" s="18"/>
      <c r="AA41" s="18"/>
      <c r="AB41" s="18"/>
      <c r="AC41" s="18"/>
      <c r="AD41" s="18"/>
      <c r="AE41" s="18"/>
      <c r="AF41" s="18"/>
      <c r="AG41" s="18"/>
      <c r="AH41" s="18"/>
      <c r="AI41" s="18"/>
      <c r="AJ41" s="18"/>
      <c r="AK41" s="18"/>
      <c r="AL41" s="18"/>
    </row>
    <row r="42" spans="1:38" ht="13.5" customHeight="1">
      <c r="A42" s="214"/>
      <c r="B42" s="598"/>
      <c r="C42" s="214"/>
      <c r="D42" s="95"/>
      <c r="E42" s="94"/>
      <c r="F42" s="94"/>
      <c r="G42" s="309"/>
      <c r="H42" s="95"/>
      <c r="I42" s="95"/>
      <c r="J42" s="94"/>
      <c r="K42" s="214"/>
      <c r="L42" s="214"/>
      <c r="M42" s="214"/>
      <c r="N42" s="214"/>
      <c r="O42" s="87"/>
      <c r="P42" s="18"/>
      <c r="Q42" s="33"/>
      <c r="R42" s="33"/>
      <c r="S42" s="33"/>
      <c r="T42" s="33"/>
      <c r="U42" s="18"/>
      <c r="V42" s="18"/>
      <c r="W42" s="18"/>
      <c r="X42" s="18"/>
      <c r="Y42" s="18"/>
      <c r="Z42" s="18"/>
      <c r="AA42" s="18"/>
      <c r="AB42" s="18"/>
      <c r="AC42" s="18"/>
      <c r="AD42" s="18"/>
      <c r="AE42" s="18"/>
      <c r="AF42" s="18"/>
      <c r="AG42" s="18"/>
      <c r="AH42" s="18"/>
      <c r="AI42" s="18"/>
      <c r="AJ42" s="18"/>
      <c r="AK42" s="18"/>
      <c r="AL42" s="18"/>
    </row>
    <row r="43" spans="1:38" ht="13.5" customHeight="1">
      <c r="A43" s="214"/>
      <c r="B43" s="598"/>
      <c r="C43" s="214"/>
      <c r="D43" s="95"/>
      <c r="E43" s="94"/>
      <c r="F43" s="94"/>
      <c r="G43" s="309"/>
      <c r="H43" s="95"/>
      <c r="I43" s="95"/>
      <c r="J43" s="94"/>
      <c r="K43" s="214"/>
      <c r="L43" s="214"/>
      <c r="M43" s="214"/>
      <c r="N43" s="214"/>
      <c r="O43" s="87"/>
      <c r="P43" s="18"/>
      <c r="Q43" s="33"/>
      <c r="R43" s="33"/>
      <c r="S43" s="33"/>
      <c r="T43" s="33"/>
      <c r="U43" s="18"/>
      <c r="V43" s="18"/>
      <c r="W43" s="18"/>
      <c r="X43" s="18"/>
      <c r="Y43" s="18"/>
      <c r="Z43" s="18"/>
      <c r="AA43" s="18"/>
      <c r="AB43" s="18"/>
      <c r="AC43" s="18"/>
      <c r="AD43" s="18"/>
      <c r="AE43" s="18"/>
      <c r="AF43" s="18"/>
      <c r="AG43" s="18"/>
      <c r="AH43" s="18"/>
      <c r="AI43" s="18"/>
      <c r="AJ43" s="18"/>
      <c r="AK43" s="18"/>
      <c r="AL43" s="18"/>
    </row>
    <row r="44" spans="1:38" ht="13.5" customHeight="1">
      <c r="A44" s="214"/>
      <c r="B44" s="598"/>
      <c r="C44" s="214"/>
      <c r="D44" s="95"/>
      <c r="E44" s="94"/>
      <c r="F44" s="94"/>
      <c r="G44" s="309"/>
      <c r="H44" s="95"/>
      <c r="I44" s="95"/>
      <c r="J44" s="94"/>
      <c r="K44" s="214"/>
      <c r="L44" s="214"/>
      <c r="M44" s="214"/>
      <c r="N44" s="214"/>
      <c r="O44" s="87"/>
      <c r="P44" s="18"/>
      <c r="Q44" s="33"/>
      <c r="R44" s="33"/>
      <c r="S44" s="33"/>
      <c r="T44" s="33"/>
      <c r="U44" s="18"/>
      <c r="V44" s="18"/>
      <c r="W44" s="18"/>
      <c r="X44" s="18"/>
      <c r="Y44" s="18"/>
      <c r="Z44" s="18"/>
      <c r="AA44" s="18"/>
      <c r="AB44" s="18"/>
      <c r="AC44" s="18"/>
      <c r="AD44" s="18"/>
      <c r="AE44" s="18"/>
      <c r="AF44" s="18"/>
      <c r="AG44" s="18"/>
      <c r="AH44" s="18"/>
      <c r="AI44" s="18"/>
      <c r="AJ44" s="18"/>
      <c r="AK44" s="18"/>
      <c r="AL44" s="18"/>
    </row>
    <row r="45" spans="1:38" ht="13.5" customHeight="1">
      <c r="A45" s="214"/>
      <c r="B45" s="910"/>
      <c r="C45" s="90"/>
      <c r="D45" s="81"/>
      <c r="E45" s="81"/>
      <c r="F45" s="422"/>
      <c r="G45" s="81"/>
      <c r="H45" s="81"/>
      <c r="I45" s="81"/>
      <c r="J45" s="422"/>
      <c r="K45" s="214"/>
      <c r="L45" s="214"/>
      <c r="M45" s="214"/>
      <c r="N45" s="269"/>
      <c r="O45" s="87"/>
    </row>
    <row r="46" spans="1:38" ht="13.5" customHeight="1">
      <c r="A46" s="424"/>
      <c r="B46" s="910"/>
      <c r="C46" s="64"/>
      <c r="D46" s="214"/>
      <c r="E46" s="140"/>
      <c r="F46" s="140"/>
      <c r="G46" s="140"/>
      <c r="H46" s="140"/>
      <c r="I46" s="140"/>
      <c r="J46" s="140"/>
      <c r="K46" s="10"/>
      <c r="L46" s="10"/>
      <c r="M46" s="425"/>
      <c r="N46" s="90"/>
      <c r="O46" s="10"/>
    </row>
    <row r="47" spans="1:38" ht="13.5" customHeight="1">
      <c r="A47" s="424"/>
      <c r="B47" s="910"/>
      <c r="C47" s="64"/>
      <c r="D47" s="214"/>
      <c r="E47" s="140"/>
      <c r="F47" s="140"/>
      <c r="G47" s="140"/>
      <c r="H47" s="140"/>
      <c r="I47" s="140"/>
      <c r="J47" s="140"/>
      <c r="K47" s="10"/>
      <c r="L47" s="10"/>
      <c r="M47" s="425"/>
      <c r="N47" s="90"/>
      <c r="O47" s="10"/>
    </row>
    <row r="48" spans="1:38" ht="13.5" customHeight="1">
      <c r="A48" s="220"/>
      <c r="B48" s="910"/>
      <c r="C48" s="220"/>
      <c r="D48" s="270"/>
      <c r="E48" s="270"/>
      <c r="F48" s="270"/>
      <c r="G48" s="18"/>
      <c r="H48" s="18"/>
      <c r="I48" s="18"/>
    </row>
    <row r="49" spans="1:20" ht="13.5" customHeight="1">
      <c r="A49" s="271"/>
      <c r="B49" s="910"/>
      <c r="C49" s="236"/>
      <c r="D49" s="215"/>
      <c r="E49" s="220"/>
      <c r="F49" s="270"/>
      <c r="G49" s="18"/>
      <c r="H49" s="18"/>
      <c r="I49" s="18"/>
      <c r="Q49" s="19"/>
      <c r="R49" s="19"/>
      <c r="S49" s="19"/>
      <c r="T49" s="19"/>
    </row>
    <row r="50" spans="1:20" ht="13.5" customHeight="1">
      <c r="A50" s="271"/>
      <c r="B50" s="910"/>
      <c r="C50" s="236"/>
      <c r="D50" s="215"/>
      <c r="E50" s="220"/>
      <c r="F50" s="270"/>
      <c r="G50" s="18"/>
      <c r="H50" s="18"/>
      <c r="I50" s="18"/>
      <c r="Q50" s="19"/>
      <c r="R50" s="19"/>
      <c r="S50" s="19"/>
      <c r="T50" s="19"/>
    </row>
    <row r="51" spans="1:20" ht="13.5" customHeight="1">
      <c r="A51" s="271"/>
      <c r="B51" s="910"/>
      <c r="C51" s="236"/>
      <c r="D51" s="215"/>
      <c r="E51" s="220"/>
      <c r="F51" s="270"/>
      <c r="G51" s="18"/>
      <c r="H51" s="272"/>
      <c r="I51" s="18"/>
      <c r="J51" s="18"/>
      <c r="K51" s="417"/>
      <c r="L51" s="417"/>
      <c r="M51" s="19"/>
      <c r="N51" s="19"/>
      <c r="Q51" s="19"/>
      <c r="R51" s="19"/>
      <c r="S51" s="19"/>
      <c r="T51" s="19"/>
    </row>
    <row r="52" spans="1:20" ht="13.5" customHeight="1">
      <c r="A52" s="271"/>
      <c r="B52" s="910"/>
      <c r="C52" s="236"/>
      <c r="D52" s="215"/>
      <c r="E52" s="220"/>
      <c r="F52" s="270"/>
      <c r="G52" s="18"/>
      <c r="H52" s="272"/>
      <c r="I52" s="18"/>
      <c r="J52" s="18"/>
      <c r="K52" s="417"/>
      <c r="L52" s="417"/>
      <c r="M52" s="19"/>
      <c r="N52" s="19"/>
      <c r="Q52" s="19"/>
      <c r="R52" s="19"/>
      <c r="S52" s="19"/>
      <c r="T52" s="19"/>
    </row>
    <row r="53" spans="1:20" ht="13.5" customHeight="1">
      <c r="A53" s="271"/>
      <c r="B53" s="910"/>
      <c r="C53" s="236"/>
      <c r="D53" s="215"/>
      <c r="E53" s="220"/>
      <c r="F53" s="270"/>
      <c r="G53" s="18"/>
      <c r="H53" s="272"/>
      <c r="I53" s="18"/>
      <c r="J53" s="18"/>
      <c r="K53" s="417"/>
      <c r="L53" s="417"/>
      <c r="M53" s="19"/>
      <c r="N53" s="19"/>
      <c r="Q53" s="19"/>
      <c r="R53" s="19"/>
      <c r="S53" s="19"/>
      <c r="T53" s="19"/>
    </row>
    <row r="54" spans="1:20" ht="13.5" customHeight="1">
      <c r="A54" s="271"/>
      <c r="B54" s="910"/>
      <c r="C54" s="236"/>
      <c r="D54" s="215"/>
      <c r="E54" s="220"/>
      <c r="F54" s="270"/>
      <c r="G54" s="18"/>
      <c r="H54" s="272"/>
      <c r="I54" s="18"/>
      <c r="J54" s="18"/>
      <c r="K54" s="417"/>
      <c r="L54" s="417"/>
      <c r="M54" s="19"/>
      <c r="N54" s="19"/>
      <c r="Q54" s="19"/>
      <c r="R54" s="19"/>
      <c r="S54" s="19"/>
      <c r="T54" s="19"/>
    </row>
    <row r="55" spans="1:20" ht="13.5" customHeight="1">
      <c r="A55" s="271"/>
      <c r="B55" s="910"/>
      <c r="C55" s="236"/>
      <c r="D55" s="215"/>
      <c r="E55" s="220"/>
      <c r="F55" s="270"/>
      <c r="G55" s="18"/>
      <c r="H55" s="272"/>
      <c r="I55" s="18"/>
      <c r="J55" s="18"/>
      <c r="K55" s="417"/>
      <c r="L55" s="417"/>
      <c r="M55" s="19"/>
      <c r="N55" s="19"/>
      <c r="Q55" s="19"/>
      <c r="R55" s="19"/>
      <c r="S55" s="19"/>
      <c r="T55" s="19"/>
    </row>
    <row r="56" spans="1:20" ht="13.5" customHeight="1">
      <c r="A56" s="271"/>
      <c r="B56" s="910"/>
      <c r="C56" s="236"/>
      <c r="D56" s="215"/>
      <c r="E56" s="220"/>
      <c r="F56" s="270"/>
      <c r="G56" s="18"/>
      <c r="H56" s="272"/>
      <c r="I56" s="18"/>
      <c r="J56" s="18"/>
      <c r="K56" s="417"/>
      <c r="L56" s="417"/>
      <c r="M56" s="19"/>
      <c r="N56" s="19"/>
      <c r="Q56" s="19"/>
      <c r="R56" s="19"/>
      <c r="S56" s="19"/>
      <c r="T56" s="19"/>
    </row>
    <row r="57" spans="1:20" ht="13.5" customHeight="1">
      <c r="A57" s="271"/>
      <c r="B57" s="910"/>
      <c r="C57" s="236"/>
      <c r="D57" s="215"/>
      <c r="E57" s="220"/>
      <c r="F57" s="270"/>
      <c r="G57" s="18"/>
      <c r="H57" s="272"/>
      <c r="I57" s="18"/>
      <c r="J57" s="18"/>
      <c r="K57" s="417"/>
      <c r="L57" s="417"/>
      <c r="M57" s="19"/>
      <c r="N57" s="19"/>
      <c r="Q57" s="19"/>
      <c r="R57" s="19"/>
      <c r="S57" s="19"/>
      <c r="T57" s="19"/>
    </row>
    <row r="58" spans="1:20" ht="13.5" customHeight="1">
      <c r="A58" s="271"/>
      <c r="B58" s="910"/>
      <c r="C58" s="236"/>
      <c r="D58" s="215"/>
      <c r="E58" s="273"/>
      <c r="F58" s="270"/>
      <c r="G58" s="18"/>
      <c r="H58" s="272"/>
      <c r="I58" s="18"/>
      <c r="J58" s="18"/>
      <c r="K58" s="417"/>
      <c r="L58" s="417"/>
      <c r="M58" s="19"/>
      <c r="N58" s="19"/>
      <c r="Q58" s="19"/>
      <c r="R58" s="19"/>
      <c r="S58" s="19"/>
      <c r="T58" s="19"/>
    </row>
    <row r="59" spans="1:20" ht="13.5" customHeight="1">
      <c r="A59" s="271"/>
      <c r="B59" s="910"/>
      <c r="C59" s="236"/>
      <c r="D59" s="215"/>
      <c r="E59" s="273"/>
      <c r="F59" s="270"/>
      <c r="G59" s="18"/>
      <c r="H59" s="272"/>
      <c r="I59" s="18"/>
      <c r="J59" s="18"/>
      <c r="K59" s="417"/>
      <c r="L59" s="417"/>
      <c r="M59" s="19"/>
      <c r="N59" s="19"/>
      <c r="Q59" s="19"/>
      <c r="R59" s="19"/>
      <c r="S59" s="19"/>
      <c r="T59" s="19"/>
    </row>
    <row r="60" spans="1:20" ht="13.5" customHeight="1">
      <c r="A60" s="271"/>
      <c r="B60" s="910"/>
      <c r="C60" s="236"/>
      <c r="D60" s="215"/>
      <c r="E60" s="273"/>
      <c r="F60" s="270"/>
      <c r="G60" s="18"/>
      <c r="H60" s="272"/>
      <c r="I60" s="18"/>
      <c r="J60" s="18"/>
      <c r="K60" s="417"/>
      <c r="L60" s="417"/>
      <c r="M60" s="19"/>
      <c r="N60" s="19"/>
      <c r="Q60" s="19"/>
      <c r="R60" s="19"/>
      <c r="S60" s="19"/>
      <c r="T60" s="19"/>
    </row>
    <row r="61" spans="1:20" ht="13.5" customHeight="1">
      <c r="A61" s="271"/>
      <c r="B61" s="910"/>
      <c r="C61" s="236"/>
      <c r="D61" s="215"/>
      <c r="E61" s="273"/>
      <c r="F61" s="270"/>
      <c r="G61" s="18"/>
      <c r="H61" s="272"/>
      <c r="I61" s="18"/>
      <c r="J61" s="18"/>
      <c r="K61" s="417"/>
      <c r="L61" s="417"/>
      <c r="M61" s="19"/>
      <c r="N61" s="19"/>
      <c r="Q61" s="19"/>
      <c r="R61" s="19"/>
      <c r="S61" s="19"/>
      <c r="T61" s="19"/>
    </row>
    <row r="62" spans="1:20" ht="13.5" customHeight="1">
      <c r="A62" s="271"/>
      <c r="B62" s="910"/>
      <c r="C62" s="236"/>
      <c r="D62" s="215"/>
      <c r="E62" s="220"/>
      <c r="F62" s="270"/>
      <c r="G62" s="18"/>
      <c r="H62" s="272"/>
      <c r="I62" s="18"/>
      <c r="J62" s="18"/>
      <c r="K62" s="417"/>
      <c r="L62" s="417"/>
      <c r="M62" s="19"/>
      <c r="N62" s="19"/>
      <c r="Q62" s="19"/>
      <c r="R62" s="19"/>
      <c r="S62" s="19"/>
      <c r="T62" s="19"/>
    </row>
    <row r="63" spans="1:20" ht="13.5" customHeight="1">
      <c r="A63" s="271"/>
      <c r="B63" s="910"/>
      <c r="C63" s="236"/>
      <c r="D63" s="215"/>
      <c r="E63" s="220"/>
      <c r="F63" s="270"/>
      <c r="G63" s="18"/>
      <c r="H63" s="272"/>
      <c r="I63" s="18"/>
      <c r="J63" s="18"/>
      <c r="K63" s="417"/>
      <c r="L63" s="417"/>
      <c r="M63" s="19"/>
      <c r="N63" s="19"/>
      <c r="Q63" s="19"/>
      <c r="R63" s="19"/>
      <c r="S63" s="19"/>
      <c r="T63" s="19"/>
    </row>
    <row r="64" spans="1:20" ht="13.5" customHeight="1">
      <c r="A64" s="271"/>
      <c r="B64" s="910"/>
      <c r="C64" s="236"/>
      <c r="D64" s="215"/>
      <c r="E64" s="220"/>
      <c r="F64" s="270"/>
      <c r="G64" s="18"/>
      <c r="H64" s="272"/>
      <c r="I64" s="18"/>
      <c r="J64" s="18"/>
      <c r="K64" s="417"/>
      <c r="L64" s="417"/>
      <c r="M64" s="19"/>
      <c r="N64" s="19"/>
      <c r="Q64" s="19"/>
      <c r="R64" s="19"/>
      <c r="S64" s="19"/>
      <c r="T64" s="19"/>
    </row>
    <row r="65" spans="1:20" ht="13.5" customHeight="1">
      <c r="A65" s="271"/>
      <c r="B65" s="910"/>
      <c r="C65" s="236"/>
      <c r="D65" s="215"/>
      <c r="E65" s="220"/>
      <c r="F65" s="270"/>
      <c r="G65" s="18"/>
      <c r="H65" s="272"/>
      <c r="I65" s="18"/>
      <c r="J65" s="18"/>
      <c r="K65" s="417"/>
      <c r="L65" s="417"/>
      <c r="M65" s="19"/>
      <c r="N65" s="19"/>
      <c r="Q65" s="19"/>
      <c r="R65" s="19"/>
      <c r="S65" s="19"/>
      <c r="T65" s="19"/>
    </row>
    <row r="66" spans="1:20" ht="13.5" customHeight="1">
      <c r="A66" s="271"/>
      <c r="B66" s="910"/>
      <c r="C66" s="236"/>
      <c r="D66" s="215"/>
      <c r="E66" s="220"/>
      <c r="F66" s="270"/>
      <c r="G66" s="18"/>
      <c r="H66" s="272"/>
      <c r="I66" s="18"/>
      <c r="J66" s="18"/>
      <c r="K66" s="417"/>
      <c r="L66" s="417"/>
      <c r="M66" s="19"/>
      <c r="N66" s="19"/>
      <c r="Q66" s="19"/>
      <c r="R66" s="19"/>
      <c r="S66" s="19"/>
      <c r="T66" s="19"/>
    </row>
    <row r="67" spans="1:20" ht="13.5" customHeight="1">
      <c r="A67" s="271"/>
      <c r="B67" s="910"/>
      <c r="C67" s="236"/>
      <c r="D67" s="215"/>
      <c r="E67" s="273"/>
      <c r="F67" s="270"/>
      <c r="H67" s="54"/>
      <c r="J67" s="19"/>
      <c r="K67" s="417"/>
      <c r="L67" s="417"/>
      <c r="M67" s="19"/>
      <c r="N67" s="19"/>
      <c r="Q67" s="19"/>
      <c r="R67" s="19"/>
      <c r="S67" s="19"/>
      <c r="T67" s="19"/>
    </row>
    <row r="68" spans="1:20" ht="13.5" customHeight="1">
      <c r="A68" s="271"/>
      <c r="B68" s="910"/>
      <c r="C68" s="236"/>
      <c r="D68" s="215"/>
      <c r="E68" s="220"/>
      <c r="F68" s="270"/>
      <c r="H68" s="54"/>
      <c r="J68" s="19"/>
      <c r="K68" s="417"/>
      <c r="L68" s="417"/>
      <c r="M68" s="19"/>
      <c r="N68" s="19"/>
      <c r="Q68" s="19"/>
      <c r="R68" s="19"/>
      <c r="S68" s="19"/>
      <c r="T68" s="19"/>
    </row>
    <row r="69" spans="1:20" ht="13.5" customHeight="1">
      <c r="A69" s="271"/>
      <c r="B69" s="910"/>
      <c r="C69" s="236"/>
      <c r="D69" s="274" t="s">
        <v>239</v>
      </c>
      <c r="E69" s="273"/>
      <c r="F69" s="270"/>
      <c r="H69" s="54"/>
      <c r="J69" s="19"/>
      <c r="K69" s="417"/>
      <c r="L69" s="417"/>
      <c r="M69" s="19"/>
      <c r="N69" s="19"/>
      <c r="Q69" s="19"/>
      <c r="R69" s="275" t="s">
        <v>318</v>
      </c>
      <c r="S69" s="275"/>
      <c r="T69" s="19"/>
    </row>
    <row r="70" spans="1:20" ht="13.5" customHeight="1">
      <c r="A70" s="271"/>
      <c r="B70" s="910"/>
      <c r="C70" s="236"/>
      <c r="D70" s="274" t="s">
        <v>240</v>
      </c>
      <c r="E70" s="273"/>
      <c r="F70" s="270"/>
      <c r="H70" s="54"/>
      <c r="J70" s="19"/>
      <c r="K70" s="417"/>
      <c r="L70" s="417"/>
      <c r="M70" s="19"/>
      <c r="N70" s="19"/>
      <c r="Q70" s="19"/>
      <c r="R70" s="275" t="s">
        <v>319</v>
      </c>
      <c r="S70" s="275"/>
      <c r="T70" s="19"/>
    </row>
    <row r="71" spans="1:20" ht="13.5" customHeight="1">
      <c r="A71" s="271"/>
      <c r="B71" s="910"/>
      <c r="C71" s="236"/>
      <c r="D71" s="215" t="s">
        <v>241</v>
      </c>
      <c r="E71" s="273"/>
      <c r="F71" s="270"/>
      <c r="H71" s="54"/>
      <c r="J71" s="19"/>
      <c r="K71" s="417"/>
      <c r="L71" s="417"/>
      <c r="M71" s="19"/>
      <c r="N71" s="19"/>
      <c r="Q71" s="19"/>
      <c r="R71" s="275" t="s">
        <v>320</v>
      </c>
      <c r="S71" s="275"/>
      <c r="T71" s="19"/>
    </row>
    <row r="72" spans="1:20" ht="13.5" customHeight="1">
      <c r="A72" s="271"/>
      <c r="B72" s="910"/>
      <c r="C72" s="236"/>
      <c r="D72" s="215" t="s">
        <v>242</v>
      </c>
      <c r="E72" s="273"/>
      <c r="F72" s="270"/>
      <c r="H72" s="54"/>
      <c r="J72" s="19"/>
      <c r="K72" s="417"/>
      <c r="L72" s="417"/>
      <c r="M72" s="19"/>
      <c r="N72" s="19"/>
      <c r="Q72" s="19"/>
      <c r="R72" s="19"/>
      <c r="S72" s="19"/>
      <c r="T72" s="19"/>
    </row>
    <row r="73" spans="1:20" ht="13.5" customHeight="1">
      <c r="A73" s="271"/>
      <c r="B73" s="910"/>
      <c r="C73" s="236"/>
      <c r="D73" s="215" t="s">
        <v>243</v>
      </c>
      <c r="E73" s="273"/>
      <c r="F73" s="270"/>
      <c r="H73" s="54"/>
      <c r="J73" s="19"/>
      <c r="K73" s="417"/>
      <c r="L73" s="417"/>
      <c r="M73" s="19"/>
      <c r="N73" s="19"/>
      <c r="Q73" s="19"/>
      <c r="R73" s="19"/>
      <c r="S73" s="19"/>
      <c r="T73" s="19"/>
    </row>
    <row r="74" spans="1:20" ht="13.5" customHeight="1">
      <c r="A74" s="271"/>
      <c r="B74" s="910"/>
      <c r="C74" s="236"/>
      <c r="D74" s="215" t="s">
        <v>244</v>
      </c>
      <c r="E74" s="273"/>
      <c r="F74" s="270"/>
      <c r="H74" s="54"/>
      <c r="J74" s="19"/>
      <c r="K74" s="417"/>
      <c r="L74" s="417"/>
      <c r="M74" s="19"/>
      <c r="N74" s="19"/>
      <c r="Q74" s="19"/>
      <c r="R74" s="19"/>
      <c r="S74" s="19"/>
      <c r="T74" s="19"/>
    </row>
    <row r="75" spans="1:20" ht="13.5" customHeight="1">
      <c r="A75" s="271"/>
      <c r="B75" s="910"/>
      <c r="C75" s="236"/>
      <c r="D75" s="215" t="s">
        <v>245</v>
      </c>
      <c r="E75" s="273"/>
      <c r="F75" s="270"/>
      <c r="H75" s="54"/>
      <c r="J75" s="19"/>
      <c r="K75" s="417"/>
      <c r="L75" s="417"/>
      <c r="M75" s="19"/>
      <c r="N75" s="19"/>
      <c r="Q75" s="19"/>
      <c r="R75" s="19"/>
      <c r="S75" s="19"/>
      <c r="T75" s="19"/>
    </row>
    <row r="76" spans="1:20" ht="13.5" customHeight="1">
      <c r="A76" s="271"/>
      <c r="B76" s="910"/>
      <c r="C76" s="236"/>
      <c r="D76" s="215" t="s">
        <v>246</v>
      </c>
      <c r="E76" s="273"/>
      <c r="F76" s="270"/>
      <c r="H76" s="54"/>
      <c r="J76" s="19"/>
      <c r="K76" s="417"/>
      <c r="L76" s="417"/>
      <c r="M76" s="19"/>
      <c r="N76" s="19"/>
      <c r="Q76" s="19"/>
      <c r="R76" s="19"/>
      <c r="S76" s="19"/>
      <c r="T76" s="19"/>
    </row>
    <row r="77" spans="1:20" ht="13.5" customHeight="1">
      <c r="A77" s="271"/>
      <c r="B77" s="276"/>
      <c r="C77" s="236"/>
      <c r="D77" s="215">
        <v>1</v>
      </c>
      <c r="E77" s="273"/>
      <c r="F77" s="270"/>
      <c r="H77" s="54"/>
      <c r="J77" s="19"/>
      <c r="K77" s="417"/>
      <c r="L77" s="417"/>
      <c r="M77" s="19"/>
      <c r="N77" s="19"/>
      <c r="Q77" s="19"/>
      <c r="R77" s="19"/>
      <c r="S77" s="19"/>
      <c r="T77" s="19"/>
    </row>
    <row r="78" spans="1:20" ht="13.5" customHeight="1">
      <c r="A78" s="271"/>
      <c r="B78" s="276"/>
      <c r="C78" s="236"/>
      <c r="D78" s="215">
        <v>2</v>
      </c>
      <c r="E78" s="220"/>
      <c r="F78" s="270"/>
      <c r="H78" s="54"/>
      <c r="J78" s="19"/>
      <c r="K78" s="417"/>
      <c r="L78" s="417"/>
      <c r="M78" s="19"/>
      <c r="N78" s="19"/>
      <c r="Q78" s="19"/>
      <c r="R78" s="19"/>
      <c r="S78" s="19"/>
      <c r="T78" s="19"/>
    </row>
    <row r="79" spans="1:20" ht="13.5" customHeight="1">
      <c r="A79" s="271"/>
      <c r="B79" s="276"/>
      <c r="C79" s="236"/>
      <c r="D79" s="215">
        <v>3</v>
      </c>
      <c r="E79" s="220"/>
      <c r="F79" s="270"/>
      <c r="H79" s="54"/>
      <c r="J79" s="19"/>
      <c r="K79" s="417"/>
      <c r="L79" s="417"/>
      <c r="M79" s="19"/>
      <c r="N79" s="19"/>
      <c r="Q79" s="19"/>
      <c r="R79" s="19"/>
      <c r="S79" s="19"/>
      <c r="T79" s="19"/>
    </row>
    <row r="80" spans="1:20" ht="13.5" customHeight="1">
      <c r="A80" s="271"/>
      <c r="B80" s="276"/>
      <c r="C80" s="236"/>
      <c r="D80" s="215">
        <v>4</v>
      </c>
      <c r="E80" s="273"/>
      <c r="F80" s="270"/>
      <c r="H80" s="54"/>
      <c r="J80" s="19"/>
      <c r="K80" s="417"/>
      <c r="L80" s="417"/>
      <c r="M80" s="19"/>
      <c r="N80" s="19"/>
      <c r="Q80" s="19"/>
      <c r="R80" s="19"/>
      <c r="S80" s="19"/>
      <c r="T80" s="19"/>
    </row>
    <row r="81" spans="1:20" ht="13.5" customHeight="1">
      <c r="A81" s="271"/>
      <c r="B81" s="276"/>
      <c r="C81" s="236"/>
      <c r="D81" s="215"/>
      <c r="E81" s="273"/>
      <c r="F81" s="270"/>
      <c r="H81" s="54"/>
      <c r="J81" s="19"/>
      <c r="K81" s="417"/>
      <c r="L81" s="417"/>
      <c r="M81" s="19"/>
      <c r="N81" s="19"/>
      <c r="Q81" s="19"/>
      <c r="R81" s="19"/>
      <c r="S81" s="19"/>
      <c r="T81" s="19"/>
    </row>
    <row r="82" spans="1:20" ht="13.5" customHeight="1">
      <c r="A82" s="271"/>
      <c r="B82" s="276"/>
      <c r="C82" s="236"/>
      <c r="D82" s="215"/>
      <c r="E82" s="273"/>
      <c r="F82" s="270"/>
      <c r="H82" s="54"/>
      <c r="J82" s="19"/>
      <c r="K82" s="417"/>
      <c r="L82" s="417"/>
      <c r="M82" s="19"/>
      <c r="N82" s="19"/>
      <c r="Q82" s="19"/>
      <c r="R82" s="19"/>
      <c r="S82" s="19"/>
      <c r="T82" s="19"/>
    </row>
    <row r="83" spans="1:20">
      <c r="A83" s="271"/>
      <c r="B83" s="276"/>
      <c r="C83" s="236"/>
      <c r="D83" s="215"/>
      <c r="E83" s="273"/>
      <c r="F83" s="270"/>
      <c r="H83" s="54"/>
      <c r="J83" s="19"/>
      <c r="K83" s="417"/>
      <c r="L83" s="417"/>
      <c r="M83" s="19"/>
      <c r="N83" s="19"/>
      <c r="Q83" s="19"/>
      <c r="R83" s="19"/>
      <c r="S83" s="19"/>
      <c r="T83" s="19"/>
    </row>
    <row r="84" spans="1:20">
      <c r="A84" s="271"/>
      <c r="B84" s="276"/>
      <c r="C84" s="236"/>
      <c r="D84" s="215"/>
      <c r="E84" s="273"/>
      <c r="F84" s="270"/>
      <c r="H84" s="54"/>
      <c r="J84" s="19"/>
      <c r="K84" s="417"/>
      <c r="L84" s="417"/>
      <c r="M84" s="19"/>
      <c r="N84" s="19"/>
      <c r="Q84" s="19"/>
      <c r="R84" s="19"/>
      <c r="S84" s="19"/>
      <c r="T84" s="19"/>
    </row>
    <row r="85" spans="1:20">
      <c r="A85" s="271"/>
      <c r="B85" s="276"/>
      <c r="C85" s="236"/>
      <c r="D85" s="215"/>
      <c r="E85" s="220"/>
      <c r="F85" s="277"/>
      <c r="H85" s="54"/>
      <c r="J85" s="19"/>
      <c r="K85" s="417"/>
      <c r="L85" s="417"/>
      <c r="M85" s="19"/>
      <c r="N85" s="19"/>
      <c r="Q85" s="19"/>
      <c r="R85" s="19"/>
      <c r="S85" s="19"/>
      <c r="T85" s="19"/>
    </row>
    <row r="86" spans="1:20">
      <c r="A86" s="271"/>
      <c r="B86" s="276"/>
      <c r="C86" s="236"/>
      <c r="D86" s="215"/>
      <c r="E86" s="273"/>
      <c r="F86" s="277"/>
      <c r="H86" s="54"/>
      <c r="J86" s="19"/>
      <c r="K86" s="417"/>
      <c r="L86" s="417"/>
      <c r="M86" s="19"/>
      <c r="N86" s="19"/>
      <c r="Q86" s="19"/>
      <c r="R86" s="19"/>
      <c r="S86" s="19"/>
      <c r="T86" s="19"/>
    </row>
    <row r="87" spans="1:20">
      <c r="A87" s="271"/>
      <c r="B87" s="276"/>
      <c r="C87" s="236"/>
      <c r="D87" s="278"/>
      <c r="E87" s="270"/>
      <c r="F87" s="277"/>
      <c r="H87" s="54"/>
      <c r="J87" s="19"/>
      <c r="K87" s="417"/>
      <c r="L87" s="417"/>
      <c r="M87" s="19"/>
      <c r="N87" s="19"/>
      <c r="Q87" s="19"/>
      <c r="R87" s="19"/>
      <c r="S87" s="19"/>
      <c r="T87" s="19"/>
    </row>
    <row r="88" spans="1:20">
      <c r="A88" s="271"/>
      <c r="B88" s="276"/>
      <c r="C88" s="236"/>
      <c r="D88" s="278"/>
      <c r="E88" s="270"/>
      <c r="F88" s="277"/>
      <c r="H88" s="54"/>
      <c r="J88" s="19"/>
      <c r="K88" s="417"/>
      <c r="L88" s="417"/>
      <c r="M88" s="19"/>
      <c r="N88" s="19"/>
      <c r="Q88" s="19"/>
      <c r="R88" s="19"/>
      <c r="S88" s="19"/>
      <c r="T88" s="19"/>
    </row>
    <row r="89" spans="1:20">
      <c r="A89" s="279"/>
      <c r="B89" s="277"/>
      <c r="C89" s="280"/>
      <c r="D89" s="270"/>
      <c r="E89" s="270"/>
      <c r="F89" s="277"/>
      <c r="H89" s="54"/>
      <c r="J89" s="19"/>
      <c r="K89" s="417"/>
      <c r="L89" s="417"/>
      <c r="M89" s="19"/>
      <c r="N89" s="19"/>
    </row>
    <row r="90" spans="1:20">
      <c r="A90" s="279"/>
      <c r="B90" s="277"/>
      <c r="C90" s="280"/>
      <c r="D90" s="270"/>
      <c r="E90" s="270"/>
      <c r="F90" s="277"/>
      <c r="H90" s="54"/>
      <c r="J90" s="19"/>
      <c r="K90" s="417"/>
      <c r="L90" s="417"/>
      <c r="M90" s="19"/>
      <c r="N90" s="19"/>
    </row>
    <row r="91" spans="1:20">
      <c r="A91" s="279"/>
      <c r="B91" s="277"/>
      <c r="C91" s="280"/>
      <c r="D91" s="270"/>
      <c r="E91" s="270"/>
      <c r="F91" s="277"/>
    </row>
  </sheetData>
  <sortState ref="V25:Z33">
    <sortCondition ref="V25"/>
  </sortState>
  <mergeCells count="128">
    <mergeCell ref="B1:M1"/>
    <mergeCell ref="A3:A4"/>
    <mergeCell ref="B3:B4"/>
    <mergeCell ref="C3:C4"/>
    <mergeCell ref="L3:L4"/>
    <mergeCell ref="M3:M4"/>
    <mergeCell ref="A7:A8"/>
    <mergeCell ref="N3:N4"/>
    <mergeCell ref="O3:O4"/>
    <mergeCell ref="A5:A6"/>
    <mergeCell ref="B5:B6"/>
    <mergeCell ref="C5:C6"/>
    <mergeCell ref="L5:L6"/>
    <mergeCell ref="M5:M6"/>
    <mergeCell ref="N5:N6"/>
    <mergeCell ref="O5:O6"/>
    <mergeCell ref="O7:O8"/>
    <mergeCell ref="G3:H3"/>
    <mergeCell ref="G4:H4"/>
    <mergeCell ref="G5:H5"/>
    <mergeCell ref="A9:A10"/>
    <mergeCell ref="B9:B10"/>
    <mergeCell ref="C9:C10"/>
    <mergeCell ref="L9:L10"/>
    <mergeCell ref="M9:M10"/>
    <mergeCell ref="N9:N10"/>
    <mergeCell ref="O9:O10"/>
    <mergeCell ref="B7:B8"/>
    <mergeCell ref="C7:C8"/>
    <mergeCell ref="L7:L8"/>
    <mergeCell ref="M7:M8"/>
    <mergeCell ref="N7:N8"/>
    <mergeCell ref="N11:N12"/>
    <mergeCell ref="O11:O12"/>
    <mergeCell ref="A13:A14"/>
    <mergeCell ref="B13:B14"/>
    <mergeCell ref="C13:C14"/>
    <mergeCell ref="L13:L14"/>
    <mergeCell ref="M13:M14"/>
    <mergeCell ref="N13:N14"/>
    <mergeCell ref="O13:O14"/>
    <mergeCell ref="A11:A12"/>
    <mergeCell ref="B11:B12"/>
    <mergeCell ref="C11:C12"/>
    <mergeCell ref="L11:L12"/>
    <mergeCell ref="M11:M12"/>
    <mergeCell ref="B23:M23"/>
    <mergeCell ref="N15:N16"/>
    <mergeCell ref="O15:O16"/>
    <mergeCell ref="A17:A18"/>
    <mergeCell ref="B17:B18"/>
    <mergeCell ref="C17:C18"/>
    <mergeCell ref="L17:L18"/>
    <mergeCell ref="M17:M18"/>
    <mergeCell ref="N17:N18"/>
    <mergeCell ref="O17:O18"/>
    <mergeCell ref="A15:A16"/>
    <mergeCell ref="B15:B16"/>
    <mergeCell ref="C15:C16"/>
    <mergeCell ref="L15:L16"/>
    <mergeCell ref="M15:M16"/>
    <mergeCell ref="N25:N26"/>
    <mergeCell ref="A27:A28"/>
    <mergeCell ref="B27:B28"/>
    <mergeCell ref="C27:C28"/>
    <mergeCell ref="L27:L28"/>
    <mergeCell ref="M27:M28"/>
    <mergeCell ref="N27:N28"/>
    <mergeCell ref="A25:A26"/>
    <mergeCell ref="B25:B26"/>
    <mergeCell ref="C25:C26"/>
    <mergeCell ref="L25:L26"/>
    <mergeCell ref="M25:M26"/>
    <mergeCell ref="G25:H25"/>
    <mergeCell ref="G26:H26"/>
    <mergeCell ref="G27:H27"/>
    <mergeCell ref="N29:N30"/>
    <mergeCell ref="A31:A32"/>
    <mergeCell ref="B31:B32"/>
    <mergeCell ref="C31:C32"/>
    <mergeCell ref="L31:L32"/>
    <mergeCell ref="M31:M32"/>
    <mergeCell ref="N31:N32"/>
    <mergeCell ref="A29:A30"/>
    <mergeCell ref="B29:B30"/>
    <mergeCell ref="C29:C30"/>
    <mergeCell ref="L29:L30"/>
    <mergeCell ref="M29:M30"/>
    <mergeCell ref="N33:N34"/>
    <mergeCell ref="A35:A36"/>
    <mergeCell ref="B35:B36"/>
    <mergeCell ref="C35:C36"/>
    <mergeCell ref="L35:L36"/>
    <mergeCell ref="M35:M36"/>
    <mergeCell ref="N35:N36"/>
    <mergeCell ref="A33:A34"/>
    <mergeCell ref="B33:B34"/>
    <mergeCell ref="C33:C34"/>
    <mergeCell ref="L33:L34"/>
    <mergeCell ref="M33:M34"/>
    <mergeCell ref="N37:N38"/>
    <mergeCell ref="A39:A40"/>
    <mergeCell ref="B39:B40"/>
    <mergeCell ref="C39:C40"/>
    <mergeCell ref="L39:L40"/>
    <mergeCell ref="M39:M40"/>
    <mergeCell ref="N39:N40"/>
    <mergeCell ref="A37:A38"/>
    <mergeCell ref="B37:B38"/>
    <mergeCell ref="C37:C38"/>
    <mergeCell ref="L37:L38"/>
    <mergeCell ref="M37:M38"/>
    <mergeCell ref="B45:B46"/>
    <mergeCell ref="B47:B48"/>
    <mergeCell ref="B49:B50"/>
    <mergeCell ref="B51:B52"/>
    <mergeCell ref="B53:B54"/>
    <mergeCell ref="B75:B76"/>
    <mergeCell ref="B65:B66"/>
    <mergeCell ref="B67:B68"/>
    <mergeCell ref="B69:B70"/>
    <mergeCell ref="B71:B72"/>
    <mergeCell ref="B73:B74"/>
    <mergeCell ref="B55:B56"/>
    <mergeCell ref="B57:B58"/>
    <mergeCell ref="B59:B60"/>
    <mergeCell ref="B61:B62"/>
    <mergeCell ref="B63:B64"/>
  </mergeCells>
  <phoneticPr fontId="3"/>
  <conditionalFormatting sqref="Q24:AJ44 AK3:AL44 Q3:AJ22 P3:P44">
    <cfRule type="cellIs" dxfId="2" priority="1" operator="between">
      <formula>1</formula>
      <formula>4</formula>
    </cfRule>
  </conditionalFormatting>
  <dataValidations disablePrompts="1" count="2">
    <dataValidation type="list" allowBlank="1" showInputMessage="1" showErrorMessage="1" sqref="K5:K7 K27:K29 K31:K33 K35:K37 K39:K40 K3 K9:K11 K13:K15 K17:K21 D19:D21">
      <formula1>$D$69:$D$76</formula1>
    </dataValidation>
    <dataValidation type="list" allowBlank="1" showInputMessage="1" showErrorMessage="1" sqref="D3:D18 K38 K34 K30 K26 K16 K12 K8 K4 D25:D40">
      <formula1>$D$69:$D$80</formula1>
    </dataValidation>
  </dataValidations>
  <printOptions horizontalCentered="1" verticalCentered="1"/>
  <pageMargins left="0.59055118110236227" right="0.59055118110236227" top="0.59055118110236227" bottom="0.59055118110236227" header="0.51181102362204722" footer="0.51181102362204722"/>
  <pageSetup paperSize="9" scale="97"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Q84"/>
  <sheetViews>
    <sheetView view="pageBreakPreview" zoomScaleNormal="100" zoomScaleSheetLayoutView="100" workbookViewId="0">
      <selection activeCell="G35" sqref="G35"/>
    </sheetView>
  </sheetViews>
  <sheetFormatPr defaultRowHeight="13.5"/>
  <cols>
    <col min="1" max="1" width="3" customWidth="1"/>
    <col min="2" max="2" width="3.125" customWidth="1"/>
    <col min="3" max="3" width="3.75" hidden="1" customWidth="1"/>
    <col min="4" max="4" width="13.5" customWidth="1"/>
    <col min="6" max="6" width="8.125" customWidth="1"/>
    <col min="7" max="7" width="11.125" customWidth="1"/>
    <col min="8" max="8" width="3.875" customWidth="1"/>
    <col min="9" max="9" width="3.25" customWidth="1"/>
    <col min="10" max="10" width="3.625" hidden="1" customWidth="1"/>
    <col min="11" max="11" width="13.625" customWidth="1"/>
    <col min="13" max="13" width="8.125" customWidth="1"/>
    <col min="14" max="14" width="11.125" customWidth="1"/>
  </cols>
  <sheetData>
    <row r="1" spans="2:15" ht="23.25" customHeight="1">
      <c r="B1" s="917" t="s">
        <v>492</v>
      </c>
      <c r="C1" s="917"/>
      <c r="D1" s="917"/>
      <c r="E1" s="917"/>
      <c r="F1" s="917"/>
      <c r="G1" s="617"/>
      <c r="H1" s="408"/>
      <c r="I1" s="918" t="s">
        <v>91</v>
      </c>
      <c r="J1" s="919"/>
      <c r="K1" s="919"/>
      <c r="L1" s="919"/>
      <c r="M1" s="919"/>
      <c r="N1" s="618"/>
    </row>
    <row r="2" spans="2:15" ht="27.95" customHeight="1">
      <c r="B2" s="152" t="s">
        <v>57</v>
      </c>
      <c r="C2" s="152" t="s">
        <v>82</v>
      </c>
      <c r="D2" s="152" t="s">
        <v>1</v>
      </c>
      <c r="E2" s="152" t="s">
        <v>2</v>
      </c>
      <c r="F2" s="152" t="s">
        <v>3</v>
      </c>
      <c r="G2" s="295"/>
      <c r="H2" s="72"/>
      <c r="I2" s="152" t="s">
        <v>57</v>
      </c>
      <c r="J2" s="152" t="s">
        <v>82</v>
      </c>
      <c r="K2" s="152" t="s">
        <v>1</v>
      </c>
      <c r="L2" s="152" t="s">
        <v>2</v>
      </c>
      <c r="M2" s="152" t="s">
        <v>3</v>
      </c>
      <c r="N2" s="295"/>
    </row>
    <row r="3" spans="2:15" ht="27.95" customHeight="1">
      <c r="B3" s="152">
        <v>1</v>
      </c>
      <c r="C3" s="152">
        <v>5</v>
      </c>
      <c r="D3" s="152" t="str">
        <f>VLOOKUP(C3,$C$50:$D$59,2)</f>
        <v>船橋東</v>
      </c>
      <c r="E3" s="153">
        <v>19.25</v>
      </c>
      <c r="F3" s="152">
        <v>2</v>
      </c>
      <c r="G3" s="295" t="s">
        <v>684</v>
      </c>
      <c r="H3" s="72"/>
      <c r="I3" s="152">
        <v>1</v>
      </c>
      <c r="J3" s="152">
        <v>5</v>
      </c>
      <c r="K3" s="295" t="str">
        <f>VLOOKUP(J3,$C$34:$D$46,2)</f>
        <v>秀明八千代</v>
      </c>
      <c r="L3" s="153">
        <v>19.55</v>
      </c>
      <c r="M3" s="152">
        <v>2</v>
      </c>
      <c r="N3" s="295" t="s">
        <v>700</v>
      </c>
      <c r="O3" s="801"/>
    </row>
    <row r="4" spans="2:15" ht="27.95" customHeight="1">
      <c r="B4" s="295">
        <v>2</v>
      </c>
      <c r="C4" s="295">
        <v>4</v>
      </c>
      <c r="D4" s="295" t="str">
        <f t="shared" ref="D4:D7" si="0">VLOOKUP(C4,$C$50:$D$59,2)</f>
        <v>成東</v>
      </c>
      <c r="E4" s="153">
        <v>18.850000000000001</v>
      </c>
      <c r="F4" s="295">
        <v>3</v>
      </c>
      <c r="G4" s="295" t="s">
        <v>684</v>
      </c>
      <c r="H4" s="72"/>
      <c r="I4" s="152">
        <v>2</v>
      </c>
      <c r="J4" s="152">
        <v>6</v>
      </c>
      <c r="K4" s="295" t="str">
        <f>VLOOKUP(J4,$C$34:$D$46,2)</f>
        <v>船橋東</v>
      </c>
      <c r="L4" s="153"/>
      <c r="M4" s="152" t="s">
        <v>690</v>
      </c>
      <c r="N4" s="295"/>
      <c r="O4" s="801"/>
    </row>
    <row r="5" spans="2:15" ht="27.95" customHeight="1">
      <c r="B5" s="295">
        <v>3</v>
      </c>
      <c r="C5" s="295">
        <v>8</v>
      </c>
      <c r="D5" s="295" t="str">
        <f t="shared" si="0"/>
        <v>麗澤</v>
      </c>
      <c r="E5" s="153">
        <v>19.55</v>
      </c>
      <c r="F5" s="295">
        <v>1</v>
      </c>
      <c r="G5" s="295" t="s">
        <v>684</v>
      </c>
      <c r="H5" s="72"/>
      <c r="I5" s="152">
        <v>3</v>
      </c>
      <c r="J5" s="152">
        <v>4</v>
      </c>
      <c r="K5" s="152" t="str">
        <f t="shared" ref="K5:K8" si="1">VLOOKUP(J5,$C$34:$D$46,2)</f>
        <v>成東</v>
      </c>
      <c r="L5" s="153"/>
      <c r="M5" s="152" t="s">
        <v>690</v>
      </c>
      <c r="N5" s="295"/>
      <c r="O5" s="801"/>
    </row>
    <row r="6" spans="2:15" ht="27.95" customHeight="1">
      <c r="B6" s="295">
        <v>4</v>
      </c>
      <c r="C6" s="295">
        <v>3</v>
      </c>
      <c r="D6" s="295" t="str">
        <f t="shared" si="0"/>
        <v>長生</v>
      </c>
      <c r="E6" s="153">
        <v>18.850000000000001</v>
      </c>
      <c r="F6" s="295">
        <v>3</v>
      </c>
      <c r="G6" s="295" t="s">
        <v>685</v>
      </c>
      <c r="H6" s="72"/>
      <c r="I6" s="152">
        <v>4</v>
      </c>
      <c r="J6" s="154">
        <v>2</v>
      </c>
      <c r="K6" s="152" t="str">
        <f t="shared" si="1"/>
        <v>木更津総合</v>
      </c>
      <c r="L6" s="155">
        <v>19.75</v>
      </c>
      <c r="M6" s="154">
        <v>1</v>
      </c>
      <c r="N6" s="295" t="s">
        <v>701</v>
      </c>
      <c r="O6" s="801"/>
    </row>
    <row r="7" spans="2:15" ht="27.95" customHeight="1">
      <c r="B7" s="295">
        <v>5</v>
      </c>
      <c r="C7" s="295">
        <v>9</v>
      </c>
      <c r="D7" s="295" t="str">
        <f t="shared" si="0"/>
        <v>成田</v>
      </c>
      <c r="E7" s="153">
        <v>18.649999999999999</v>
      </c>
      <c r="F7" s="295">
        <v>5</v>
      </c>
      <c r="G7" s="295" t="s">
        <v>686</v>
      </c>
      <c r="H7" s="72"/>
      <c r="I7" s="152">
        <v>5</v>
      </c>
      <c r="J7" s="152">
        <v>3</v>
      </c>
      <c r="K7" s="152" t="str">
        <f t="shared" si="1"/>
        <v>東金</v>
      </c>
      <c r="L7" s="153">
        <v>19.100000000000001</v>
      </c>
      <c r="M7" s="152">
        <v>3</v>
      </c>
      <c r="N7" s="295" t="s">
        <v>702</v>
      </c>
      <c r="O7" s="801"/>
    </row>
    <row r="8" spans="2:15" ht="27.95" customHeight="1">
      <c r="H8" s="72"/>
      <c r="I8" s="152">
        <v>6</v>
      </c>
      <c r="J8" s="152">
        <v>12</v>
      </c>
      <c r="K8" s="152" t="str">
        <f t="shared" si="1"/>
        <v>佐原</v>
      </c>
      <c r="L8" s="153">
        <v>18.649999999999999</v>
      </c>
      <c r="M8" s="152">
        <v>4</v>
      </c>
      <c r="N8" s="295" t="s">
        <v>703</v>
      </c>
      <c r="O8" s="801"/>
    </row>
    <row r="9" spans="2:15" ht="27.95" customHeight="1">
      <c r="H9" s="72"/>
      <c r="I9" s="72"/>
      <c r="J9" s="72"/>
      <c r="K9" s="72"/>
      <c r="L9" s="72"/>
      <c r="M9" s="72"/>
      <c r="N9" s="72"/>
    </row>
    <row r="10" spans="2:15" ht="27.95" customHeight="1">
      <c r="B10" s="295" t="s">
        <v>90</v>
      </c>
      <c r="C10" s="295" t="s">
        <v>82</v>
      </c>
      <c r="D10" s="295" t="s">
        <v>1</v>
      </c>
      <c r="E10" s="295" t="s">
        <v>2</v>
      </c>
      <c r="F10" s="295" t="s">
        <v>3</v>
      </c>
      <c r="G10" s="295"/>
      <c r="H10" s="72"/>
      <c r="I10" s="152" t="s">
        <v>90</v>
      </c>
      <c r="J10" s="152" t="s">
        <v>82</v>
      </c>
      <c r="K10" s="152" t="s">
        <v>1</v>
      </c>
      <c r="L10" s="152" t="s">
        <v>2</v>
      </c>
      <c r="M10" s="152" t="s">
        <v>3</v>
      </c>
      <c r="N10" s="295"/>
    </row>
    <row r="11" spans="2:15" ht="27.95" customHeight="1">
      <c r="B11" s="295">
        <v>6</v>
      </c>
      <c r="C11" s="295">
        <v>7</v>
      </c>
      <c r="D11" s="295" t="str">
        <f>VLOOKUP(C11,$C$50:$D$59,2)</f>
        <v>敬愛学園</v>
      </c>
      <c r="E11" s="153">
        <v>19.55</v>
      </c>
      <c r="F11" s="295">
        <v>4</v>
      </c>
      <c r="G11" s="295" t="s">
        <v>687</v>
      </c>
      <c r="H11" s="72"/>
      <c r="I11" s="152">
        <v>7</v>
      </c>
      <c r="J11" s="152">
        <v>8</v>
      </c>
      <c r="K11" s="152" t="str">
        <f>VLOOKUP(J11,$C$34:$D$46,2)</f>
        <v>千葉南</v>
      </c>
      <c r="L11" s="153">
        <v>19.2</v>
      </c>
      <c r="M11" s="152">
        <v>3</v>
      </c>
      <c r="N11" s="295" t="s">
        <v>686</v>
      </c>
    </row>
    <row r="12" spans="2:15" ht="27.95" customHeight="1">
      <c r="B12" s="295">
        <v>7</v>
      </c>
      <c r="C12" s="295">
        <v>1</v>
      </c>
      <c r="D12" s="295" t="str">
        <f>VLOOKUP(C12,$C$50:$D$59,2)</f>
        <v>拓大紅陵</v>
      </c>
      <c r="E12" s="153">
        <v>19.899999999999999</v>
      </c>
      <c r="F12" s="295">
        <v>1</v>
      </c>
      <c r="G12" s="295" t="s">
        <v>682</v>
      </c>
      <c r="H12" s="72"/>
      <c r="I12" s="152">
        <v>8</v>
      </c>
      <c r="J12" s="152">
        <v>7</v>
      </c>
      <c r="K12" s="152" t="str">
        <f t="shared" ref="K12:K14" si="2">VLOOKUP(J12,$C$34:$D$46,2)</f>
        <v>敬愛学園</v>
      </c>
      <c r="L12" s="153">
        <v>19.55</v>
      </c>
      <c r="M12" s="152">
        <v>2</v>
      </c>
      <c r="N12" s="295" t="s">
        <v>686</v>
      </c>
    </row>
    <row r="13" spans="2:15" ht="27.95" customHeight="1">
      <c r="B13" s="295">
        <v>8</v>
      </c>
      <c r="C13" s="295">
        <v>10</v>
      </c>
      <c r="D13" s="295" t="str">
        <f>VLOOKUP(C13,$C$50:$D$59,2)</f>
        <v>佐原</v>
      </c>
      <c r="E13" s="153">
        <v>19.149999999999999</v>
      </c>
      <c r="F13" s="295">
        <v>5</v>
      </c>
      <c r="G13" s="295" t="s">
        <v>689</v>
      </c>
      <c r="H13" s="72"/>
      <c r="I13" s="295">
        <v>9</v>
      </c>
      <c r="J13" s="152">
        <v>9</v>
      </c>
      <c r="K13" s="152" t="str">
        <f t="shared" si="2"/>
        <v>麗澤</v>
      </c>
      <c r="L13" s="153">
        <v>19.8</v>
      </c>
      <c r="M13" s="152">
        <v>1</v>
      </c>
      <c r="N13" s="295" t="s">
        <v>699</v>
      </c>
    </row>
    <row r="14" spans="2:15" ht="27.95" customHeight="1">
      <c r="B14" s="295">
        <v>9</v>
      </c>
      <c r="C14" s="295">
        <v>2</v>
      </c>
      <c r="D14" s="295" t="str">
        <f>VLOOKUP(C14,$C$50:$D$59,2)</f>
        <v>木更津総合</v>
      </c>
      <c r="E14" s="153">
        <v>19.8</v>
      </c>
      <c r="F14" s="295">
        <v>3</v>
      </c>
      <c r="G14" s="295" t="s">
        <v>682</v>
      </c>
      <c r="H14" s="72"/>
      <c r="I14" s="295">
        <v>10</v>
      </c>
      <c r="J14" s="152">
        <v>10</v>
      </c>
      <c r="K14" s="152" t="str">
        <f t="shared" si="2"/>
        <v>成田</v>
      </c>
      <c r="L14" s="153">
        <v>19</v>
      </c>
      <c r="M14" s="152">
        <v>4</v>
      </c>
      <c r="N14" s="295" t="s">
        <v>683</v>
      </c>
    </row>
    <row r="15" spans="2:15" ht="27.75" customHeight="1">
      <c r="B15" s="295">
        <v>10</v>
      </c>
      <c r="C15" s="295">
        <v>6</v>
      </c>
      <c r="D15" s="295" t="str">
        <f>VLOOKUP(C15,$C$50:$D$59,2)</f>
        <v>秀明八千代</v>
      </c>
      <c r="E15" s="153">
        <v>19.850000000000001</v>
      </c>
      <c r="F15" s="295">
        <v>2</v>
      </c>
      <c r="G15" s="295" t="s">
        <v>688</v>
      </c>
      <c r="H15" s="72"/>
      <c r="I15" s="295">
        <v>11</v>
      </c>
      <c r="J15" s="295">
        <v>11</v>
      </c>
      <c r="K15" s="295" t="str">
        <f t="shared" ref="K15" si="3">VLOOKUP(J15,$C$34:$D$46,2)</f>
        <v>成田北</v>
      </c>
      <c r="L15" s="153">
        <v>18.600000000000001</v>
      </c>
      <c r="M15" s="295">
        <v>5</v>
      </c>
      <c r="N15" s="295" t="s">
        <v>683</v>
      </c>
    </row>
    <row r="16" spans="2:15" ht="27.95" customHeight="1">
      <c r="B16" s="72"/>
      <c r="C16" s="72"/>
      <c r="D16" s="72"/>
      <c r="E16" s="72"/>
      <c r="F16" s="72"/>
      <c r="G16" s="72"/>
      <c r="H16" s="72"/>
      <c r="I16" s="240"/>
      <c r="J16" s="240"/>
      <c r="K16" s="240"/>
      <c r="L16" s="157"/>
      <c r="M16" s="240"/>
      <c r="N16" s="617"/>
    </row>
    <row r="17" spans="2:14" ht="27.95" customHeight="1">
      <c r="B17" s="920" t="s">
        <v>493</v>
      </c>
      <c r="C17" s="920"/>
      <c r="D17" s="920"/>
      <c r="E17" s="920"/>
      <c r="F17" s="920"/>
      <c r="G17" s="920"/>
      <c r="H17" s="920"/>
      <c r="I17" s="920"/>
      <c r="J17" s="920"/>
      <c r="K17" s="920"/>
      <c r="L17" s="920"/>
      <c r="M17" s="920"/>
      <c r="N17" s="619"/>
    </row>
    <row r="18" spans="2:14" ht="27.95" customHeight="1">
      <c r="B18" s="920" t="s">
        <v>494</v>
      </c>
      <c r="C18" s="920"/>
      <c r="D18" s="920"/>
      <c r="E18" s="920"/>
      <c r="F18" s="920"/>
      <c r="G18" s="920"/>
      <c r="H18" s="920"/>
      <c r="I18" s="920"/>
      <c r="J18" s="920"/>
      <c r="K18" s="920"/>
      <c r="L18" s="920"/>
      <c r="M18" s="920"/>
      <c r="N18" s="619"/>
    </row>
    <row r="19" spans="2:14" ht="27.95" customHeight="1">
      <c r="B19" s="72"/>
      <c r="C19" s="72"/>
      <c r="D19" s="72"/>
      <c r="E19" s="72"/>
      <c r="F19" s="72"/>
      <c r="G19" s="72"/>
      <c r="H19" s="72"/>
      <c r="I19" s="917" t="s">
        <v>63</v>
      </c>
      <c r="J19" s="917"/>
      <c r="K19" s="917"/>
      <c r="L19" s="917"/>
      <c r="M19" s="917"/>
      <c r="N19" s="617"/>
    </row>
    <row r="20" spans="2:14" ht="27.95" customHeight="1">
      <c r="B20" s="917" t="s">
        <v>62</v>
      </c>
      <c r="C20" s="917"/>
      <c r="D20" s="917"/>
      <c r="E20" s="917"/>
      <c r="F20" s="917"/>
      <c r="G20" s="617"/>
      <c r="H20" s="72"/>
      <c r="I20" s="152"/>
      <c r="J20" s="152"/>
      <c r="K20" s="152" t="s">
        <v>1</v>
      </c>
      <c r="L20" s="152" t="s">
        <v>2</v>
      </c>
      <c r="M20" s="152" t="s">
        <v>3</v>
      </c>
      <c r="N20" s="295"/>
    </row>
    <row r="21" spans="2:14" ht="27.95" customHeight="1">
      <c r="B21" s="152"/>
      <c r="C21" s="152"/>
      <c r="D21" s="152" t="s">
        <v>1</v>
      </c>
      <c r="E21" s="152" t="s">
        <v>2</v>
      </c>
      <c r="F21" s="152" t="s">
        <v>3</v>
      </c>
      <c r="G21" s="295"/>
      <c r="H21" s="72"/>
      <c r="I21" s="152">
        <v>1</v>
      </c>
      <c r="J21" s="152"/>
      <c r="K21" s="152" t="s">
        <v>694</v>
      </c>
      <c r="L21" s="158">
        <v>22.5</v>
      </c>
      <c r="M21" s="152">
        <v>5</v>
      </c>
      <c r="N21" s="616" t="s">
        <v>710</v>
      </c>
    </row>
    <row r="22" spans="2:14" ht="27.95" customHeight="1">
      <c r="B22" s="152">
        <v>1</v>
      </c>
      <c r="C22" s="152"/>
      <c r="D22" s="152" t="s">
        <v>691</v>
      </c>
      <c r="E22" s="153">
        <v>22.5</v>
      </c>
      <c r="F22" s="152">
        <v>4</v>
      </c>
      <c r="G22" s="616" t="s">
        <v>708</v>
      </c>
      <c r="H22" s="72"/>
      <c r="I22" s="152">
        <v>2</v>
      </c>
      <c r="J22" s="152"/>
      <c r="K22" s="152" t="s">
        <v>706</v>
      </c>
      <c r="L22" s="158"/>
      <c r="M22" s="152" t="s">
        <v>690</v>
      </c>
      <c r="N22" s="616"/>
    </row>
    <row r="23" spans="2:14" ht="27.95" customHeight="1">
      <c r="B23" s="152">
        <v>2</v>
      </c>
      <c r="C23" s="152"/>
      <c r="D23" s="152" t="s">
        <v>692</v>
      </c>
      <c r="E23" s="153">
        <v>22.85</v>
      </c>
      <c r="F23" s="152">
        <v>2</v>
      </c>
      <c r="G23" s="616" t="s">
        <v>708</v>
      </c>
      <c r="H23" s="72"/>
      <c r="I23" s="152">
        <v>3</v>
      </c>
      <c r="J23" s="152"/>
      <c r="K23" s="152" t="s">
        <v>697</v>
      </c>
      <c r="L23" s="158">
        <v>22.7</v>
      </c>
      <c r="M23" s="152">
        <v>3</v>
      </c>
      <c r="N23" s="616" t="s">
        <v>714</v>
      </c>
    </row>
    <row r="24" spans="2:14" ht="27.75" customHeight="1">
      <c r="B24" s="152">
        <v>3</v>
      </c>
      <c r="C24" s="152"/>
      <c r="D24" s="152" t="s">
        <v>693</v>
      </c>
      <c r="E24" s="153">
        <v>21.6</v>
      </c>
      <c r="F24" s="152">
        <v>8</v>
      </c>
      <c r="G24" s="616" t="s">
        <v>686</v>
      </c>
      <c r="H24" s="72"/>
      <c r="I24" s="152">
        <v>4</v>
      </c>
      <c r="J24" s="152"/>
      <c r="K24" s="152" t="s">
        <v>707</v>
      </c>
      <c r="L24" s="158">
        <v>21.85</v>
      </c>
      <c r="M24" s="152">
        <v>6</v>
      </c>
      <c r="N24" s="616" t="s">
        <v>714</v>
      </c>
    </row>
    <row r="25" spans="2:14" ht="27.75" customHeight="1">
      <c r="B25" s="152">
        <v>4</v>
      </c>
      <c r="C25" s="152"/>
      <c r="D25" s="152" t="s">
        <v>694</v>
      </c>
      <c r="E25" s="159">
        <v>22.45</v>
      </c>
      <c r="F25" s="152">
        <v>5</v>
      </c>
      <c r="G25" s="616" t="s">
        <v>709</v>
      </c>
      <c r="H25" s="72"/>
      <c r="I25" s="152">
        <v>5</v>
      </c>
      <c r="J25" s="152"/>
      <c r="K25" s="152" t="s">
        <v>695</v>
      </c>
      <c r="L25" s="158">
        <v>22.55</v>
      </c>
      <c r="M25" s="152">
        <v>4</v>
      </c>
      <c r="N25" s="616" t="s">
        <v>714</v>
      </c>
    </row>
    <row r="26" spans="2:14" ht="27.75" customHeight="1">
      <c r="B26" s="551">
        <v>5</v>
      </c>
      <c r="C26" s="213"/>
      <c r="D26" s="295" t="s">
        <v>695</v>
      </c>
      <c r="E26" s="295">
        <v>22.95</v>
      </c>
      <c r="F26" s="552">
        <v>1</v>
      </c>
      <c r="G26" s="616" t="s">
        <v>713</v>
      </c>
      <c r="H26" s="72"/>
      <c r="I26" s="152">
        <v>6</v>
      </c>
      <c r="J26" s="152"/>
      <c r="K26" s="152" t="s">
        <v>691</v>
      </c>
      <c r="L26" s="158">
        <v>22.8</v>
      </c>
      <c r="M26" s="152">
        <v>2</v>
      </c>
      <c r="N26" s="616" t="s">
        <v>715</v>
      </c>
    </row>
    <row r="27" spans="2:14" ht="27.75" customHeight="1">
      <c r="B27" s="551">
        <v>6</v>
      </c>
      <c r="C27" s="213"/>
      <c r="D27" s="295" t="s">
        <v>696</v>
      </c>
      <c r="E27" s="802">
        <v>22.2</v>
      </c>
      <c r="F27" s="552">
        <v>6</v>
      </c>
      <c r="G27" s="616" t="s">
        <v>710</v>
      </c>
      <c r="H27" s="72"/>
      <c r="I27" s="152">
        <v>7</v>
      </c>
      <c r="J27" s="152"/>
      <c r="K27" s="152" t="s">
        <v>704</v>
      </c>
      <c r="L27" s="158"/>
      <c r="M27" s="152" t="s">
        <v>690</v>
      </c>
      <c r="N27" s="616"/>
    </row>
    <row r="28" spans="2:14" ht="27.75" customHeight="1">
      <c r="B28" s="551">
        <v>7</v>
      </c>
      <c r="C28" s="213"/>
      <c r="D28" s="295" t="s">
        <v>697</v>
      </c>
      <c r="E28" s="802">
        <v>22.65</v>
      </c>
      <c r="F28" s="552">
        <v>3</v>
      </c>
      <c r="G28" s="616" t="s">
        <v>711</v>
      </c>
      <c r="H28" s="72"/>
      <c r="I28" s="152">
        <v>8</v>
      </c>
      <c r="J28" s="156"/>
      <c r="K28" s="152" t="s">
        <v>705</v>
      </c>
      <c r="L28" s="158"/>
      <c r="M28" s="152" t="s">
        <v>690</v>
      </c>
      <c r="N28" s="616"/>
    </row>
    <row r="29" spans="2:14" ht="27.75" customHeight="1">
      <c r="B29" s="551">
        <v>8</v>
      </c>
      <c r="C29" s="213"/>
      <c r="D29" s="295" t="s">
        <v>698</v>
      </c>
      <c r="E29" s="802">
        <v>21.65</v>
      </c>
      <c r="F29" s="552">
        <v>7</v>
      </c>
      <c r="G29" s="616" t="s">
        <v>712</v>
      </c>
      <c r="H29" s="72"/>
      <c r="I29" s="295">
        <v>9</v>
      </c>
      <c r="J29" s="156"/>
      <c r="K29" s="295" t="s">
        <v>455</v>
      </c>
      <c r="L29" s="158">
        <v>23.05</v>
      </c>
      <c r="M29" s="295">
        <v>1</v>
      </c>
      <c r="N29" s="616" t="s">
        <v>716</v>
      </c>
    </row>
    <row r="33" spans="2:15" ht="17.25">
      <c r="B33" s="19" t="s">
        <v>60</v>
      </c>
      <c r="C33" s="19"/>
      <c r="I33" s="72"/>
      <c r="J33" s="72"/>
      <c r="K33" s="72"/>
      <c r="L33" s="72"/>
      <c r="M33" s="72"/>
      <c r="N33" s="72"/>
    </row>
    <row r="34" spans="2:15" s="72" customFormat="1" ht="18" customHeight="1">
      <c r="B34" s="212"/>
      <c r="C34" s="212">
        <v>1</v>
      </c>
      <c r="D34" s="85" t="s">
        <v>322</v>
      </c>
    </row>
    <row r="35" spans="2:15" s="72" customFormat="1" ht="18" customHeight="1">
      <c r="B35" s="212"/>
      <c r="C35" s="212">
        <v>2</v>
      </c>
      <c r="D35" s="85" t="s">
        <v>164</v>
      </c>
    </row>
    <row r="36" spans="2:15" s="72" customFormat="1" ht="18" customHeight="1">
      <c r="B36" s="212"/>
      <c r="C36" s="212">
        <v>3</v>
      </c>
      <c r="D36" s="85" t="s">
        <v>165</v>
      </c>
    </row>
    <row r="37" spans="2:15" s="72" customFormat="1" ht="18" customHeight="1">
      <c r="B37" s="212"/>
      <c r="C37" s="212">
        <v>4</v>
      </c>
      <c r="D37" s="85" t="s">
        <v>352</v>
      </c>
    </row>
    <row r="38" spans="2:15" s="72" customFormat="1" ht="18" customHeight="1">
      <c r="B38" s="212"/>
      <c r="C38" s="212">
        <v>5</v>
      </c>
      <c r="D38" s="85" t="s">
        <v>115</v>
      </c>
    </row>
    <row r="39" spans="2:15" s="72" customFormat="1" ht="18" customHeight="1">
      <c r="B39" s="212"/>
      <c r="C39" s="212">
        <v>6</v>
      </c>
      <c r="D39" s="85" t="s">
        <v>114</v>
      </c>
    </row>
    <row r="40" spans="2:15" s="72" customFormat="1" ht="18" customHeight="1">
      <c r="B40" s="212"/>
      <c r="C40" s="212">
        <v>7</v>
      </c>
      <c r="D40" s="85" t="s">
        <v>118</v>
      </c>
    </row>
    <row r="41" spans="2:15" s="72" customFormat="1" ht="18" customHeight="1">
      <c r="B41" s="212"/>
      <c r="C41" s="212">
        <v>8</v>
      </c>
      <c r="D41" s="85" t="s">
        <v>120</v>
      </c>
    </row>
    <row r="42" spans="2:15" s="72" customFormat="1" ht="18" customHeight="1">
      <c r="B42" s="212"/>
      <c r="C42" s="212">
        <v>9</v>
      </c>
      <c r="D42" s="85" t="s">
        <v>124</v>
      </c>
    </row>
    <row r="43" spans="2:15" s="72" customFormat="1" ht="18" customHeight="1">
      <c r="B43" s="212"/>
      <c r="C43" s="212">
        <v>10</v>
      </c>
      <c r="D43" s="85" t="s">
        <v>128</v>
      </c>
      <c r="M43" s="69"/>
      <c r="N43" s="69"/>
    </row>
    <row r="44" spans="2:15" s="72" customFormat="1" ht="18" customHeight="1">
      <c r="B44" s="212"/>
      <c r="C44" s="212">
        <v>11</v>
      </c>
      <c r="D44" s="85" t="s">
        <v>129</v>
      </c>
      <c r="M44" s="69"/>
      <c r="N44" s="69"/>
      <c r="O44" s="69"/>
    </row>
    <row r="45" spans="2:15" s="72" customFormat="1" ht="18" customHeight="1">
      <c r="B45" s="212"/>
      <c r="C45" s="212">
        <v>12</v>
      </c>
      <c r="D45" s="85" t="s">
        <v>132</v>
      </c>
      <c r="M45" s="69"/>
      <c r="N45" s="69"/>
      <c r="O45" s="69"/>
    </row>
    <row r="46" spans="2:15" s="72" customFormat="1" ht="18" customHeight="1">
      <c r="B46" s="212"/>
      <c r="C46" s="212"/>
      <c r="D46" s="85"/>
      <c r="M46" s="69"/>
      <c r="N46" s="69"/>
      <c r="O46" s="69"/>
    </row>
    <row r="47" spans="2:15" s="72" customFormat="1" ht="18" customHeight="1">
      <c r="M47" s="69"/>
      <c r="N47" s="69"/>
      <c r="O47" s="69"/>
    </row>
    <row r="48" spans="2:15" s="72" customFormat="1" ht="18" customHeight="1">
      <c r="M48" s="69"/>
      <c r="N48" s="69"/>
      <c r="O48" s="69"/>
    </row>
    <row r="49" spans="2:17" s="72" customFormat="1" ht="18" customHeight="1">
      <c r="B49" s="284" t="s">
        <v>61</v>
      </c>
      <c r="M49" s="69"/>
      <c r="N49" s="69"/>
      <c r="O49" s="69"/>
    </row>
    <row r="50" spans="2:17" s="72" customFormat="1" ht="18" customHeight="1">
      <c r="B50" s="212"/>
      <c r="C50" s="213">
        <v>1</v>
      </c>
      <c r="D50" s="85" t="s">
        <v>322</v>
      </c>
      <c r="M50" s="69"/>
      <c r="N50" s="69"/>
      <c r="O50" s="69"/>
    </row>
    <row r="51" spans="2:17" s="72" customFormat="1" ht="18" customHeight="1">
      <c r="B51" s="212"/>
      <c r="C51" s="213">
        <v>2</v>
      </c>
      <c r="D51" s="85" t="s">
        <v>164</v>
      </c>
      <c r="M51" s="69"/>
      <c r="N51" s="69"/>
      <c r="O51" s="69"/>
    </row>
    <row r="52" spans="2:17" s="72" customFormat="1" ht="18" customHeight="1">
      <c r="B52" s="212"/>
      <c r="C52" s="213">
        <v>3</v>
      </c>
      <c r="D52" s="85" t="s">
        <v>338</v>
      </c>
      <c r="E52" s="189"/>
      <c r="M52" s="69"/>
      <c r="N52" s="69"/>
      <c r="O52" s="69"/>
    </row>
    <row r="53" spans="2:17" s="72" customFormat="1" ht="18" customHeight="1">
      <c r="B53" s="212"/>
      <c r="C53" s="213">
        <v>4</v>
      </c>
      <c r="D53" s="85" t="s">
        <v>352</v>
      </c>
      <c r="E53" s="189"/>
      <c r="M53" s="69"/>
      <c r="N53" s="69"/>
      <c r="O53" s="69"/>
    </row>
    <row r="54" spans="2:17" s="72" customFormat="1" ht="18" customHeight="1">
      <c r="B54" s="212"/>
      <c r="C54" s="213">
        <v>5</v>
      </c>
      <c r="D54" s="85" t="s">
        <v>443</v>
      </c>
      <c r="E54" s="566"/>
      <c r="M54" s="69"/>
      <c r="N54" s="69"/>
      <c r="O54" s="69"/>
    </row>
    <row r="55" spans="2:17" s="72" customFormat="1" ht="18" customHeight="1">
      <c r="B55" s="212"/>
      <c r="C55" s="213">
        <v>6</v>
      </c>
      <c r="D55" s="85" t="s">
        <v>115</v>
      </c>
      <c r="E55" s="189"/>
      <c r="I55"/>
      <c r="J55"/>
      <c r="K55"/>
      <c r="L55"/>
      <c r="M55" s="69"/>
      <c r="N55" s="69"/>
      <c r="O55" s="69"/>
    </row>
    <row r="56" spans="2:17" ht="18" customHeight="1">
      <c r="B56" s="212"/>
      <c r="C56" s="213">
        <v>7</v>
      </c>
      <c r="D56" s="85" t="s">
        <v>440</v>
      </c>
      <c r="E56" s="25"/>
      <c r="K56" s="5"/>
      <c r="L56" s="5"/>
      <c r="M56" s="69"/>
      <c r="N56" s="69"/>
      <c r="O56" s="69"/>
    </row>
    <row r="57" spans="2:17" ht="18.75" customHeight="1">
      <c r="B57" s="212"/>
      <c r="C57" s="213">
        <v>8</v>
      </c>
      <c r="D57" s="85" t="s">
        <v>124</v>
      </c>
      <c r="E57" s="25"/>
      <c r="K57" s="69"/>
      <c r="L57" s="69"/>
      <c r="M57" s="69"/>
      <c r="N57" s="69"/>
      <c r="O57" s="69"/>
    </row>
    <row r="58" spans="2:17" ht="18" customHeight="1">
      <c r="B58" s="212"/>
      <c r="C58" s="213">
        <v>9</v>
      </c>
      <c r="D58" s="85" t="s">
        <v>128</v>
      </c>
      <c r="E58" s="25"/>
      <c r="K58" s="69"/>
      <c r="L58" s="69"/>
      <c r="M58" s="69"/>
      <c r="N58" s="69"/>
      <c r="O58" s="69"/>
    </row>
    <row r="59" spans="2:17" ht="18" customHeight="1">
      <c r="B59" s="212"/>
      <c r="C59" s="213">
        <v>10</v>
      </c>
      <c r="D59" s="85" t="s">
        <v>132</v>
      </c>
      <c r="E59" s="25"/>
      <c r="K59" s="69"/>
      <c r="L59" s="69"/>
      <c r="M59" s="69"/>
      <c r="N59" s="69"/>
      <c r="O59" s="69"/>
    </row>
    <row r="60" spans="2:17">
      <c r="B60" s="5"/>
      <c r="C60" s="5"/>
      <c r="D60" s="5"/>
      <c r="E60" s="5"/>
      <c r="K60" s="69"/>
      <c r="L60" s="69"/>
      <c r="M60" s="69"/>
      <c r="N60" s="69"/>
      <c r="O60" s="69"/>
    </row>
    <row r="61" spans="2:17">
      <c r="B61" s="5"/>
      <c r="D61" s="83"/>
      <c r="E61" s="5"/>
      <c r="K61" s="69"/>
      <c r="L61" s="69"/>
      <c r="M61" s="69"/>
      <c r="N61" s="69"/>
      <c r="O61" s="69"/>
    </row>
    <row r="62" spans="2:17">
      <c r="E62" s="5"/>
      <c r="K62" s="69"/>
      <c r="L62" s="508"/>
      <c r="M62" s="69"/>
      <c r="N62" s="69"/>
      <c r="O62" s="69"/>
    </row>
    <row r="63" spans="2:17">
      <c r="E63" s="69"/>
      <c r="K63" s="69"/>
      <c r="L63" s="508"/>
      <c r="M63" s="69"/>
      <c r="N63" s="69"/>
      <c r="O63" s="69"/>
      <c r="P63" s="5"/>
      <c r="Q63" s="5"/>
    </row>
    <row r="64" spans="2:17">
      <c r="E64" s="69"/>
      <c r="K64" s="69"/>
      <c r="L64" s="508"/>
      <c r="M64" s="69"/>
      <c r="N64" s="69"/>
      <c r="O64" s="69"/>
      <c r="P64" s="5"/>
      <c r="Q64" s="5"/>
    </row>
    <row r="65" spans="5:17">
      <c r="E65" s="69"/>
      <c r="K65" s="69"/>
      <c r="L65" s="508"/>
      <c r="M65" s="69"/>
      <c r="N65" s="69"/>
      <c r="O65" s="69"/>
      <c r="P65" s="5"/>
      <c r="Q65" s="5"/>
    </row>
    <row r="66" spans="5:17">
      <c r="E66" s="69"/>
      <c r="K66" s="69"/>
      <c r="L66" s="508"/>
      <c r="M66" s="69"/>
      <c r="N66" s="69"/>
      <c r="O66" s="69"/>
      <c r="P66" s="5"/>
      <c r="Q66" s="5"/>
    </row>
    <row r="67" spans="5:17">
      <c r="E67" s="69"/>
      <c r="K67" s="69"/>
      <c r="L67" s="508"/>
      <c r="M67" s="69"/>
      <c r="N67" s="69"/>
      <c r="O67" s="69"/>
      <c r="P67" s="5"/>
      <c r="Q67" s="5"/>
    </row>
    <row r="68" spans="5:17">
      <c r="E68" s="69"/>
      <c r="K68" s="69"/>
      <c r="L68" s="508"/>
      <c r="M68" s="69"/>
      <c r="N68" s="69"/>
      <c r="O68" s="69"/>
      <c r="P68" s="5"/>
      <c r="Q68" s="5"/>
    </row>
    <row r="69" spans="5:17">
      <c r="K69" s="69"/>
      <c r="L69" s="508"/>
      <c r="M69" s="69"/>
      <c r="N69" s="69"/>
      <c r="O69" s="69"/>
      <c r="P69" s="5"/>
      <c r="Q69" s="5"/>
    </row>
    <row r="70" spans="5:17">
      <c r="K70" s="69"/>
      <c r="L70" s="508"/>
      <c r="M70" s="69"/>
      <c r="N70" s="69"/>
      <c r="O70" s="5"/>
      <c r="P70" s="5"/>
      <c r="Q70" s="5"/>
    </row>
    <row r="71" spans="5:17">
      <c r="K71" s="69"/>
      <c r="L71" s="508"/>
      <c r="M71" s="69"/>
      <c r="N71" s="69"/>
      <c r="O71" s="5"/>
      <c r="P71" s="5"/>
      <c r="Q71" s="5"/>
    </row>
    <row r="72" spans="5:17">
      <c r="K72" s="69"/>
      <c r="L72" s="508"/>
      <c r="M72" s="69"/>
      <c r="N72" s="69"/>
      <c r="O72" s="5"/>
      <c r="P72" s="5"/>
      <c r="Q72" s="5"/>
    </row>
    <row r="73" spans="5:17">
      <c r="K73" s="69"/>
      <c r="L73" s="508"/>
      <c r="M73" s="69"/>
      <c r="N73" s="69"/>
      <c r="O73" s="5"/>
      <c r="P73" s="5"/>
      <c r="Q73" s="5"/>
    </row>
    <row r="74" spans="5:17">
      <c r="K74" s="69"/>
      <c r="L74" s="508"/>
      <c r="M74" s="69"/>
      <c r="N74" s="69"/>
      <c r="O74" s="5"/>
      <c r="P74" s="5"/>
      <c r="Q74" s="5"/>
    </row>
    <row r="75" spans="5:17">
      <c r="L75" s="508"/>
      <c r="M75" s="69"/>
      <c r="N75" s="69"/>
      <c r="O75" s="5"/>
      <c r="P75" s="5"/>
      <c r="Q75" s="5"/>
    </row>
    <row r="76" spans="5:17">
      <c r="L76" s="508"/>
      <c r="M76" s="69"/>
      <c r="N76" s="69"/>
      <c r="O76" s="5"/>
      <c r="P76" s="5"/>
      <c r="Q76" s="5"/>
    </row>
    <row r="77" spans="5:17">
      <c r="L77" s="508"/>
      <c r="M77" s="69"/>
      <c r="N77" s="69"/>
      <c r="O77" s="5"/>
      <c r="P77" s="5"/>
      <c r="Q77" s="5"/>
    </row>
    <row r="78" spans="5:17">
      <c r="L78" s="508"/>
      <c r="M78" s="69"/>
      <c r="N78" s="69"/>
      <c r="O78" s="5"/>
      <c r="P78" s="5"/>
      <c r="Q78" s="5"/>
    </row>
    <row r="79" spans="5:17">
      <c r="L79" s="508"/>
      <c r="M79" s="69"/>
      <c r="N79" s="69"/>
      <c r="O79" s="5"/>
      <c r="P79" s="5"/>
      <c r="Q79" s="5"/>
    </row>
    <row r="80" spans="5:17">
      <c r="L80" s="508"/>
      <c r="M80" s="69"/>
      <c r="N80" s="69"/>
      <c r="O80" s="5"/>
      <c r="P80" s="5"/>
      <c r="Q80" s="5"/>
    </row>
    <row r="81" spans="12:17">
      <c r="L81" s="508"/>
      <c r="M81" s="69"/>
      <c r="N81" s="69"/>
      <c r="O81" s="5"/>
      <c r="P81" s="5"/>
      <c r="Q81" s="5"/>
    </row>
    <row r="82" spans="12:17">
      <c r="L82" s="508"/>
      <c r="M82" s="69"/>
      <c r="N82" s="69"/>
      <c r="O82" s="5"/>
      <c r="P82" s="5"/>
      <c r="Q82" s="5"/>
    </row>
    <row r="83" spans="12:17">
      <c r="L83" s="508"/>
      <c r="M83" s="69"/>
      <c r="N83" s="69"/>
      <c r="O83" s="5"/>
      <c r="P83" s="5"/>
      <c r="Q83" s="5"/>
    </row>
    <row r="84" spans="12:17">
      <c r="O84" s="5"/>
      <c r="P84" s="5"/>
      <c r="Q84" s="5"/>
    </row>
  </sheetData>
  <mergeCells count="6">
    <mergeCell ref="B20:F20"/>
    <mergeCell ref="I19:M19"/>
    <mergeCell ref="B1:F1"/>
    <mergeCell ref="I1:M1"/>
    <mergeCell ref="B17:M17"/>
    <mergeCell ref="B18:M18"/>
  </mergeCells>
  <phoneticPr fontId="3"/>
  <conditionalFormatting sqref="F22:G29">
    <cfRule type="cellIs" dxfId="1" priority="12" stopIfTrue="1" operator="lessThanOrEqual">
      <formula>4</formula>
    </cfRule>
  </conditionalFormatting>
  <conditionalFormatting sqref="M21:M29">
    <cfRule type="cellIs" dxfId="0" priority="1" operator="lessThanOrEqual">
      <formula>4</formula>
    </cfRule>
  </conditionalFormatting>
  <dataValidations disablePrompts="1" count="1">
    <dataValidation imeMode="hiragana" allowBlank="1" showInputMessage="1" showErrorMessage="1" sqref="G2:G15 N2:N15 G22:G29 N21:N29"/>
  </dataValidations>
  <printOptions horizontalCentered="1" verticalCentered="1"/>
  <pageMargins left="0.59055118110236227" right="0.59055118110236227" top="0.59055118110236227" bottom="0.98425196850393704" header="0.51181102362204722" footer="0.51181102362204722"/>
  <pageSetup paperSize="9" scale="90" orientation="portrait" errors="blank" horizontalDpi="4294967293" verticalDpi="4294967293" r:id="rId1"/>
  <headerFooter alignWithMargins="0"/>
  <ignoredErrors>
    <ignoredError sqref="K3:K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H2７新人戦出場一覧</vt:lpstr>
      <vt:lpstr>表紙(1)</vt:lpstr>
      <vt:lpstr>表紙 (2)</vt:lpstr>
      <vt:lpstr>表紙 (3)</vt:lpstr>
      <vt:lpstr>ﾍﾞｽﾄ8</vt:lpstr>
      <vt:lpstr>女個形</vt:lpstr>
      <vt:lpstr>男個形</vt:lpstr>
      <vt:lpstr>男女形準決</vt:lpstr>
      <vt:lpstr>男女団形</vt:lpstr>
      <vt:lpstr>女個組</vt:lpstr>
      <vt:lpstr>男個組</vt:lpstr>
      <vt:lpstr>男女団組</vt:lpstr>
      <vt:lpstr>H2７新人戦出場一覧!Print_Area</vt:lpstr>
      <vt:lpstr>ﾍﾞｽﾄ8!Print_Area</vt:lpstr>
      <vt:lpstr>女個形!Print_Area</vt:lpstr>
      <vt:lpstr>女個組!Print_Area</vt:lpstr>
      <vt:lpstr>男個形!Print_Area</vt:lpstr>
      <vt:lpstr>男個組!Print_Area</vt:lpstr>
      <vt:lpstr>男女形準決!Print_Area</vt:lpstr>
      <vt:lpstr>男女団形!Print_Area</vt:lpstr>
      <vt:lpstr>男女団組!Print_Area</vt:lpstr>
      <vt:lpstr>'表紙 (3)'!Print_Area</vt:lpstr>
      <vt:lpstr>'表紙(1)'!Print_Area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千葉県教育庁</cp:lastModifiedBy>
  <cp:lastPrinted>2015-11-02T01:02:53Z</cp:lastPrinted>
  <dcterms:created xsi:type="dcterms:W3CDTF">2001-04-26T04:08:50Z</dcterms:created>
  <dcterms:modified xsi:type="dcterms:W3CDTF">2015-11-02T01:12:11Z</dcterms:modified>
</cp:coreProperties>
</file>