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2120" windowHeight="8985" tabRatio="909" activeTab="4"/>
  </bookViews>
  <sheets>
    <sheet name="H26総体予選出場一覧" sheetId="1" r:id="rId1"/>
    <sheet name="表紙(1)" sheetId="21" r:id="rId2"/>
    <sheet name="表紙 (2)" sheetId="22" r:id="rId3"/>
    <sheet name="表紙 (3)" sheetId="23" r:id="rId4"/>
    <sheet name="ﾍﾞｽﾄ8" sheetId="11" r:id="rId5"/>
    <sheet name="女個形" sheetId="14" r:id="rId6"/>
    <sheet name="男個形" sheetId="13" r:id="rId7"/>
    <sheet name="男女形トーナメント" sheetId="25" r:id="rId8"/>
    <sheet name="女個組" sheetId="16" r:id="rId9"/>
    <sheet name="男個組" sheetId="8" r:id="rId10"/>
    <sheet name="男女団組" sheetId="15" r:id="rId11"/>
    <sheet name="点数計算" sheetId="24" r:id="rId12"/>
  </sheets>
  <definedNames>
    <definedName name="_xlnm.Print_Area" localSheetId="0">H26総体予選出場一覧!$A$1:$AF$39</definedName>
    <definedName name="_xlnm.Print_Area" localSheetId="4">ﾍﾞｽﾄ8!$A$1:$I$46</definedName>
    <definedName name="_xlnm.Print_Area" localSheetId="5">女個形!$A$1:$M$26</definedName>
    <definedName name="_xlnm.Print_Area" localSheetId="8">女個組!$A$1:$V$50</definedName>
    <definedName name="_xlnm.Print_Area" localSheetId="6">男個形!$A$1:$M$34</definedName>
    <definedName name="_xlnm.Print_Area" localSheetId="9">男個組!$A$1:$X$73</definedName>
    <definedName name="_xlnm.Print_Area" localSheetId="7">男女形トーナメント!$A$1:$O$53</definedName>
    <definedName name="_xlnm.Print_Area" localSheetId="10">男女団組!$A$1:$S$48</definedName>
    <definedName name="_xlnm.Print_Area" localSheetId="1">'表紙(1)'!$A$1:$E$48</definedName>
  </definedNames>
  <calcPr calcId="145621"/>
</workbook>
</file>

<file path=xl/calcChain.xml><?xml version="1.0" encoding="utf-8"?>
<calcChain xmlns="http://schemas.openxmlformats.org/spreadsheetml/2006/main">
  <c r="O59" i="24" l="1"/>
  <c r="O52" i="24"/>
  <c r="O31" i="24"/>
  <c r="O24" i="24"/>
  <c r="S59" i="24"/>
  <c r="S52" i="24"/>
  <c r="S31" i="24"/>
  <c r="S24" i="24"/>
  <c r="S8" i="24"/>
  <c r="R59" i="24" l="1"/>
  <c r="N59" i="24"/>
  <c r="R31" i="24"/>
  <c r="N31" i="24"/>
  <c r="G4" i="14" l="1"/>
  <c r="G5" i="14"/>
  <c r="G6" i="14"/>
  <c r="G7" i="14"/>
  <c r="G8" i="14"/>
  <c r="G9" i="14"/>
  <c r="G10" i="14"/>
  <c r="G11" i="14"/>
  <c r="G3" i="14"/>
  <c r="P70" i="15"/>
  <c r="B79" i="15"/>
  <c r="C140" i="8" l="1"/>
  <c r="B96" i="16"/>
  <c r="B95" i="13"/>
  <c r="B67" i="14"/>
  <c r="C33" i="15" l="1"/>
  <c r="C25" i="15"/>
  <c r="J21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K20" i="13"/>
  <c r="J20" i="13"/>
  <c r="K19" i="13"/>
  <c r="J19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K3" i="13"/>
  <c r="J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D3" i="13"/>
  <c r="C3" i="13"/>
  <c r="Q39" i="1"/>
  <c r="J39" i="1"/>
  <c r="I39" i="1"/>
  <c r="C39" i="1"/>
  <c r="AF24" i="1" l="1"/>
  <c r="AF25" i="1"/>
  <c r="AF26" i="1"/>
  <c r="AF27" i="1"/>
  <c r="AF28" i="1"/>
  <c r="AF29" i="1"/>
  <c r="K23" i="14" l="1"/>
  <c r="J23" i="14"/>
  <c r="D23" i="14"/>
  <c r="C23" i="14"/>
  <c r="K22" i="14"/>
  <c r="J22" i="14"/>
  <c r="D22" i="14"/>
  <c r="C22" i="14"/>
  <c r="K21" i="14"/>
  <c r="J21" i="14"/>
  <c r="D21" i="14"/>
  <c r="C21" i="14"/>
  <c r="K20" i="14"/>
  <c r="J20" i="14"/>
  <c r="D20" i="14"/>
  <c r="C20" i="14"/>
  <c r="K19" i="14"/>
  <c r="J19" i="14"/>
  <c r="D19" i="14"/>
  <c r="C19" i="14"/>
  <c r="K18" i="14"/>
  <c r="J18" i="14"/>
  <c r="D18" i="14"/>
  <c r="C18" i="14"/>
  <c r="K17" i="14"/>
  <c r="J17" i="14"/>
  <c r="D17" i="14"/>
  <c r="C17" i="14"/>
  <c r="K16" i="14"/>
  <c r="J16" i="14"/>
  <c r="D16" i="14"/>
  <c r="C16" i="14"/>
  <c r="K15" i="14"/>
  <c r="J15" i="14"/>
  <c r="D15" i="14"/>
  <c r="C15" i="14"/>
  <c r="K12" i="14"/>
  <c r="J12" i="14"/>
  <c r="K11" i="14"/>
  <c r="J11" i="14"/>
  <c r="D11" i="14"/>
  <c r="C11" i="14"/>
  <c r="K10" i="14"/>
  <c r="J10" i="14"/>
  <c r="D10" i="14"/>
  <c r="C10" i="14"/>
  <c r="K9" i="14"/>
  <c r="J9" i="14"/>
  <c r="D9" i="14"/>
  <c r="C9" i="14"/>
  <c r="K8" i="14"/>
  <c r="J8" i="14"/>
  <c r="D8" i="14"/>
  <c r="C8" i="14"/>
  <c r="K7" i="14"/>
  <c r="J7" i="14"/>
  <c r="D7" i="14"/>
  <c r="C7" i="14"/>
  <c r="K6" i="14"/>
  <c r="J6" i="14"/>
  <c r="D6" i="14"/>
  <c r="C6" i="14"/>
  <c r="K5" i="14"/>
  <c r="J5" i="14"/>
  <c r="D5" i="14"/>
  <c r="C5" i="14"/>
  <c r="K4" i="14"/>
  <c r="J4" i="14"/>
  <c r="D4" i="14"/>
  <c r="C4" i="14"/>
  <c r="K3" i="14"/>
  <c r="J3" i="14"/>
  <c r="D3" i="14"/>
  <c r="C3" i="14"/>
  <c r="O1" i="24" l="1"/>
  <c r="O2" i="24"/>
  <c r="O4" i="24" l="1"/>
  <c r="AE39" i="1" l="1"/>
  <c r="AD39" i="1"/>
  <c r="C35" i="15" l="1"/>
  <c r="C37" i="15"/>
  <c r="C39" i="15"/>
  <c r="C41" i="15"/>
  <c r="C43" i="15"/>
  <c r="Q35" i="15"/>
  <c r="Q37" i="15"/>
  <c r="Q39" i="15"/>
  <c r="Q41" i="15"/>
  <c r="Q43" i="15"/>
  <c r="Q33" i="15"/>
  <c r="R43" i="16" l="1"/>
  <c r="X39" i="1" l="1"/>
  <c r="W39" i="1"/>
  <c r="AF38" i="1"/>
  <c r="AF37" i="1"/>
  <c r="AF36" i="1"/>
  <c r="AF35" i="1"/>
  <c r="AF34" i="1"/>
  <c r="AF33" i="1"/>
  <c r="AF32" i="1"/>
  <c r="AF31" i="1"/>
  <c r="AF30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C45" i="16"/>
  <c r="T37" i="8"/>
  <c r="Q25" i="15"/>
  <c r="Q23" i="15"/>
  <c r="Q21" i="15"/>
  <c r="Q19" i="15"/>
  <c r="Q17" i="15"/>
  <c r="Q15" i="15"/>
  <c r="Q13" i="15"/>
  <c r="Q11" i="15"/>
  <c r="Q9" i="15"/>
  <c r="Q7" i="15"/>
  <c r="Q5" i="15"/>
  <c r="Q3" i="15"/>
  <c r="C5" i="15"/>
  <c r="C7" i="15"/>
  <c r="C9" i="15"/>
  <c r="C11" i="15"/>
  <c r="C13" i="15"/>
  <c r="C15" i="15"/>
  <c r="C17" i="15"/>
  <c r="C19" i="15"/>
  <c r="C21" i="15"/>
  <c r="C23" i="15"/>
  <c r="C3" i="15"/>
  <c r="U67" i="8"/>
  <c r="T67" i="8"/>
  <c r="U63" i="8"/>
  <c r="T63" i="8"/>
  <c r="U61" i="8"/>
  <c r="T61" i="8"/>
  <c r="U59" i="8"/>
  <c r="T59" i="8"/>
  <c r="U57" i="8"/>
  <c r="T57" i="8"/>
  <c r="U55" i="8"/>
  <c r="T55" i="8"/>
  <c r="U53" i="8"/>
  <c r="T53" i="8"/>
  <c r="U51" i="8"/>
  <c r="T51" i="8"/>
  <c r="U49" i="8"/>
  <c r="T49" i="8"/>
  <c r="U47" i="8"/>
  <c r="T47" i="8"/>
  <c r="U45" i="8"/>
  <c r="T45" i="8"/>
  <c r="U43" i="8"/>
  <c r="T43" i="8"/>
  <c r="U41" i="8"/>
  <c r="T41" i="8"/>
  <c r="U39" i="8"/>
  <c r="T39" i="8"/>
  <c r="U37" i="8"/>
  <c r="U35" i="8"/>
  <c r="T35" i="8"/>
  <c r="U33" i="8"/>
  <c r="T33" i="8"/>
  <c r="U31" i="8"/>
  <c r="T31" i="8"/>
  <c r="U29" i="8"/>
  <c r="T29" i="8"/>
  <c r="U27" i="8"/>
  <c r="T27" i="8"/>
  <c r="U25" i="8"/>
  <c r="T25" i="8"/>
  <c r="U23" i="8"/>
  <c r="T23" i="8"/>
  <c r="U21" i="8"/>
  <c r="T21" i="8"/>
  <c r="U19" i="8"/>
  <c r="T19" i="8"/>
  <c r="U17" i="8"/>
  <c r="T17" i="8"/>
  <c r="U15" i="8"/>
  <c r="T15" i="8"/>
  <c r="U13" i="8"/>
  <c r="T13" i="8"/>
  <c r="U11" i="8"/>
  <c r="T11" i="8"/>
  <c r="U9" i="8"/>
  <c r="T9" i="8"/>
  <c r="U7" i="8"/>
  <c r="T7" i="8"/>
  <c r="U5" i="8"/>
  <c r="T5" i="8"/>
  <c r="U3" i="8"/>
  <c r="T3" i="8"/>
  <c r="D5" i="8"/>
  <c r="D7" i="8"/>
  <c r="D9" i="8"/>
  <c r="D11" i="8"/>
  <c r="D13" i="8"/>
  <c r="D15" i="8"/>
  <c r="D17" i="8"/>
  <c r="D19" i="8"/>
  <c r="D21" i="8"/>
  <c r="D23" i="8"/>
  <c r="D25" i="8"/>
  <c r="D27" i="8"/>
  <c r="D29" i="8"/>
  <c r="D31" i="8"/>
  <c r="D33" i="8"/>
  <c r="D35" i="8"/>
  <c r="D37" i="8"/>
  <c r="D39" i="8"/>
  <c r="D41" i="8"/>
  <c r="D43" i="8"/>
  <c r="D45" i="8"/>
  <c r="D47" i="8"/>
  <c r="D49" i="8"/>
  <c r="D51" i="8"/>
  <c r="D53" i="8"/>
  <c r="D55" i="8"/>
  <c r="D57" i="8"/>
  <c r="D59" i="8"/>
  <c r="D61" i="8"/>
  <c r="D63" i="8"/>
  <c r="C5" i="8"/>
  <c r="C7" i="8"/>
  <c r="C9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D3" i="8"/>
  <c r="C3" i="8"/>
  <c r="S43" i="16"/>
  <c r="S41" i="16"/>
  <c r="R41" i="16"/>
  <c r="S39" i="16"/>
  <c r="R39" i="16"/>
  <c r="S37" i="16"/>
  <c r="R37" i="16"/>
  <c r="S35" i="16"/>
  <c r="R35" i="16"/>
  <c r="S33" i="16"/>
  <c r="R33" i="16"/>
  <c r="S31" i="16"/>
  <c r="R31" i="16"/>
  <c r="S29" i="16"/>
  <c r="R29" i="16"/>
  <c r="S27" i="16"/>
  <c r="R27" i="16"/>
  <c r="S25" i="16"/>
  <c r="R25" i="16"/>
  <c r="S23" i="16"/>
  <c r="R23" i="16"/>
  <c r="S21" i="16"/>
  <c r="R21" i="16"/>
  <c r="S19" i="16"/>
  <c r="R19" i="16"/>
  <c r="S17" i="16"/>
  <c r="R17" i="16"/>
  <c r="S15" i="16"/>
  <c r="R15" i="16"/>
  <c r="S13" i="16"/>
  <c r="R13" i="16"/>
  <c r="S11" i="16"/>
  <c r="R11" i="16"/>
  <c r="S9" i="16"/>
  <c r="R9" i="16"/>
  <c r="S7" i="16"/>
  <c r="R7" i="16"/>
  <c r="S5" i="16"/>
  <c r="R5" i="16"/>
  <c r="S3" i="16"/>
  <c r="R3" i="16"/>
  <c r="D5" i="16"/>
  <c r="D7" i="16"/>
  <c r="D9" i="16"/>
  <c r="D11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D37" i="16"/>
  <c r="D39" i="16"/>
  <c r="D41" i="16"/>
  <c r="D43" i="16"/>
  <c r="C5" i="16"/>
  <c r="C7" i="16"/>
  <c r="C9" i="16"/>
  <c r="C11" i="16"/>
  <c r="C13" i="16"/>
  <c r="C15" i="16"/>
  <c r="C17" i="16"/>
  <c r="C19" i="16"/>
  <c r="C21" i="16"/>
  <c r="C23" i="16"/>
  <c r="C25" i="16"/>
  <c r="C27" i="16"/>
  <c r="C29" i="16"/>
  <c r="C31" i="16"/>
  <c r="C33" i="16"/>
  <c r="C35" i="16"/>
  <c r="C37" i="16"/>
  <c r="C39" i="16"/>
  <c r="C41" i="16"/>
  <c r="C43" i="16"/>
  <c r="D3" i="16"/>
  <c r="C3" i="16"/>
  <c r="AF39" i="1" l="1"/>
</calcChain>
</file>

<file path=xl/sharedStrings.xml><?xml version="1.0" encoding="utf-8"?>
<sst xmlns="http://schemas.openxmlformats.org/spreadsheetml/2006/main" count="1946" uniqueCount="765">
  <si>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</si>
  <si>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</si>
  <si>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</si>
  <si>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</si>
  <si>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</si>
  <si>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</si>
  <si>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</si>
  <si>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</si>
  <si>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</si>
  <si>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</si>
  <si>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</si>
  <si>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</si>
  <si>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</si>
  <si>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</si>
  <si>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</si>
  <si>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</si>
  <si>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</si>
  <si>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</si>
  <si>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</si>
  <si>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</si>
  <si>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</si>
  <si>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</si>
  <si>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</si>
  <si>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</si>
  <si>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</si>
  <si>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</si>
  <si>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</si>
  <si>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昼食</t>
    <rPh sb="0" eb="2">
      <t>チュウショク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</si>
  <si>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</si>
  <si>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</si>
  <si>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女子個人形（各ｺ-ﾄ上位４名準決勝へ）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</si>
  <si>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</si>
  <si>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</si>
  <si>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</si>
  <si>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</si>
  <si>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</si>
  <si>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</si>
  <si>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</si>
  <si>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</si>
  <si>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</si>
  <si>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</si>
  <si>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</si>
  <si>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</si>
  <si>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</si>
  <si>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</si>
  <si>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</si>
  <si>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</si>
  <si>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</si>
  <si>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</si>
  <si>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</si>
  <si>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</si>
  <si>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</si>
  <si>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</si>
  <si>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</si>
  <si>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</si>
  <si>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男子個人形（各ｺ-ﾄ４名準決勝へ）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</si>
  <si>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</si>
  <si>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</si>
  <si>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</si>
  <si>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</si>
  <si>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式　　　　　典</t>
    <rPh sb="0" eb="1">
      <t>シキ</t>
    </rPh>
    <rPh sb="6" eb="7">
      <t>テン</t>
    </rPh>
    <phoneticPr fontId="3"/>
  </si>
  <si>
    <t>Ａ・Ｂ・Ｃ・Ｄ</t>
    <phoneticPr fontId="3"/>
  </si>
  <si>
    <t>　A・B</t>
    <phoneticPr fontId="3"/>
  </si>
  <si>
    <t>Ａ・Ｂ</t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</si>
  <si>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</si>
  <si>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</si>
  <si>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</si>
  <si>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</si>
  <si>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</si>
  <si>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</si>
  <si>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</si>
  <si>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</si>
  <si>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</si>
  <si>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</si>
  <si>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</si>
  <si>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</si>
  <si>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男女団体組手　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9">
      <t>ケッショウ</t>
    </rPh>
    <phoneticPr fontId="3"/>
  </si>
  <si>
    <t>競技開始</t>
    <rPh sb="0" eb="2">
      <t>キョウギ</t>
    </rPh>
    <rPh sb="2" eb="4">
      <t>カイシ</t>
    </rPh>
    <phoneticPr fontId="3"/>
  </si>
  <si>
    <t>女子個人   　　 組手</t>
    <rPh sb="0" eb="2">
      <t>ジョシ</t>
    </rPh>
    <rPh sb="2" eb="4">
      <t>コジン</t>
    </rPh>
    <rPh sb="10" eb="11">
      <t>ク</t>
    </rPh>
    <rPh sb="11" eb="12">
      <t>テ</t>
    </rPh>
    <phoneticPr fontId="3"/>
  </si>
  <si>
    <t>男子個人　    　組手</t>
    <rPh sb="0" eb="2">
      <t>ダンシ</t>
    </rPh>
    <rPh sb="2" eb="4">
      <t>コジン</t>
    </rPh>
    <rPh sb="10" eb="11">
      <t>ク</t>
    </rPh>
    <rPh sb="11" eb="12">
      <t>テ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</si>
  <si>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</si>
  <si>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佐藤</t>
    <rPh sb="0" eb="2">
      <t>サトウ</t>
    </rPh>
    <phoneticPr fontId="3"/>
  </si>
  <si>
    <t>団体</t>
    <rPh sb="0" eb="2">
      <t>ダンタイ</t>
    </rPh>
    <phoneticPr fontId="3"/>
  </si>
  <si>
    <t>Ｃ</t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</si>
  <si>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</si>
  <si>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</si>
  <si>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</si>
  <si>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</si>
  <si>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</si>
  <si>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</si>
  <si>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</si>
  <si>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</si>
  <si>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個人</t>
    <rPh sb="0" eb="2">
      <t>コジン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</si>
  <si>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</si>
  <si>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</si>
  <si>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女子</t>
    <rPh sb="0" eb="2">
      <t>ジョシ</t>
    </rPh>
    <phoneticPr fontId="3"/>
  </si>
  <si>
    <t>形</t>
    <rPh sb="0" eb="1">
      <t>カタ</t>
    </rPh>
    <phoneticPr fontId="3"/>
  </si>
  <si>
    <t>組　　　　　　　手</t>
    <rPh sb="0" eb="1">
      <t>クミ</t>
    </rPh>
    <rPh sb="8" eb="9">
      <t>テ</t>
    </rPh>
    <phoneticPr fontId="3"/>
  </si>
  <si>
    <t>個　　　　　　人</t>
    <rPh sb="0" eb="1">
      <t>コ</t>
    </rPh>
    <rPh sb="7" eb="8">
      <t>ヒト</t>
    </rPh>
    <phoneticPr fontId="3"/>
  </si>
  <si>
    <t>傷害保険</t>
    <rPh sb="0" eb="2">
      <t>ショウガイ</t>
    </rPh>
    <rPh sb="2" eb="4">
      <t>ホケン</t>
    </rPh>
    <phoneticPr fontId="3"/>
  </si>
  <si>
    <t>学校枠</t>
    <rPh sb="0" eb="2">
      <t>ガッコウ</t>
    </rPh>
    <rPh sb="2" eb="3">
      <t>ワク</t>
    </rPh>
    <phoneticPr fontId="3"/>
  </si>
  <si>
    <t>推　薦</t>
    <rPh sb="0" eb="1">
      <t>スイ</t>
    </rPh>
    <rPh sb="2" eb="3">
      <t>コモ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</si>
  <si>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</si>
  <si>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ｺ-ﾄﾞ</t>
    <phoneticPr fontId="3"/>
  </si>
  <si>
    <t>ｺ-ﾄﾞ</t>
    <phoneticPr fontId="3"/>
  </si>
  <si>
    <t>.</t>
    <phoneticPr fontId="3"/>
  </si>
  <si>
    <t>ｺ-ﾄﾞ</t>
    <phoneticPr fontId="3"/>
  </si>
  <si>
    <t>ｺ-ﾄﾞ</t>
    <phoneticPr fontId="3"/>
  </si>
  <si>
    <t>ｺ-ﾄﾞ</t>
    <phoneticPr fontId="3"/>
  </si>
  <si>
    <t>ｺ-ﾄﾞ</t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</si>
  <si>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</si>
  <si>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</si>
  <si>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ベスト８</t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</si>
  <si>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</si>
  <si>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</si>
  <si>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★注意</t>
    <rPh sb="1" eb="3">
      <t>チュウイ</t>
    </rPh>
    <phoneticPr fontId="3"/>
  </si>
  <si>
    <t>男女とも初戦は5人までやります</t>
    <rPh sb="0" eb="2">
      <t>ダンジョ</t>
    </rPh>
    <rPh sb="4" eb="6">
      <t>ショセン</t>
    </rPh>
    <rPh sb="8" eb="9">
      <t>ニン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</si>
  <si>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</si>
  <si>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</si>
  <si>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</si>
  <si>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</si>
  <si>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安本　健彦</t>
    <rPh sb="0" eb="2">
      <t>ヤスモト</t>
    </rPh>
    <rPh sb="3" eb="5">
      <t>タケヒコ</t>
    </rPh>
    <phoneticPr fontId="3"/>
  </si>
  <si>
    <t>　　（市立銚子）</t>
    <rPh sb="3" eb="5">
      <t>シリツ</t>
    </rPh>
    <rPh sb="5" eb="7">
      <t>チョウシ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</si>
  <si>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</si>
  <si>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（秀明八千代）</t>
    <rPh sb="3" eb="5">
      <t>シュウメイ</t>
    </rPh>
    <rPh sb="5" eb="8">
      <t>ヤチヨ</t>
    </rPh>
    <phoneticPr fontId="3"/>
  </si>
  <si>
    <t>　　斉藤</t>
    <rPh sb="2" eb="4">
      <t>サイトウ</t>
    </rPh>
    <phoneticPr fontId="3"/>
  </si>
  <si>
    <t>　　（学館浦安）</t>
    <rPh sb="3" eb="5">
      <t>ガッカン</t>
    </rPh>
    <rPh sb="5" eb="7">
      <t>ウラヤス</t>
    </rPh>
    <phoneticPr fontId="3"/>
  </si>
  <si>
    <t>　　（長生）</t>
    <rPh sb="3" eb="5">
      <t>チョウセイ</t>
    </rPh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</si>
  <si>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</si>
  <si>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</si>
  <si>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野中</t>
    <rPh sb="0" eb="2">
      <t>ノナカ</t>
    </rPh>
    <phoneticPr fontId="3"/>
  </si>
  <si>
    <t>安本</t>
    <rPh sb="0" eb="2">
      <t>ヤスモト</t>
    </rPh>
    <phoneticPr fontId="3"/>
  </si>
  <si>
    <t>（袖ヶ浦）</t>
    <rPh sb="1" eb="4">
      <t>ソデガウラ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</si>
  <si>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</si>
  <si>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</si>
  <si>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</si>
  <si>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</si>
  <si>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</si>
  <si>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</si>
  <si>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松戸</t>
    <rPh sb="0" eb="2">
      <t>マツド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</si>
  <si>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</si>
  <si>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</si>
  <si>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</si>
  <si>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</si>
  <si>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</si>
  <si>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女子個人形
予選</t>
    <rPh sb="0" eb="2">
      <t>ジョシ</t>
    </rPh>
    <rPh sb="2" eb="4">
      <t>コジン</t>
    </rPh>
    <rPh sb="4" eb="5">
      <t>カタ</t>
    </rPh>
    <rPh sb="6" eb="8">
      <t>ヨセン</t>
    </rPh>
    <phoneticPr fontId="3"/>
  </si>
  <si>
    <t>男子個人形
予選</t>
    <rPh sb="0" eb="2">
      <t>ダンシ</t>
    </rPh>
    <rPh sb="2" eb="4">
      <t>コジン</t>
    </rPh>
    <rPh sb="4" eb="5">
      <t>カタ</t>
    </rPh>
    <rPh sb="6" eb="8">
      <t>ヨセン</t>
    </rPh>
    <phoneticPr fontId="3"/>
  </si>
  <si>
    <t>14：30～14：50</t>
    <phoneticPr fontId="3"/>
  </si>
  <si>
    <t>○</t>
  </si>
  <si>
    <t>学館浦安</t>
  </si>
  <si>
    <t>船橋東</t>
  </si>
  <si>
    <t>秀明八千代</t>
  </si>
  <si>
    <t>習志野</t>
  </si>
  <si>
    <t>幕張</t>
  </si>
  <si>
    <t>敬愛学園</t>
  </si>
  <si>
    <t>千葉経済</t>
  </si>
  <si>
    <t>千葉南</t>
  </si>
  <si>
    <t>組手登録選手数</t>
    <rPh sb="0" eb="1">
      <t>クミ</t>
    </rPh>
    <rPh sb="1" eb="2">
      <t>テ</t>
    </rPh>
    <rPh sb="2" eb="4">
      <t>トウロク</t>
    </rPh>
    <rPh sb="4" eb="7">
      <t>センシュスウ</t>
    </rPh>
    <phoneticPr fontId="3"/>
  </si>
  <si>
    <t>個人組手</t>
    <rPh sb="0" eb="2">
      <t>コジン</t>
    </rPh>
    <rPh sb="2" eb="4">
      <t>クミテ</t>
    </rPh>
    <phoneticPr fontId="3"/>
  </si>
  <si>
    <t>団体組手</t>
    <rPh sb="0" eb="2">
      <t>ダンタイ</t>
    </rPh>
    <rPh sb="2" eb="4">
      <t>クミテ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</si>
  <si>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</si>
  <si>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女子個人形決勝トーナメント
準決勝まで</t>
    <rPh sb="0" eb="1">
      <t>オンナ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</si>
  <si>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男子個人形決勝トーナメント
準決勝まで</t>
    <rPh sb="0" eb="1">
      <t>オトコ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</si>
  <si>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A・B</t>
    <phoneticPr fontId="3"/>
  </si>
  <si>
    <t>男女個人形
３位決定戦
および決勝</t>
    <rPh sb="0" eb="2">
      <t>ダンジョ</t>
    </rPh>
    <rPh sb="2" eb="4">
      <t>コジン</t>
    </rPh>
    <rPh sb="4" eb="5">
      <t>カタ</t>
    </rPh>
    <rPh sb="7" eb="8">
      <t>イ</t>
    </rPh>
    <rPh sb="8" eb="11">
      <t>ケッテイセン</t>
    </rPh>
    <rPh sb="15" eb="17">
      <t>ケッショウ</t>
    </rPh>
    <phoneticPr fontId="3"/>
  </si>
  <si>
    <t>A（女子）・B（男子）</t>
    <rPh sb="2" eb="4">
      <t>ジョシ</t>
    </rPh>
    <rPh sb="8" eb="10">
      <t>ダンシ</t>
    </rPh>
    <phoneticPr fontId="3"/>
  </si>
  <si>
    <t>　9：20～12:00
（ベスト４まで）</t>
    <phoneticPr fontId="3"/>
  </si>
  <si>
    <t>Ａ・Ｂ</t>
    <phoneticPr fontId="3"/>
  </si>
  <si>
    <t>男女個人組手
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7" eb="10">
      <t>ジュンケッショウ</t>
    </rPh>
    <phoneticPr fontId="3"/>
  </si>
  <si>
    <t>３位決定戦
および決勝</t>
    <rPh sb="1" eb="2">
      <t>クライ</t>
    </rPh>
    <rPh sb="2" eb="5">
      <t>ケッテイセン</t>
    </rPh>
    <rPh sb="9" eb="11">
      <t>ケッショウ</t>
    </rPh>
    <phoneticPr fontId="3"/>
  </si>
  <si>
    <t>千葉黎明</t>
    <rPh sb="0" eb="2">
      <t>チバ</t>
    </rPh>
    <rPh sb="2" eb="4">
      <t>レイメイ</t>
    </rPh>
    <phoneticPr fontId="3"/>
  </si>
  <si>
    <t>山口</t>
    <rPh sb="0" eb="2">
      <t>ヤマグチ</t>
    </rPh>
    <phoneticPr fontId="3"/>
  </si>
  <si>
    <t>片桐</t>
    <rPh sb="0" eb="2">
      <t>カタギリ</t>
    </rPh>
    <phoneticPr fontId="3"/>
  </si>
  <si>
    <t>桑原</t>
    <rPh sb="0" eb="2">
      <t>クワバラ</t>
    </rPh>
    <phoneticPr fontId="3"/>
  </si>
  <si>
    <t>小川</t>
    <rPh sb="0" eb="2">
      <t>オガワ</t>
    </rPh>
    <phoneticPr fontId="3"/>
  </si>
  <si>
    <t>浮島</t>
    <rPh sb="0" eb="2">
      <t>ウキシマ</t>
    </rPh>
    <phoneticPr fontId="3"/>
  </si>
  <si>
    <t>吉田</t>
    <rPh sb="0" eb="2">
      <t>ヨシダ</t>
    </rPh>
    <phoneticPr fontId="3"/>
  </si>
  <si>
    <t>山本</t>
    <rPh sb="0" eb="2">
      <t>ヤマモト</t>
    </rPh>
    <phoneticPr fontId="3"/>
  </si>
  <si>
    <t>高梨</t>
    <rPh sb="0" eb="2">
      <t>タカナシ</t>
    </rPh>
    <phoneticPr fontId="3"/>
  </si>
  <si>
    <t>黒川</t>
    <rPh sb="0" eb="2">
      <t>クロカワ</t>
    </rPh>
    <phoneticPr fontId="3"/>
  </si>
  <si>
    <t>茂木</t>
    <rPh sb="0" eb="2">
      <t>モギ</t>
    </rPh>
    <phoneticPr fontId="3"/>
  </si>
  <si>
    <t>大島</t>
    <rPh sb="0" eb="2">
      <t>オオシマ</t>
    </rPh>
    <phoneticPr fontId="3"/>
  </si>
  <si>
    <t>鈴木</t>
    <rPh sb="0" eb="2">
      <t>スズキ</t>
    </rPh>
    <phoneticPr fontId="3"/>
  </si>
  <si>
    <t>松永</t>
    <rPh sb="0" eb="2">
      <t>マツナガ</t>
    </rPh>
    <phoneticPr fontId="3"/>
  </si>
  <si>
    <t>団体合計</t>
    <rPh sb="0" eb="2">
      <t>ダンタイ</t>
    </rPh>
    <rPh sb="2" eb="4">
      <t>ゴウケイ</t>
    </rPh>
    <phoneticPr fontId="3"/>
  </si>
  <si>
    <t>全体合計</t>
    <rPh sb="0" eb="2">
      <t>ゼンタイ</t>
    </rPh>
    <rPh sb="2" eb="4">
      <t>ゴウケイ</t>
    </rPh>
    <phoneticPr fontId="3"/>
  </si>
  <si>
    <t>個人形合計</t>
    <rPh sb="0" eb="2">
      <t>コジン</t>
    </rPh>
    <rPh sb="2" eb="3">
      <t>カタ</t>
    </rPh>
    <rPh sb="3" eb="5">
      <t>ゴウケイ</t>
    </rPh>
    <phoneticPr fontId="3"/>
  </si>
  <si>
    <t>個人組手合計</t>
    <rPh sb="0" eb="2">
      <t>コジン</t>
    </rPh>
    <rPh sb="2" eb="3">
      <t>ク</t>
    </rPh>
    <rPh sb="3" eb="4">
      <t>テ</t>
    </rPh>
    <rPh sb="4" eb="6">
      <t>ゴウケイ</t>
    </rPh>
    <phoneticPr fontId="3"/>
  </si>
  <si>
    <t>市立銚子</t>
    <rPh sb="0" eb="2">
      <t>イチリツ</t>
    </rPh>
    <rPh sb="2" eb="4">
      <t>チョウシ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</si>
  <si>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</si>
  <si>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</si>
  <si>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平成２６年度 千葉県高等学校総合体育大会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3"/>
  </si>
  <si>
    <t>田村　幸子</t>
    <rPh sb="0" eb="2">
      <t>タムラ</t>
    </rPh>
    <rPh sb="3" eb="5">
      <t>サチコ</t>
    </rPh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</si>
  <si>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</si>
  <si>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（　　　 同　　　　）</t>
    <phoneticPr fontId="3"/>
  </si>
  <si>
    <t>渡辺　静一</t>
    <rPh sb="0" eb="2">
      <t>ワタナベ</t>
    </rPh>
    <rPh sb="3" eb="5">
      <t>セイイチ</t>
    </rPh>
    <phoneticPr fontId="3"/>
  </si>
  <si>
    <t>（市川東高校長）</t>
    <rPh sb="1" eb="3">
      <t>イチカワ</t>
    </rPh>
    <rPh sb="3" eb="4">
      <t>ヒガシ</t>
    </rPh>
    <rPh sb="4" eb="6">
      <t>コウコウ</t>
    </rPh>
    <rPh sb="6" eb="7">
      <t>チョウ</t>
    </rPh>
    <phoneticPr fontId="3"/>
  </si>
  <si>
    <t>田中　正之</t>
    <rPh sb="0" eb="2">
      <t>タナカ</t>
    </rPh>
    <rPh sb="3" eb="5">
      <t>マサユキ</t>
    </rPh>
    <phoneticPr fontId="3"/>
  </si>
  <si>
    <t>山﨑　成夫</t>
    <rPh sb="0" eb="2">
      <t>ヤマザキ</t>
    </rPh>
    <rPh sb="3" eb="4">
      <t>ナリ</t>
    </rPh>
    <rPh sb="4" eb="5">
      <t>オット</t>
    </rPh>
    <phoneticPr fontId="3"/>
  </si>
  <si>
    <t>（佐倉東高校長）</t>
    <rPh sb="1" eb="3">
      <t>サクラ</t>
    </rPh>
    <rPh sb="3" eb="4">
      <t>ヒガシ</t>
    </rPh>
    <rPh sb="4" eb="6">
      <t>コウコウ</t>
    </rPh>
    <rPh sb="6" eb="7">
      <t>チョウ</t>
    </rPh>
    <phoneticPr fontId="3"/>
  </si>
  <si>
    <t>（市立船橋高校長）</t>
    <rPh sb="1" eb="3">
      <t>イチリツ</t>
    </rPh>
    <rPh sb="3" eb="5">
      <t>フナバシ</t>
    </rPh>
    <rPh sb="5" eb="8">
      <t>コウコウチョウ</t>
    </rPh>
    <rPh sb="6" eb="8">
      <t>コウチョウ</t>
    </rPh>
    <phoneticPr fontId="3"/>
  </si>
  <si>
    <t>　　西武台千葉</t>
    <rPh sb="2" eb="4">
      <t>セイブ</t>
    </rPh>
    <rPh sb="4" eb="5">
      <t>ダイ</t>
    </rPh>
    <rPh sb="5" eb="7">
      <t>チバ</t>
    </rPh>
    <phoneticPr fontId="3"/>
  </si>
  <si>
    <t>　　 学館浦安</t>
    <rPh sb="3" eb="5">
      <t>ガッカン</t>
    </rPh>
    <rPh sb="5" eb="7">
      <t>ウラヤス</t>
    </rPh>
    <phoneticPr fontId="3"/>
  </si>
  <si>
    <t>　　（樟陽）</t>
    <rPh sb="3" eb="5">
      <t>ショウヨウ</t>
    </rPh>
    <phoneticPr fontId="3"/>
  </si>
  <si>
    <t>　　 岡本</t>
    <rPh sb="3" eb="5">
      <t>オカモト</t>
    </rPh>
    <phoneticPr fontId="3"/>
  </si>
  <si>
    <t>　　　境</t>
    <rPh sb="3" eb="4">
      <t>サカイ</t>
    </rPh>
    <phoneticPr fontId="3"/>
  </si>
  <si>
    <t>　　 深田</t>
    <phoneticPr fontId="3"/>
  </si>
  <si>
    <t>　　（野田中央）</t>
    <rPh sb="3" eb="5">
      <t>ノダ</t>
    </rPh>
    <rPh sb="5" eb="7">
      <t>チュウオウ</t>
    </rPh>
    <phoneticPr fontId="3"/>
  </si>
  <si>
    <t>　　 (成田)</t>
    <phoneticPr fontId="3"/>
  </si>
  <si>
    <t>(麗澤)</t>
    <phoneticPr fontId="3"/>
  </si>
  <si>
    <t>（泉）</t>
    <rPh sb="1" eb="2">
      <t>イズミ</t>
    </rPh>
    <phoneticPr fontId="3"/>
  </si>
  <si>
    <t>吉植</t>
    <phoneticPr fontId="3"/>
  </si>
  <si>
    <t>笛木</t>
    <rPh sb="0" eb="2">
      <t>フエキ</t>
    </rPh>
    <phoneticPr fontId="3"/>
  </si>
  <si>
    <t>(成田)</t>
    <phoneticPr fontId="3"/>
  </si>
  <si>
    <t>山田</t>
    <rPh sb="0" eb="2">
      <t>ヤマダ</t>
    </rPh>
    <phoneticPr fontId="3"/>
  </si>
  <si>
    <t>土井</t>
    <phoneticPr fontId="3"/>
  </si>
  <si>
    <t>(東金)　</t>
    <phoneticPr fontId="3"/>
  </si>
  <si>
    <t>(成東)</t>
    <phoneticPr fontId="3"/>
  </si>
  <si>
    <t>弁　　当　　配　　付</t>
    <rPh sb="0" eb="1">
      <t>ベン</t>
    </rPh>
    <rPh sb="3" eb="4">
      <t>トウ</t>
    </rPh>
    <rPh sb="6" eb="7">
      <t>ハイ</t>
    </rPh>
    <rPh sb="9" eb="10">
      <t>ツキ</t>
    </rPh>
    <phoneticPr fontId="3"/>
  </si>
  <si>
    <t>入館指導</t>
    <rPh sb="0" eb="2">
      <t>ニュウカン</t>
    </rPh>
    <rPh sb="2" eb="4">
      <t>シドウ</t>
    </rPh>
    <phoneticPr fontId="3"/>
  </si>
  <si>
    <t>西野（麗澤）・久保木（西武台千葉）・梅井（千葉南）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チバ</t>
    </rPh>
    <rPh sb="23" eb="24">
      <t>ミナミ</t>
    </rPh>
    <phoneticPr fontId="3"/>
  </si>
  <si>
    <t>（昼休み中）</t>
    <rPh sb="1" eb="3">
      <t>ヒルヤス</t>
    </rPh>
    <rPh sb="4" eb="5">
      <t>ナカ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</si>
  <si>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</si>
  <si>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</si>
  <si>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A</t>
    <phoneticPr fontId="3"/>
  </si>
  <si>
    <t>ｺ-ﾄﾞ</t>
    <phoneticPr fontId="3"/>
  </si>
  <si>
    <t>C</t>
    <phoneticPr fontId="3"/>
  </si>
  <si>
    <t>ｺ-ﾄﾞ</t>
    <phoneticPr fontId="3"/>
  </si>
  <si>
    <t>Ｂ</t>
    <phoneticPr fontId="3"/>
  </si>
  <si>
    <t>ｺ-ﾄﾞ</t>
    <phoneticPr fontId="3"/>
  </si>
  <si>
    <t>Ｄ</t>
    <phoneticPr fontId="3"/>
  </si>
  <si>
    <t>ｺ-ﾄﾞ</t>
    <phoneticPr fontId="3"/>
  </si>
  <si>
    <t>コ－ド</t>
    <phoneticPr fontId="3"/>
  </si>
  <si>
    <t>秋山</t>
    <rPh sb="0" eb="2">
      <t>アキヤマ</t>
    </rPh>
    <phoneticPr fontId="3"/>
  </si>
  <si>
    <t>坂内</t>
    <rPh sb="0" eb="2">
      <t>サカウチ</t>
    </rPh>
    <phoneticPr fontId="3"/>
  </si>
  <si>
    <t>小松</t>
    <rPh sb="0" eb="2">
      <t>コマツ</t>
    </rPh>
    <phoneticPr fontId="3"/>
  </si>
  <si>
    <t>森</t>
    <rPh sb="0" eb="1">
      <t>モリ</t>
    </rPh>
    <phoneticPr fontId="3"/>
  </si>
  <si>
    <t>鴨居</t>
    <rPh sb="0" eb="2">
      <t>カモイ</t>
    </rPh>
    <phoneticPr fontId="3"/>
  </si>
  <si>
    <t>長谷川</t>
    <rPh sb="0" eb="3">
      <t>ハセガワ</t>
    </rPh>
    <phoneticPr fontId="3"/>
  </si>
  <si>
    <t>加藤</t>
    <rPh sb="0" eb="2">
      <t>カトウ</t>
    </rPh>
    <phoneticPr fontId="3"/>
  </si>
  <si>
    <t>石井</t>
    <rPh sb="0" eb="2">
      <t>イシイ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</si>
  <si>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</si>
  <si>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蔭山</t>
    <rPh sb="0" eb="2">
      <t>カゲヤマ</t>
    </rPh>
    <phoneticPr fontId="3"/>
  </si>
  <si>
    <t>荒井</t>
    <rPh sb="0" eb="2">
      <t>アライ</t>
    </rPh>
    <phoneticPr fontId="3"/>
  </si>
  <si>
    <t>市立柏</t>
    <rPh sb="0" eb="2">
      <t>イチリツ</t>
    </rPh>
    <rPh sb="2" eb="3">
      <t>カシワ</t>
    </rPh>
    <phoneticPr fontId="3"/>
  </si>
  <si>
    <t>岡田</t>
    <rPh sb="0" eb="2">
      <t>オカダ</t>
    </rPh>
    <phoneticPr fontId="3"/>
  </si>
  <si>
    <t>宮田</t>
    <rPh sb="0" eb="2">
      <t>ミヤタ</t>
    </rPh>
    <phoneticPr fontId="3"/>
  </si>
  <si>
    <t>山下</t>
    <rPh sb="0" eb="2">
      <t>ヤマシタ</t>
    </rPh>
    <phoneticPr fontId="3"/>
  </si>
  <si>
    <t>重岡</t>
    <rPh sb="0" eb="2">
      <t>シゲオカ</t>
    </rPh>
    <phoneticPr fontId="3"/>
  </si>
  <si>
    <t>松田</t>
    <rPh sb="0" eb="2">
      <t>マツダ</t>
    </rPh>
    <phoneticPr fontId="3"/>
  </si>
  <si>
    <t>佐原</t>
    <rPh sb="0" eb="2">
      <t>サワラ</t>
    </rPh>
    <phoneticPr fontId="3"/>
  </si>
  <si>
    <t>Ａ</t>
    <phoneticPr fontId="3"/>
  </si>
  <si>
    <t>Ｃ</t>
    <phoneticPr fontId="3"/>
  </si>
  <si>
    <t>Ｂ</t>
    <phoneticPr fontId="3"/>
  </si>
  <si>
    <t>Ｄ</t>
    <phoneticPr fontId="3"/>
  </si>
  <si>
    <t>平野</t>
    <rPh sb="0" eb="2">
      <t>ヒラノ</t>
    </rPh>
    <phoneticPr fontId="3"/>
  </si>
  <si>
    <t>船本</t>
    <rPh sb="0" eb="2">
      <t>フナモト</t>
    </rPh>
    <phoneticPr fontId="3"/>
  </si>
  <si>
    <t>本</t>
    <rPh sb="0" eb="1">
      <t>モト</t>
    </rPh>
    <phoneticPr fontId="3"/>
  </si>
  <si>
    <t>鈴木空</t>
    <rPh sb="0" eb="2">
      <t>スズキ</t>
    </rPh>
    <rPh sb="2" eb="3">
      <t>クウ</t>
    </rPh>
    <phoneticPr fontId="3"/>
  </si>
  <si>
    <t>鈴木涼</t>
    <rPh sb="0" eb="2">
      <t>スズキ</t>
    </rPh>
    <rPh sb="2" eb="3">
      <t>リョウ</t>
    </rPh>
    <phoneticPr fontId="3"/>
  </si>
  <si>
    <t>河村</t>
    <rPh sb="0" eb="2">
      <t>カワムラ</t>
    </rPh>
    <phoneticPr fontId="3"/>
  </si>
  <si>
    <t>仲村</t>
    <rPh sb="0" eb="2">
      <t>ナカムラ</t>
    </rPh>
    <phoneticPr fontId="3"/>
  </si>
  <si>
    <t>大坪</t>
    <rPh sb="0" eb="2">
      <t>オオツボ</t>
    </rPh>
    <phoneticPr fontId="3"/>
  </si>
  <si>
    <t>青山凌</t>
    <rPh sb="0" eb="2">
      <t>アオヤマ</t>
    </rPh>
    <rPh sb="2" eb="3">
      <t>リョウ</t>
    </rPh>
    <phoneticPr fontId="3"/>
  </si>
  <si>
    <t>青山匠</t>
    <rPh sb="0" eb="2">
      <t>アオヤマ</t>
    </rPh>
    <rPh sb="2" eb="3">
      <t>タクミ</t>
    </rPh>
    <phoneticPr fontId="3"/>
  </si>
  <si>
    <t>浅野</t>
    <rPh sb="0" eb="2">
      <t>アサノ</t>
    </rPh>
    <phoneticPr fontId="3"/>
  </si>
  <si>
    <t>板倉</t>
    <rPh sb="0" eb="2">
      <t>イタクラ</t>
    </rPh>
    <phoneticPr fontId="3"/>
  </si>
  <si>
    <t>金野</t>
    <rPh sb="0" eb="2">
      <t>コンノ</t>
    </rPh>
    <phoneticPr fontId="3"/>
  </si>
  <si>
    <t>若梅</t>
    <rPh sb="0" eb="2">
      <t>ワカウメ</t>
    </rPh>
    <phoneticPr fontId="3"/>
  </si>
  <si>
    <t>今村</t>
    <rPh sb="0" eb="2">
      <t>イマムラ</t>
    </rPh>
    <phoneticPr fontId="3"/>
  </si>
  <si>
    <t>福本</t>
    <rPh sb="0" eb="2">
      <t>フクモト</t>
    </rPh>
    <phoneticPr fontId="3"/>
  </si>
  <si>
    <t>岡崎</t>
    <rPh sb="0" eb="2">
      <t>オカザキ</t>
    </rPh>
    <phoneticPr fontId="3"/>
  </si>
  <si>
    <t>相原</t>
    <rPh sb="0" eb="2">
      <t>アイハラ</t>
    </rPh>
    <phoneticPr fontId="3"/>
  </si>
  <si>
    <t>松本</t>
    <rPh sb="0" eb="2">
      <t>マツモト</t>
    </rPh>
    <phoneticPr fontId="3"/>
  </si>
  <si>
    <t>富田</t>
    <rPh sb="0" eb="2">
      <t>トミタ</t>
    </rPh>
    <phoneticPr fontId="3"/>
  </si>
  <si>
    <t>高田</t>
    <rPh sb="0" eb="2">
      <t>タカダ</t>
    </rPh>
    <phoneticPr fontId="3"/>
  </si>
  <si>
    <t>岩田竜</t>
    <rPh sb="0" eb="2">
      <t>イワタ</t>
    </rPh>
    <rPh sb="2" eb="3">
      <t>リュウ</t>
    </rPh>
    <phoneticPr fontId="3"/>
  </si>
  <si>
    <t>岩田凌</t>
    <rPh sb="0" eb="2">
      <t>イワタ</t>
    </rPh>
    <rPh sb="2" eb="3">
      <t>リョウ</t>
    </rPh>
    <phoneticPr fontId="3"/>
  </si>
  <si>
    <t>西川</t>
    <rPh sb="0" eb="2">
      <t>ニシカワ</t>
    </rPh>
    <phoneticPr fontId="3"/>
  </si>
  <si>
    <t>近藤</t>
    <rPh sb="0" eb="2">
      <t>コンドウ</t>
    </rPh>
    <phoneticPr fontId="3"/>
  </si>
  <si>
    <t>野田中央</t>
    <rPh sb="0" eb="2">
      <t>ノダ</t>
    </rPh>
    <rPh sb="2" eb="4">
      <t>チュウオウ</t>
    </rPh>
    <phoneticPr fontId="3"/>
  </si>
  <si>
    <t>志村</t>
    <rPh sb="0" eb="2">
      <t>シムラ</t>
    </rPh>
    <phoneticPr fontId="3"/>
  </si>
  <si>
    <t>西武台</t>
    <rPh sb="0" eb="2">
      <t>セイブ</t>
    </rPh>
    <rPh sb="2" eb="3">
      <t>ダイ</t>
    </rPh>
    <phoneticPr fontId="3"/>
  </si>
  <si>
    <t>上野</t>
    <rPh sb="0" eb="2">
      <t>ウエノ</t>
    </rPh>
    <phoneticPr fontId="3"/>
  </si>
  <si>
    <t>熊澤</t>
    <rPh sb="0" eb="2">
      <t>クマザワ</t>
    </rPh>
    <phoneticPr fontId="3"/>
  </si>
  <si>
    <t>八重田</t>
    <rPh sb="0" eb="3">
      <t>ヤエダ</t>
    </rPh>
    <phoneticPr fontId="3"/>
  </si>
  <si>
    <t>高橋</t>
    <rPh sb="0" eb="2">
      <t>タカハシ</t>
    </rPh>
    <phoneticPr fontId="3"/>
  </si>
  <si>
    <t>清水</t>
    <rPh sb="0" eb="2">
      <t>シミズ</t>
    </rPh>
    <phoneticPr fontId="3"/>
  </si>
  <si>
    <t>兼坂</t>
    <rPh sb="0" eb="2">
      <t>カネサカ</t>
    </rPh>
    <phoneticPr fontId="3"/>
  </si>
  <si>
    <t>小貫</t>
    <rPh sb="0" eb="2">
      <t>コヌキ</t>
    </rPh>
    <phoneticPr fontId="3"/>
  </si>
  <si>
    <t>伊藤</t>
    <rPh sb="0" eb="2">
      <t>イトウ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</si>
  <si>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</si>
  <si>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ニーパイポ</t>
  </si>
  <si>
    <t>Ｄ４</t>
    <phoneticPr fontId="3"/>
  </si>
  <si>
    <t>カンクウショウ</t>
  </si>
  <si>
    <t>Ａ２</t>
    <phoneticPr fontId="3"/>
  </si>
  <si>
    <t>Ｃ２</t>
    <phoneticPr fontId="3"/>
  </si>
  <si>
    <t>Ｂ３</t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</si>
  <si>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</si>
  <si>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Ａ１</t>
    <phoneticPr fontId="3"/>
  </si>
  <si>
    <t>マツムラローハイ</t>
  </si>
  <si>
    <t>Ｃ１</t>
    <phoneticPr fontId="3"/>
  </si>
  <si>
    <t>Ｂ４</t>
    <phoneticPr fontId="3"/>
  </si>
  <si>
    <t>セイサン</t>
  </si>
  <si>
    <t>Ａ３</t>
    <phoneticPr fontId="3"/>
  </si>
  <si>
    <t>Ｃ３</t>
    <phoneticPr fontId="3"/>
  </si>
  <si>
    <t>Ｂ２</t>
    <phoneticPr fontId="3"/>
  </si>
  <si>
    <t>Ｄ２</t>
    <phoneticPr fontId="3"/>
  </si>
  <si>
    <t>Ｄ３</t>
    <phoneticPr fontId="3"/>
  </si>
  <si>
    <t>Ａ４</t>
    <phoneticPr fontId="3"/>
  </si>
  <si>
    <t>Ｃ４</t>
    <phoneticPr fontId="3"/>
  </si>
  <si>
    <t>クルルンファ</t>
  </si>
  <si>
    <t>ニーセイシー</t>
  </si>
  <si>
    <t>クーシャンクー</t>
  </si>
  <si>
    <t>エンピ</t>
  </si>
  <si>
    <t>A1</t>
    <phoneticPr fontId="3"/>
  </si>
  <si>
    <t>Ａ２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</si>
  <si>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</si>
  <si>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</si>
  <si>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</si>
  <si>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</si>
  <si>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</si>
  <si>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</si>
  <si>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</si>
  <si>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Ｃ１</t>
    <phoneticPr fontId="3"/>
  </si>
  <si>
    <t>Ｂ４</t>
    <phoneticPr fontId="3"/>
  </si>
  <si>
    <t>Ｄ４</t>
    <phoneticPr fontId="3"/>
  </si>
  <si>
    <t>Ｂ２</t>
    <phoneticPr fontId="3"/>
  </si>
  <si>
    <t>Ｂ１</t>
    <phoneticPr fontId="3"/>
  </si>
  <si>
    <t>Ｄ１</t>
    <phoneticPr fontId="3"/>
  </si>
  <si>
    <t>、</t>
    <phoneticPr fontId="3"/>
  </si>
  <si>
    <t>★和道流：、</t>
    <phoneticPr fontId="3"/>
  </si>
  <si>
    <t>★松濤館流：、</t>
    <phoneticPr fontId="3"/>
  </si>
  <si>
    <t xml:space="preserve">      ６月１４日　（土）</t>
    <rPh sb="7" eb="8">
      <t>ガツ</t>
    </rPh>
    <rPh sb="10" eb="11">
      <t>ニチ</t>
    </rPh>
    <rPh sb="13" eb="14">
      <t>ド</t>
    </rPh>
    <phoneticPr fontId="3"/>
  </si>
  <si>
    <t>６月１５日　（日）</t>
    <rPh sb="1" eb="2">
      <t>ガツ</t>
    </rPh>
    <rPh sb="4" eb="5">
      <t>ニチ</t>
    </rPh>
    <rPh sb="7" eb="8">
      <t>ニチ</t>
    </rPh>
    <phoneticPr fontId="3"/>
  </si>
  <si>
    <t>平成２６年度千葉県総合体育大会空手道大会（兼全国総体県予選）　参加選手およびチ－ム</t>
    <rPh sb="0" eb="2">
      <t>ヘイセイ</t>
    </rPh>
    <rPh sb="4" eb="6">
      <t>ネンド</t>
    </rPh>
    <rPh sb="6" eb="9">
      <t>チバケン</t>
    </rPh>
    <rPh sb="9" eb="11">
      <t>ソウゴウ</t>
    </rPh>
    <rPh sb="11" eb="13">
      <t>タイイク</t>
    </rPh>
    <rPh sb="13" eb="15">
      <t>タイカイ</t>
    </rPh>
    <rPh sb="15" eb="17">
      <t>カラテ</t>
    </rPh>
    <rPh sb="17" eb="18">
      <t>ドウ</t>
    </rPh>
    <rPh sb="18" eb="20">
      <t>タイカイ</t>
    </rPh>
    <rPh sb="21" eb="22">
      <t>ケン</t>
    </rPh>
    <rPh sb="22" eb="24">
      <t>ゼンコク</t>
    </rPh>
    <rPh sb="24" eb="26">
      <t>ソウタイ</t>
    </rPh>
    <rPh sb="26" eb="27">
      <t>ケン</t>
    </rPh>
    <rPh sb="27" eb="29">
      <t>ヨセン</t>
    </rPh>
    <rPh sb="31" eb="33">
      <t>サンカ</t>
    </rPh>
    <rPh sb="33" eb="35">
      <t>センシュ</t>
    </rPh>
    <phoneticPr fontId="3"/>
  </si>
  <si>
    <t>拓大紅陵</t>
  </si>
  <si>
    <t>水谷</t>
    <rPh sb="0" eb="2">
      <t>ミズタニ</t>
    </rPh>
    <phoneticPr fontId="3"/>
  </si>
  <si>
    <t>鈴木空ｶ1</t>
    <rPh sb="0" eb="2">
      <t>スズキ</t>
    </rPh>
    <rPh sb="2" eb="3">
      <t>クウ</t>
    </rPh>
    <phoneticPr fontId="3"/>
  </si>
  <si>
    <t>本ｶ2</t>
    <rPh sb="0" eb="1">
      <t>モト</t>
    </rPh>
    <phoneticPr fontId="3"/>
  </si>
  <si>
    <t>鈴木涼ｶ4</t>
    <rPh sb="0" eb="2">
      <t>スズキ</t>
    </rPh>
    <rPh sb="2" eb="3">
      <t>リョウ</t>
    </rPh>
    <phoneticPr fontId="3"/>
  </si>
  <si>
    <t>船本B8</t>
    <rPh sb="0" eb="2">
      <t>フナモト</t>
    </rPh>
    <phoneticPr fontId="3"/>
  </si>
  <si>
    <t>塚本</t>
    <rPh sb="0" eb="2">
      <t>ツカモト</t>
    </rPh>
    <phoneticPr fontId="3"/>
  </si>
  <si>
    <t>林</t>
    <rPh sb="0" eb="1">
      <t>ハヤシ</t>
    </rPh>
    <phoneticPr fontId="3"/>
  </si>
  <si>
    <t>松本㋕１</t>
    <rPh sb="0" eb="2">
      <t>マツモト</t>
    </rPh>
    <phoneticPr fontId="3"/>
  </si>
  <si>
    <t>大塚Ｂ８</t>
    <rPh sb="0" eb="2">
      <t>オオツカ</t>
    </rPh>
    <phoneticPr fontId="3"/>
  </si>
  <si>
    <t>脇田</t>
    <rPh sb="0" eb="2">
      <t>ワキタ</t>
    </rPh>
    <phoneticPr fontId="3"/>
  </si>
  <si>
    <t>浮島ｶ1</t>
    <rPh sb="0" eb="2">
      <t>ウキシマ</t>
    </rPh>
    <phoneticPr fontId="3"/>
  </si>
  <si>
    <t>山本ｶ3</t>
    <rPh sb="0" eb="2">
      <t>ヤマモト</t>
    </rPh>
    <phoneticPr fontId="3"/>
  </si>
  <si>
    <t>坂内ｶ4</t>
    <rPh sb="0" eb="2">
      <t>サカウチ</t>
    </rPh>
    <phoneticPr fontId="3"/>
  </si>
  <si>
    <t>秋山B8</t>
    <rPh sb="0" eb="2">
      <t>アキヤマ</t>
    </rPh>
    <phoneticPr fontId="3"/>
  </si>
  <si>
    <t>小林</t>
    <rPh sb="0" eb="2">
      <t>コバヤシ</t>
    </rPh>
    <phoneticPr fontId="3"/>
  </si>
  <si>
    <t>相内</t>
    <rPh sb="0" eb="1">
      <t>ソウ</t>
    </rPh>
    <rPh sb="1" eb="2">
      <t>ウチ</t>
    </rPh>
    <phoneticPr fontId="3"/>
  </si>
  <si>
    <t>鈴木ｶ1</t>
    <rPh sb="0" eb="2">
      <t>スズキ</t>
    </rPh>
    <phoneticPr fontId="3"/>
  </si>
  <si>
    <t>寺岡ｶ3</t>
    <rPh sb="0" eb="2">
      <t>テラオカ</t>
    </rPh>
    <phoneticPr fontId="3"/>
  </si>
  <si>
    <t>留目ｶ4</t>
    <rPh sb="0" eb="1">
      <t>ト</t>
    </rPh>
    <rPh sb="1" eb="2">
      <t>メ</t>
    </rPh>
    <phoneticPr fontId="3"/>
  </si>
  <si>
    <t>山田B8</t>
    <rPh sb="0" eb="2">
      <t>ヤマダ</t>
    </rPh>
    <phoneticPr fontId="3"/>
  </si>
  <si>
    <t>山口B8</t>
    <rPh sb="0" eb="2">
      <t>ヤマグチ</t>
    </rPh>
    <phoneticPr fontId="3"/>
  </si>
  <si>
    <t>坂内B8</t>
    <rPh sb="0" eb="2">
      <t>サカウチ</t>
    </rPh>
    <phoneticPr fontId="3"/>
  </si>
  <si>
    <t>木更津総合</t>
  </si>
  <si>
    <t>木村</t>
    <rPh sb="0" eb="2">
      <t>キムラ</t>
    </rPh>
    <phoneticPr fontId="3"/>
  </si>
  <si>
    <t>金子海</t>
    <rPh sb="0" eb="2">
      <t>カネコ</t>
    </rPh>
    <rPh sb="2" eb="3">
      <t>ウミ</t>
    </rPh>
    <phoneticPr fontId="3"/>
  </si>
  <si>
    <t>金子航</t>
    <rPh sb="0" eb="2">
      <t>カネコ</t>
    </rPh>
    <rPh sb="2" eb="3">
      <t>ワタル</t>
    </rPh>
    <phoneticPr fontId="3"/>
  </si>
  <si>
    <t>鶴岡</t>
    <rPh sb="0" eb="2">
      <t>ツルオカ</t>
    </rPh>
    <phoneticPr fontId="3"/>
  </si>
  <si>
    <t>東城</t>
    <rPh sb="0" eb="2">
      <t>トウジョウ</t>
    </rPh>
    <phoneticPr fontId="3"/>
  </si>
  <si>
    <t>渡邊</t>
    <rPh sb="0" eb="2">
      <t>ワタナベ</t>
    </rPh>
    <phoneticPr fontId="3"/>
  </si>
  <si>
    <t>袖ヶ浦</t>
  </si>
  <si>
    <t>長生</t>
  </si>
  <si>
    <t>伊坂</t>
    <rPh sb="0" eb="2">
      <t>イサカ</t>
    </rPh>
    <phoneticPr fontId="3"/>
  </si>
  <si>
    <t>田中</t>
    <rPh sb="0" eb="2">
      <t>タナカ</t>
    </rPh>
    <phoneticPr fontId="3"/>
  </si>
  <si>
    <t>市原</t>
    <rPh sb="0" eb="2">
      <t>イチハラ</t>
    </rPh>
    <phoneticPr fontId="3"/>
  </si>
  <si>
    <t>茂原樟陽</t>
  </si>
  <si>
    <t>斉藤</t>
    <rPh sb="0" eb="2">
      <t>サイトウ</t>
    </rPh>
    <phoneticPr fontId="3"/>
  </si>
  <si>
    <t>千葉学芸</t>
  </si>
  <si>
    <t>増田</t>
    <rPh sb="0" eb="2">
      <t>マスダ</t>
    </rPh>
    <phoneticPr fontId="3"/>
  </si>
  <si>
    <t>大屋</t>
    <rPh sb="0" eb="2">
      <t>オオヤ</t>
    </rPh>
    <phoneticPr fontId="3"/>
  </si>
  <si>
    <t>東金</t>
  </si>
  <si>
    <t>菅澤</t>
    <rPh sb="0" eb="2">
      <t>スガサワ</t>
    </rPh>
    <phoneticPr fontId="3"/>
  </si>
  <si>
    <t>下村</t>
    <rPh sb="0" eb="2">
      <t>シモムラ</t>
    </rPh>
    <phoneticPr fontId="3"/>
  </si>
  <si>
    <t>戸田</t>
    <rPh sb="0" eb="2">
      <t>トダ</t>
    </rPh>
    <phoneticPr fontId="3"/>
  </si>
  <si>
    <t>清田</t>
    <rPh sb="0" eb="2">
      <t>キヨタ</t>
    </rPh>
    <phoneticPr fontId="3"/>
  </si>
  <si>
    <t>中川</t>
    <rPh sb="0" eb="2">
      <t>ナカガワ</t>
    </rPh>
    <phoneticPr fontId="3"/>
  </si>
  <si>
    <t>成東</t>
  </si>
  <si>
    <t>篠﨑</t>
    <rPh sb="0" eb="2">
      <t>シノザキ</t>
    </rPh>
    <phoneticPr fontId="3"/>
  </si>
  <si>
    <t>市原八幡</t>
    <rPh sb="0" eb="2">
      <t>イチハラ</t>
    </rPh>
    <rPh sb="2" eb="4">
      <t>ヤワタ</t>
    </rPh>
    <phoneticPr fontId="3"/>
  </si>
  <si>
    <t>今村</t>
    <rPh sb="0" eb="2">
      <t>イマムラ</t>
    </rPh>
    <phoneticPr fontId="3"/>
  </si>
  <si>
    <t>福本</t>
    <rPh sb="0" eb="2">
      <t>フクモト</t>
    </rPh>
    <phoneticPr fontId="3"/>
  </si>
  <si>
    <t>清川</t>
    <rPh sb="0" eb="2">
      <t>キヨカワ</t>
    </rPh>
    <phoneticPr fontId="3"/>
  </si>
  <si>
    <t>田口</t>
    <rPh sb="0" eb="2">
      <t>タグチ</t>
    </rPh>
    <phoneticPr fontId="3"/>
  </si>
  <si>
    <t>南山</t>
    <rPh sb="0" eb="2">
      <t>ミナミヤマ</t>
    </rPh>
    <phoneticPr fontId="3"/>
  </si>
  <si>
    <t>岡崎</t>
    <rPh sb="0" eb="2">
      <t>オカザキ</t>
    </rPh>
    <phoneticPr fontId="3"/>
  </si>
  <si>
    <t>林</t>
    <rPh sb="0" eb="1">
      <t>ハヤシ</t>
    </rPh>
    <phoneticPr fontId="3"/>
  </si>
  <si>
    <t>南</t>
    <rPh sb="0" eb="1">
      <t>ミナミ</t>
    </rPh>
    <phoneticPr fontId="3"/>
  </si>
  <si>
    <t>松島</t>
    <rPh sb="0" eb="2">
      <t>マツシマ</t>
    </rPh>
    <phoneticPr fontId="3"/>
  </si>
  <si>
    <t>稲葉玲</t>
    <rPh sb="0" eb="2">
      <t>イナバ</t>
    </rPh>
    <rPh sb="2" eb="3">
      <t>レイ</t>
    </rPh>
    <phoneticPr fontId="3"/>
  </si>
  <si>
    <t>稲葉理</t>
    <rPh sb="0" eb="2">
      <t>イナバ</t>
    </rPh>
    <rPh sb="2" eb="3">
      <t>リ</t>
    </rPh>
    <phoneticPr fontId="3"/>
  </si>
  <si>
    <t>作本</t>
    <rPh sb="0" eb="2">
      <t>サクモト</t>
    </rPh>
    <phoneticPr fontId="3"/>
  </si>
  <si>
    <t>伊藤</t>
    <rPh sb="0" eb="2">
      <t>イトウ</t>
    </rPh>
    <phoneticPr fontId="3"/>
  </si>
  <si>
    <t>大島</t>
    <rPh sb="0" eb="2">
      <t>オオシマ</t>
    </rPh>
    <phoneticPr fontId="3"/>
  </si>
  <si>
    <t>黒川</t>
    <rPh sb="0" eb="2">
      <t>クロカワ</t>
    </rPh>
    <phoneticPr fontId="3"/>
  </si>
  <si>
    <t>兼古</t>
    <rPh sb="0" eb="2">
      <t>カネコ</t>
    </rPh>
    <phoneticPr fontId="3"/>
  </si>
  <si>
    <t>栗山</t>
    <rPh sb="0" eb="2">
      <t>クリヤマ</t>
    </rPh>
    <phoneticPr fontId="3"/>
  </si>
  <si>
    <t>岡本</t>
    <rPh sb="0" eb="2">
      <t>オカモト</t>
    </rPh>
    <phoneticPr fontId="3"/>
  </si>
  <si>
    <t>阿部</t>
    <rPh sb="0" eb="2">
      <t>アベ</t>
    </rPh>
    <phoneticPr fontId="3"/>
  </si>
  <si>
    <t>長谷川</t>
    <rPh sb="0" eb="3">
      <t>ハセガワ</t>
    </rPh>
    <phoneticPr fontId="3"/>
  </si>
  <si>
    <t>片桐</t>
    <rPh sb="0" eb="2">
      <t>カタギリ</t>
    </rPh>
    <phoneticPr fontId="3"/>
  </si>
  <si>
    <t>鴨居</t>
    <rPh sb="0" eb="2">
      <t>カモイ</t>
    </rPh>
    <phoneticPr fontId="3"/>
  </si>
  <si>
    <t>相原</t>
    <rPh sb="0" eb="2">
      <t>アイハラ</t>
    </rPh>
    <phoneticPr fontId="3"/>
  </si>
  <si>
    <t>松本</t>
    <rPh sb="0" eb="2">
      <t>マツモト</t>
    </rPh>
    <phoneticPr fontId="3"/>
  </si>
  <si>
    <t>松永</t>
    <rPh sb="0" eb="2">
      <t>マツナガ</t>
    </rPh>
    <phoneticPr fontId="3"/>
  </si>
  <si>
    <t>富田</t>
    <rPh sb="0" eb="2">
      <t>トミタ</t>
    </rPh>
    <phoneticPr fontId="3"/>
  </si>
  <si>
    <t>森島</t>
    <rPh sb="0" eb="2">
      <t>モリシマ</t>
    </rPh>
    <phoneticPr fontId="3"/>
  </si>
  <si>
    <t>山本</t>
    <rPh sb="0" eb="2">
      <t>ヤマモト</t>
    </rPh>
    <phoneticPr fontId="3"/>
  </si>
  <si>
    <t>城谷</t>
    <rPh sb="0" eb="1">
      <t>シロ</t>
    </rPh>
    <rPh sb="1" eb="2">
      <t>タニ</t>
    </rPh>
    <phoneticPr fontId="3"/>
  </si>
  <si>
    <t>城谷</t>
    <rPh sb="0" eb="2">
      <t>シロタニ</t>
    </rPh>
    <phoneticPr fontId="3"/>
  </si>
  <si>
    <t>高田</t>
    <rPh sb="0" eb="2">
      <t>タカダ</t>
    </rPh>
    <phoneticPr fontId="3"/>
  </si>
  <si>
    <t>石原</t>
    <rPh sb="0" eb="2">
      <t>イシハラ</t>
    </rPh>
    <phoneticPr fontId="3"/>
  </si>
  <si>
    <t>松澤</t>
    <rPh sb="0" eb="2">
      <t>マツザワ</t>
    </rPh>
    <phoneticPr fontId="3"/>
  </si>
  <si>
    <t>石井</t>
    <rPh sb="0" eb="2">
      <t>イシイ</t>
    </rPh>
    <phoneticPr fontId="3"/>
  </si>
  <si>
    <t>佐藤</t>
    <rPh sb="0" eb="2">
      <t>サトウ</t>
    </rPh>
    <phoneticPr fontId="3"/>
  </si>
  <si>
    <t>加藤</t>
    <rPh sb="0" eb="2">
      <t>カトウ</t>
    </rPh>
    <phoneticPr fontId="3"/>
  </si>
  <si>
    <t>岩田竜</t>
    <rPh sb="0" eb="2">
      <t>イワタ</t>
    </rPh>
    <rPh sb="2" eb="3">
      <t>リュウ</t>
    </rPh>
    <phoneticPr fontId="3"/>
  </si>
  <si>
    <t>岩田凌</t>
    <rPh sb="0" eb="2">
      <t>イワタ</t>
    </rPh>
    <rPh sb="2" eb="3">
      <t>リョウ</t>
    </rPh>
    <phoneticPr fontId="3"/>
  </si>
  <si>
    <t>池上</t>
    <rPh sb="0" eb="2">
      <t>イケガミ</t>
    </rPh>
    <phoneticPr fontId="3"/>
  </si>
  <si>
    <t>廣瀬</t>
    <rPh sb="0" eb="2">
      <t>ヒロセ</t>
    </rPh>
    <phoneticPr fontId="3"/>
  </si>
  <si>
    <t>西川</t>
    <rPh sb="0" eb="2">
      <t>ニシカワ</t>
    </rPh>
    <phoneticPr fontId="3"/>
  </si>
  <si>
    <t>近藤</t>
    <rPh sb="0" eb="2">
      <t>コンドウ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</si>
  <si>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</si>
  <si>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中村</t>
    <rPh sb="0" eb="2">
      <t>ナカムラ</t>
    </rPh>
    <phoneticPr fontId="3"/>
  </si>
  <si>
    <t>仲山</t>
    <rPh sb="0" eb="2">
      <t>ナカヤマ</t>
    </rPh>
    <phoneticPr fontId="3"/>
  </si>
  <si>
    <t>山内</t>
    <rPh sb="0" eb="2">
      <t>ヤマウチ</t>
    </rPh>
    <phoneticPr fontId="3"/>
  </si>
  <si>
    <t>稲石</t>
    <rPh sb="0" eb="2">
      <t>イナイシ</t>
    </rPh>
    <phoneticPr fontId="3"/>
  </si>
  <si>
    <t>黒田</t>
    <rPh sb="0" eb="2">
      <t>クロダ</t>
    </rPh>
    <phoneticPr fontId="3"/>
  </si>
  <si>
    <t>森</t>
    <rPh sb="0" eb="1">
      <t>モリ</t>
    </rPh>
    <phoneticPr fontId="3"/>
  </si>
  <si>
    <t>滝口</t>
    <rPh sb="0" eb="2">
      <t>タキグチ</t>
    </rPh>
    <phoneticPr fontId="3"/>
  </si>
  <si>
    <t>荒井</t>
    <rPh sb="0" eb="2">
      <t>アライ</t>
    </rPh>
    <phoneticPr fontId="3"/>
  </si>
  <si>
    <t>蔭山</t>
    <rPh sb="0" eb="2">
      <t>カゲヤマ</t>
    </rPh>
    <phoneticPr fontId="3"/>
  </si>
  <si>
    <t>角金</t>
    <rPh sb="0" eb="1">
      <t>ツノ</t>
    </rPh>
    <rPh sb="1" eb="2">
      <t>キン</t>
    </rPh>
    <phoneticPr fontId="3"/>
  </si>
  <si>
    <t>丘野</t>
    <rPh sb="0" eb="2">
      <t>オカノ</t>
    </rPh>
    <phoneticPr fontId="3"/>
  </si>
  <si>
    <t>齊藤</t>
    <rPh sb="0" eb="2">
      <t>サイトウ</t>
    </rPh>
    <phoneticPr fontId="3"/>
  </si>
  <si>
    <t>西武台</t>
    <rPh sb="0" eb="2">
      <t>セイブ</t>
    </rPh>
    <rPh sb="2" eb="3">
      <t>ダイ</t>
    </rPh>
    <phoneticPr fontId="3"/>
  </si>
  <si>
    <t>霜鳥</t>
    <rPh sb="0" eb="2">
      <t>シモトリ</t>
    </rPh>
    <phoneticPr fontId="3"/>
  </si>
  <si>
    <t>上野</t>
    <rPh sb="0" eb="2">
      <t>ウエノ</t>
    </rPh>
    <phoneticPr fontId="3"/>
  </si>
  <si>
    <t>臼倉</t>
    <rPh sb="0" eb="1">
      <t>ウス</t>
    </rPh>
    <rPh sb="1" eb="2">
      <t>クラ</t>
    </rPh>
    <phoneticPr fontId="3"/>
  </si>
  <si>
    <t>岡田</t>
    <rPh sb="0" eb="2">
      <t>オカダ</t>
    </rPh>
    <phoneticPr fontId="3"/>
  </si>
  <si>
    <t>宮田</t>
    <rPh sb="0" eb="2">
      <t>ミヤタ</t>
    </rPh>
    <phoneticPr fontId="3"/>
  </si>
  <si>
    <t>平井</t>
    <rPh sb="0" eb="2">
      <t>ヒライ</t>
    </rPh>
    <phoneticPr fontId="3"/>
  </si>
  <si>
    <t>金沢</t>
    <rPh sb="0" eb="2">
      <t>カナザワ</t>
    </rPh>
    <phoneticPr fontId="3"/>
  </si>
  <si>
    <t>清水</t>
    <rPh sb="0" eb="2">
      <t>シミズ</t>
    </rPh>
    <phoneticPr fontId="3"/>
  </si>
  <si>
    <t>高橋</t>
    <rPh sb="0" eb="2">
      <t>タカハシ</t>
    </rPh>
    <phoneticPr fontId="3"/>
  </si>
  <si>
    <t>野田中央</t>
    <rPh sb="0" eb="2">
      <t>ノダ</t>
    </rPh>
    <rPh sb="2" eb="4">
      <t>チュウオウ</t>
    </rPh>
    <phoneticPr fontId="3"/>
  </si>
  <si>
    <t>志村</t>
    <rPh sb="0" eb="2">
      <t>シムラ</t>
    </rPh>
    <phoneticPr fontId="3"/>
  </si>
  <si>
    <t>古谷</t>
    <rPh sb="0" eb="2">
      <t>フルヤ</t>
    </rPh>
    <phoneticPr fontId="3"/>
  </si>
  <si>
    <t>知久</t>
    <rPh sb="0" eb="2">
      <t>チク</t>
    </rPh>
    <phoneticPr fontId="3"/>
  </si>
  <si>
    <t>麗澤</t>
    <rPh sb="0" eb="1">
      <t>レイ</t>
    </rPh>
    <rPh sb="1" eb="2">
      <t>サワ</t>
    </rPh>
    <phoneticPr fontId="3"/>
  </si>
  <si>
    <t>熊澤</t>
    <rPh sb="0" eb="2">
      <t>クマザワ</t>
    </rPh>
    <phoneticPr fontId="3"/>
  </si>
  <si>
    <t>八重田</t>
    <rPh sb="0" eb="3">
      <t>ヤエダ</t>
    </rPh>
    <phoneticPr fontId="3"/>
  </si>
  <si>
    <t>三宅</t>
    <rPh sb="0" eb="2">
      <t>ミヤケ</t>
    </rPh>
    <phoneticPr fontId="3"/>
  </si>
  <si>
    <t>渡辺</t>
    <rPh sb="0" eb="2">
      <t>ワタナベ</t>
    </rPh>
    <phoneticPr fontId="3"/>
  </si>
  <si>
    <t>花岡</t>
    <rPh sb="0" eb="2">
      <t>ハナオカ</t>
    </rPh>
    <phoneticPr fontId="3"/>
  </si>
  <si>
    <t>桑原</t>
    <rPh sb="0" eb="2">
      <t>クワバラ</t>
    </rPh>
    <phoneticPr fontId="3"/>
  </si>
  <si>
    <t>吉澤</t>
    <rPh sb="0" eb="2">
      <t>ヨシザワ</t>
    </rPh>
    <phoneticPr fontId="3"/>
  </si>
  <si>
    <t>内田</t>
    <rPh sb="0" eb="2">
      <t>ウチダ</t>
    </rPh>
    <phoneticPr fontId="3"/>
  </si>
  <si>
    <t>市立柏</t>
    <rPh sb="0" eb="2">
      <t>イチリツ</t>
    </rPh>
    <rPh sb="2" eb="3">
      <t>カシワ</t>
    </rPh>
    <phoneticPr fontId="3"/>
  </si>
  <si>
    <t>豊嶋</t>
    <rPh sb="0" eb="2">
      <t>トヨシマ</t>
    </rPh>
    <phoneticPr fontId="3"/>
  </si>
  <si>
    <t>成田</t>
    <rPh sb="0" eb="2">
      <t>ナリタ</t>
    </rPh>
    <phoneticPr fontId="3"/>
  </si>
  <si>
    <t>千倉</t>
    <rPh sb="0" eb="2">
      <t>チクラ</t>
    </rPh>
    <phoneticPr fontId="3"/>
  </si>
  <si>
    <t>野中</t>
    <rPh sb="0" eb="2">
      <t>ノナカ</t>
    </rPh>
    <phoneticPr fontId="3"/>
  </si>
  <si>
    <t>青木</t>
    <rPh sb="0" eb="2">
      <t>アオキ</t>
    </rPh>
    <phoneticPr fontId="3"/>
  </si>
  <si>
    <t>三田</t>
    <rPh sb="0" eb="2">
      <t>ミタ</t>
    </rPh>
    <phoneticPr fontId="3"/>
  </si>
  <si>
    <t>山田</t>
    <rPh sb="0" eb="2">
      <t>ヤマダ</t>
    </rPh>
    <phoneticPr fontId="3"/>
  </si>
  <si>
    <t>白石</t>
    <rPh sb="0" eb="2">
      <t>シライシ</t>
    </rPh>
    <phoneticPr fontId="3"/>
  </si>
  <si>
    <t>原</t>
    <rPh sb="0" eb="1">
      <t>ハラ</t>
    </rPh>
    <phoneticPr fontId="3"/>
  </si>
  <si>
    <t>北野</t>
    <rPh sb="0" eb="2">
      <t>キタノ</t>
    </rPh>
    <phoneticPr fontId="3"/>
  </si>
  <si>
    <t>成田北</t>
    <rPh sb="0" eb="2">
      <t>ナリタ</t>
    </rPh>
    <rPh sb="2" eb="3">
      <t>キタ</t>
    </rPh>
    <phoneticPr fontId="3"/>
  </si>
  <si>
    <t>兼坂</t>
    <rPh sb="0" eb="2">
      <t>カネサカ</t>
    </rPh>
    <phoneticPr fontId="3"/>
  </si>
  <si>
    <t>小貫</t>
    <rPh sb="0" eb="2">
      <t>コヌキ</t>
    </rPh>
    <phoneticPr fontId="3"/>
  </si>
  <si>
    <t>小川</t>
    <rPh sb="0" eb="2">
      <t>オガワ</t>
    </rPh>
    <phoneticPr fontId="3"/>
  </si>
  <si>
    <t>山下</t>
    <rPh sb="0" eb="2">
      <t>ヤマシタ</t>
    </rPh>
    <phoneticPr fontId="3"/>
  </si>
  <si>
    <t>千葉黎明</t>
    <rPh sb="0" eb="2">
      <t>チバ</t>
    </rPh>
    <rPh sb="2" eb="4">
      <t>レイメイ</t>
    </rPh>
    <phoneticPr fontId="3"/>
  </si>
  <si>
    <t>茂木</t>
    <rPh sb="0" eb="2">
      <t>モギ</t>
    </rPh>
    <phoneticPr fontId="3"/>
  </si>
  <si>
    <t>冨谷</t>
    <rPh sb="0" eb="1">
      <t>トミ</t>
    </rPh>
    <rPh sb="1" eb="2">
      <t>タニ</t>
    </rPh>
    <phoneticPr fontId="3"/>
  </si>
  <si>
    <t>鈴木</t>
    <rPh sb="0" eb="2">
      <t>スズキ</t>
    </rPh>
    <phoneticPr fontId="3"/>
  </si>
  <si>
    <t>高梨</t>
    <rPh sb="0" eb="2">
      <t>タカナシ</t>
    </rPh>
    <phoneticPr fontId="3"/>
  </si>
  <si>
    <t>市立銚子</t>
    <rPh sb="0" eb="2">
      <t>イチリツ</t>
    </rPh>
    <rPh sb="2" eb="4">
      <t>チョウシ</t>
    </rPh>
    <phoneticPr fontId="3"/>
  </si>
  <si>
    <t>山口(美)</t>
    <rPh sb="0" eb="2">
      <t>ヤマグチ</t>
    </rPh>
    <rPh sb="3" eb="4">
      <t>ビ</t>
    </rPh>
    <phoneticPr fontId="3"/>
  </si>
  <si>
    <t>山口(峻)</t>
    <rPh sb="0" eb="2">
      <t>ヤマグチ</t>
    </rPh>
    <rPh sb="3" eb="4">
      <t>シュン</t>
    </rPh>
    <phoneticPr fontId="3"/>
  </si>
  <si>
    <t>重岡</t>
    <rPh sb="0" eb="2">
      <t>シゲオカ</t>
    </rPh>
    <phoneticPr fontId="3"/>
  </si>
  <si>
    <t>明石</t>
    <rPh sb="0" eb="2">
      <t>アカシ</t>
    </rPh>
    <phoneticPr fontId="3"/>
  </si>
  <si>
    <t>佐原</t>
    <rPh sb="0" eb="2">
      <t>サワラ</t>
    </rPh>
    <phoneticPr fontId="3"/>
  </si>
  <si>
    <t>松田</t>
    <rPh sb="0" eb="2">
      <t>マツダ</t>
    </rPh>
    <phoneticPr fontId="3"/>
  </si>
  <si>
    <t>下総</t>
    <rPh sb="0" eb="2">
      <t>シモウサ</t>
    </rPh>
    <phoneticPr fontId="3"/>
  </si>
  <si>
    <t>奥田</t>
    <rPh sb="0" eb="2">
      <t>オクダ</t>
    </rPh>
    <phoneticPr fontId="3"/>
  </si>
  <si>
    <t>八木</t>
    <rPh sb="0" eb="2">
      <t>ヤギ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</si>
  <si>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</si>
  <si>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</si>
  <si>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</si>
  <si>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</si>
  <si>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ベスト８</t>
    <phoneticPr fontId="3"/>
  </si>
  <si>
    <t>大塚</t>
    <rPh sb="0" eb="2">
      <t>オオツカ</t>
    </rPh>
    <phoneticPr fontId="3"/>
  </si>
  <si>
    <t>寺岡</t>
    <rPh sb="0" eb="2">
      <t>テラオカ</t>
    </rPh>
    <phoneticPr fontId="3"/>
  </si>
  <si>
    <t>留目</t>
    <rPh sb="0" eb="1">
      <t>ト</t>
    </rPh>
    <rPh sb="1" eb="2">
      <t>メ</t>
    </rPh>
    <phoneticPr fontId="3"/>
  </si>
  <si>
    <t>高井（清水）</t>
    <rPh sb="0" eb="2">
      <t>タカイ</t>
    </rPh>
    <rPh sb="3" eb="5">
      <t>シミズ</t>
    </rPh>
    <phoneticPr fontId="3"/>
  </si>
  <si>
    <t>　Ａ 成田</t>
    <rPh sb="3" eb="5">
      <t>ナリタ</t>
    </rPh>
    <phoneticPr fontId="3"/>
  </si>
  <si>
    <t>　Ａ 小川</t>
    <rPh sb="3" eb="5">
      <t>オガワ</t>
    </rPh>
    <phoneticPr fontId="3"/>
  </si>
  <si>
    <t>河野</t>
    <rPh sb="0" eb="1">
      <t>カワ</t>
    </rPh>
    <rPh sb="1" eb="2">
      <t>ノ</t>
    </rPh>
    <phoneticPr fontId="3"/>
  </si>
  <si>
    <t>（東金）</t>
    <rPh sb="1" eb="3">
      <t>トウガネ</t>
    </rPh>
    <phoneticPr fontId="3"/>
  </si>
  <si>
    <t>佐藤</t>
    <rPh sb="0" eb="2">
      <t>サトウ</t>
    </rPh>
    <phoneticPr fontId="3"/>
  </si>
  <si>
    <t>（清水）</t>
    <rPh sb="1" eb="3">
      <t>シミズ</t>
    </rPh>
    <phoneticPr fontId="3"/>
  </si>
  <si>
    <t>　Ｂ 麗澤・柏日体</t>
    <rPh sb="3" eb="5">
      <t>レイタク</t>
    </rPh>
    <rPh sb="6" eb="7">
      <t>カシワ</t>
    </rPh>
    <rPh sb="7" eb="9">
      <t>ニッタイ</t>
    </rPh>
    <phoneticPr fontId="3"/>
  </si>
  <si>
    <t>　Ｂ　平井</t>
    <rPh sb="3" eb="5">
      <t>ヒライ</t>
    </rPh>
    <phoneticPr fontId="3"/>
  </si>
  <si>
    <t>　Ｃ 秀明八千代</t>
    <rPh sb="3" eb="5">
      <t>ヒデアキ</t>
    </rPh>
    <rPh sb="5" eb="8">
      <t>ヤチヨ</t>
    </rPh>
    <phoneticPr fontId="3"/>
  </si>
  <si>
    <t>　Ｃ 安藤</t>
    <rPh sb="3" eb="5">
      <t>アンドウ</t>
    </rPh>
    <phoneticPr fontId="3"/>
  </si>
  <si>
    <t>　Ｄ 拓大紅陵</t>
    <rPh sb="3" eb="5">
      <t>タクダイ</t>
    </rPh>
    <rPh sb="5" eb="6">
      <t>ベニ</t>
    </rPh>
    <rPh sb="6" eb="7">
      <t>ミササギ</t>
    </rPh>
    <phoneticPr fontId="3"/>
  </si>
  <si>
    <t>　Ｄ 時田</t>
    <rPh sb="3" eb="5">
      <t>トキタ</t>
    </rPh>
    <phoneticPr fontId="3"/>
  </si>
  <si>
    <t>　9：00～9:25</t>
    <phoneticPr fontId="3"/>
  </si>
  <si>
    <t>9:30～10:10</t>
    <phoneticPr fontId="3"/>
  </si>
  <si>
    <t>10:15～11:10</t>
    <phoneticPr fontId="3"/>
  </si>
  <si>
    <t>11:15～12:10</t>
    <phoneticPr fontId="3"/>
  </si>
  <si>
    <t>12:15～12:50</t>
    <phoneticPr fontId="3"/>
  </si>
  <si>
    <t>13：40～15:00
（ベスト４まで）</t>
    <phoneticPr fontId="3"/>
  </si>
  <si>
    <t>13：40～15:30
（ベスト４まで）</t>
    <phoneticPr fontId="3"/>
  </si>
  <si>
    <t>15：40～16:10</t>
    <phoneticPr fontId="3"/>
  </si>
  <si>
    <t>13：00～13：45</t>
    <phoneticPr fontId="3"/>
  </si>
  <si>
    <t>13:50～14：15</t>
    <phoneticPr fontId="3"/>
  </si>
  <si>
    <t>渋谷（市立銚子）</t>
    <rPh sb="0" eb="2">
      <t>シブヤ</t>
    </rPh>
    <rPh sb="3" eb="5">
      <t>イチリツ</t>
    </rPh>
    <rPh sb="5" eb="7">
      <t>チョウシ</t>
    </rPh>
    <phoneticPr fontId="3"/>
  </si>
  <si>
    <t>Ａ</t>
    <phoneticPr fontId="3"/>
  </si>
  <si>
    <t>Ｂ</t>
    <phoneticPr fontId="3"/>
  </si>
  <si>
    <t>女子団体組手  Ｃコート</t>
    <rPh sb="0" eb="2">
      <t>ジョシ</t>
    </rPh>
    <rPh sb="2" eb="4">
      <t>ダンタイ</t>
    </rPh>
    <rPh sb="4" eb="5">
      <t>ク</t>
    </rPh>
    <rPh sb="5" eb="6">
      <t>テ</t>
    </rPh>
    <phoneticPr fontId="3"/>
  </si>
  <si>
    <t>　女子個人組手　Ｃコート</t>
    <rPh sb="1" eb="3">
      <t>ジョシ</t>
    </rPh>
    <rPh sb="3" eb="5">
      <t>コジン</t>
    </rPh>
    <rPh sb="5" eb="6">
      <t>ク</t>
    </rPh>
    <rPh sb="6" eb="7">
      <t>テ</t>
    </rPh>
    <phoneticPr fontId="3"/>
  </si>
  <si>
    <t>Ａ</t>
    <phoneticPr fontId="3"/>
  </si>
  <si>
    <t>Ｂ</t>
    <phoneticPr fontId="3"/>
  </si>
  <si>
    <t>Ａコート</t>
    <phoneticPr fontId="3"/>
  </si>
  <si>
    <t>Ｂコート</t>
    <phoneticPr fontId="3"/>
  </si>
  <si>
    <t>南  　昌平　先生　（聖隷佐倉市民病院名誉院長）</t>
    <rPh sb="0" eb="1">
      <t>ミナミ</t>
    </rPh>
    <rPh sb="4" eb="6">
      <t>ショウヘイ</t>
    </rPh>
    <rPh sb="7" eb="9">
      <t>センセイ</t>
    </rPh>
    <rPh sb="11" eb="13">
      <t>セイレイ</t>
    </rPh>
    <rPh sb="13" eb="15">
      <t>サクラ</t>
    </rPh>
    <rPh sb="15" eb="17">
      <t>シミン</t>
    </rPh>
    <rPh sb="17" eb="19">
      <t>ビョウイン</t>
    </rPh>
    <rPh sb="19" eb="21">
      <t>メイヨ</t>
    </rPh>
    <rPh sb="21" eb="23">
      <t>インチョウ</t>
    </rPh>
    <phoneticPr fontId="3"/>
  </si>
  <si>
    <t>瀧本　　寛</t>
    <rPh sb="0" eb="2">
      <t>タキモト</t>
    </rPh>
    <rPh sb="4" eb="5">
      <t>ヒロシ</t>
    </rPh>
    <phoneticPr fontId="3"/>
  </si>
  <si>
    <t>鎌形　　勇</t>
    <rPh sb="0" eb="2">
      <t>カマガタ</t>
    </rPh>
    <rPh sb="4" eb="5">
      <t>イサム</t>
    </rPh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</si>
  <si>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</si>
  <si>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</si>
  <si>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安藤　　淸</t>
    <rPh sb="0" eb="2">
      <t>アンドウ</t>
    </rPh>
    <phoneticPr fontId="3"/>
  </si>
  <si>
    <t>米澤　　努</t>
    <rPh sb="0" eb="2">
      <t>ヨネザワ</t>
    </rPh>
    <rPh sb="4" eb="5">
      <t>ツトム</t>
    </rPh>
    <phoneticPr fontId="3"/>
  </si>
  <si>
    <t>津田　亘彦</t>
    <rPh sb="0" eb="2">
      <t>ツダ</t>
    </rPh>
    <rPh sb="3" eb="4">
      <t>ワタル</t>
    </rPh>
    <rPh sb="4" eb="5">
      <t>ヒコ</t>
    </rPh>
    <phoneticPr fontId="3"/>
  </si>
  <si>
    <t>嶋　　輝幸</t>
    <rPh sb="0" eb="1">
      <t>シマ</t>
    </rPh>
    <rPh sb="3" eb="5">
      <t>テルユキ</t>
    </rPh>
    <phoneticPr fontId="3"/>
  </si>
  <si>
    <t>3位決定戦</t>
    <rPh sb="1" eb="2">
      <t>イ</t>
    </rPh>
    <rPh sb="2" eb="5">
      <t>ケッテイセン</t>
    </rPh>
    <phoneticPr fontId="3"/>
  </si>
  <si>
    <t>３位決定戦</t>
    <rPh sb="1" eb="2">
      <t>イ</t>
    </rPh>
    <rPh sb="2" eb="5">
      <t>ケッテイセン</t>
    </rPh>
    <phoneticPr fontId="3"/>
  </si>
  <si>
    <t>平成２６年６月１４日（土）・１５（日）</t>
    <rPh sb="0" eb="2">
      <t>ヘイセイ</t>
    </rPh>
    <rPh sb="4" eb="5">
      <t>ネンド</t>
    </rPh>
    <rPh sb="6" eb="7">
      <t>ガツ</t>
    </rPh>
    <rPh sb="9" eb="10">
      <t>ヒ</t>
    </rPh>
    <rPh sb="11" eb="12">
      <t>ド</t>
    </rPh>
    <rPh sb="17" eb="18">
      <t>ニチ</t>
    </rPh>
    <phoneticPr fontId="3"/>
  </si>
  <si>
    <t>千葉県総合スポーツセンター武道館</t>
    <rPh sb="0" eb="2">
      <t>チバ</t>
    </rPh>
    <rPh sb="2" eb="3">
      <t>ケン</t>
    </rPh>
    <rPh sb="3" eb="5">
      <t>ソウゴウ</t>
    </rPh>
    <rPh sb="13" eb="16">
      <t>ブドウカン</t>
    </rPh>
    <phoneticPr fontId="3"/>
  </si>
  <si>
    <t>平成２６年度千葉県高等学校総合体育大会　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2">
      <t>カラテ</t>
    </rPh>
    <phoneticPr fontId="3"/>
  </si>
  <si>
    <t>平成２６年６月1４日（土）・１５日（日）</t>
    <rPh sb="0" eb="2">
      <t>ヘイセイ</t>
    </rPh>
    <rPh sb="4" eb="5">
      <t>ネンド</t>
    </rPh>
    <rPh sb="6" eb="7">
      <t>ガツ</t>
    </rPh>
    <rPh sb="9" eb="10">
      <t>ヒ</t>
    </rPh>
    <rPh sb="11" eb="12">
      <t>ド</t>
    </rPh>
    <rPh sb="16" eb="17">
      <t>ヒ</t>
    </rPh>
    <rPh sb="18" eb="19">
      <t>ヒ</t>
    </rPh>
    <phoneticPr fontId="3"/>
  </si>
  <si>
    <t>　　　　　　　　個人形・組手ともに３位決定戦を行います。</t>
    <rPh sb="8" eb="10">
      <t>コジン</t>
    </rPh>
    <rPh sb="10" eb="11">
      <t>カタ</t>
    </rPh>
    <rPh sb="12" eb="14">
      <t>クミテ</t>
    </rPh>
    <rPh sb="18" eb="19">
      <t>イ</t>
    </rPh>
    <rPh sb="19" eb="22">
      <t>ケッテイセン</t>
    </rPh>
    <rPh sb="23" eb="24">
      <t>オコナ</t>
    </rPh>
    <phoneticPr fontId="3"/>
  </si>
  <si>
    <t>成績発表・表彰</t>
    <rPh sb="0" eb="2">
      <t>セイセキ</t>
    </rPh>
    <rPh sb="2" eb="4">
      <t>ハッピョウ</t>
    </rPh>
    <rPh sb="5" eb="7">
      <t>ヒョウショウ</t>
    </rPh>
    <phoneticPr fontId="3"/>
  </si>
  <si>
    <t>１６：００～</t>
    <phoneticPr fontId="3"/>
  </si>
  <si>
    <t>清掃</t>
    <rPh sb="0" eb="2">
      <t>セイソウ</t>
    </rPh>
    <phoneticPr fontId="3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</si>
  <si>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</si>
  <si>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棄権</t>
    <rPh sb="0" eb="2">
      <t>キケン</t>
    </rPh>
    <phoneticPr fontId="3"/>
  </si>
  <si>
    <t>阿部</t>
  </si>
  <si>
    <t>宮田</t>
  </si>
  <si>
    <t>西武台</t>
  </si>
  <si>
    <t>高梨</t>
  </si>
  <si>
    <t>千葉黎明</t>
  </si>
  <si>
    <t>佐藤</t>
  </si>
  <si>
    <t>荒井</t>
  </si>
  <si>
    <t>柏日体</t>
  </si>
  <si>
    <t>白石</t>
  </si>
  <si>
    <t>成田</t>
  </si>
  <si>
    <t>桑原</t>
  </si>
  <si>
    <t>麗澤</t>
  </si>
  <si>
    <t>山口</t>
  </si>
  <si>
    <t>片桐</t>
  </si>
  <si>
    <t>鈴木</t>
  </si>
  <si>
    <t>小松</t>
  </si>
  <si>
    <t>岡田</t>
  </si>
  <si>
    <t>花岡</t>
  </si>
  <si>
    <t>稲葉玲</t>
  </si>
  <si>
    <t>脇田</t>
  </si>
  <si>
    <t>山田</t>
  </si>
  <si>
    <t>秋山</t>
  </si>
  <si>
    <t>坂内</t>
  </si>
  <si>
    <t>清田</t>
  </si>
  <si>
    <t>山下</t>
  </si>
  <si>
    <t>成田北</t>
  </si>
  <si>
    <t>吉田</t>
  </si>
  <si>
    <t>豊嶋</t>
  </si>
  <si>
    <t>市立柏</t>
  </si>
  <si>
    <t>稲葉理</t>
  </si>
  <si>
    <t>小川</t>
  </si>
  <si>
    <t>松田</t>
  </si>
  <si>
    <t>佐原</t>
  </si>
  <si>
    <t>城谷</t>
  </si>
  <si>
    <t>山本</t>
  </si>
  <si>
    <t>長谷川</t>
  </si>
  <si>
    <t>重岡</t>
  </si>
  <si>
    <t>市立銚子</t>
  </si>
  <si>
    <t>石井</t>
  </si>
  <si>
    <t>加藤</t>
  </si>
  <si>
    <t>蔭山</t>
  </si>
  <si>
    <t>鴨居</t>
  </si>
  <si>
    <t>浮島</t>
  </si>
  <si>
    <t>小貫</t>
  </si>
  <si>
    <t>仲村</t>
  </si>
  <si>
    <t>上野</t>
  </si>
  <si>
    <t>岩田竜</t>
  </si>
  <si>
    <t>千倉</t>
  </si>
  <si>
    <t>西川</t>
  </si>
  <si>
    <t>若梅</t>
  </si>
  <si>
    <t>熊澤</t>
  </si>
  <si>
    <t>青山匠</t>
  </si>
  <si>
    <t>富田</t>
  </si>
  <si>
    <t>浅野</t>
  </si>
  <si>
    <t>金子航</t>
  </si>
  <si>
    <t>鈴木空</t>
  </si>
  <si>
    <t>近藤</t>
  </si>
  <si>
    <t>大坪</t>
  </si>
  <si>
    <t>福本</t>
  </si>
  <si>
    <t>岡崎</t>
  </si>
  <si>
    <t>兼坂</t>
  </si>
  <si>
    <t>松本</t>
  </si>
  <si>
    <t>青山凌</t>
  </si>
  <si>
    <t>菅澤</t>
  </si>
  <si>
    <t>野中</t>
  </si>
  <si>
    <t>森島</t>
  </si>
  <si>
    <t>木村</t>
  </si>
  <si>
    <t>板倉</t>
  </si>
  <si>
    <t>船本</t>
  </si>
  <si>
    <t>平野</t>
  </si>
  <si>
    <t>霜鳥</t>
  </si>
  <si>
    <t>冨谷</t>
  </si>
  <si>
    <t>大島</t>
  </si>
  <si>
    <t>岩田凌</t>
  </si>
  <si>
    <t>志村</t>
  </si>
  <si>
    <t>野田中央</t>
  </si>
  <si>
    <t>相原</t>
  </si>
  <si>
    <t>森</t>
  </si>
  <si>
    <t>清水</t>
  </si>
  <si>
    <t>高田</t>
  </si>
  <si>
    <t>八重田</t>
  </si>
  <si>
    <t>河村</t>
  </si>
  <si>
    <t>本</t>
  </si>
  <si>
    <t>金野</t>
  </si>
  <si>
    <t>今村</t>
  </si>
  <si>
    <t>中村</t>
  </si>
  <si>
    <t>黒川</t>
  </si>
  <si>
    <t>高橋</t>
  </si>
  <si>
    <t>金子海</t>
  </si>
  <si>
    <t>市原八幡</t>
  </si>
  <si>
    <t>水谷</t>
  </si>
  <si>
    <t>茂木</t>
  </si>
  <si>
    <t>松永</t>
  </si>
  <si>
    <t>鈴木涼</t>
  </si>
  <si>
    <t>5　　アーナン</t>
    <phoneticPr fontId="3"/>
  </si>
  <si>
    <t>5　　スーパーリンペイ</t>
    <phoneticPr fontId="3"/>
  </si>
  <si>
    <t>5　　ゴジュウシホショウ</t>
    <phoneticPr fontId="3"/>
  </si>
  <si>
    <t>5　　ﾁｬﾀﾝﾔﾗｸｰｼｬﾝｸｰ</t>
    <phoneticPr fontId="3"/>
  </si>
  <si>
    <t>スーパーリンペイ　　5</t>
    <phoneticPr fontId="3"/>
  </si>
  <si>
    <t>スーパーリンペイ　　5</t>
    <phoneticPr fontId="3"/>
  </si>
  <si>
    <t>ﾁｬﾀﾝﾔﾗｸｰｼｬﾝｸｰ　　0</t>
    <phoneticPr fontId="3"/>
  </si>
  <si>
    <t>ﾁｬﾀﾝﾔﾗｸｰｼｬﾝｸｰ　　4</t>
    <phoneticPr fontId="3"/>
  </si>
  <si>
    <t>ソーチン　　5</t>
    <phoneticPr fontId="3"/>
  </si>
  <si>
    <t>ｺﾞｼﾞｭｳｼﾎｼｮｳ　　5</t>
    <phoneticPr fontId="3"/>
  </si>
  <si>
    <t>5　　スーパーリンペイ</t>
    <phoneticPr fontId="3"/>
  </si>
  <si>
    <t>スーパーリンペイ</t>
    <phoneticPr fontId="3"/>
  </si>
  <si>
    <t>5　　スーパーリンペイ</t>
    <phoneticPr fontId="3"/>
  </si>
  <si>
    <t>5　　ﾁｬﾀﾝﾔﾗｸｰｼｬﾝｸｰ</t>
    <phoneticPr fontId="3"/>
  </si>
  <si>
    <t>5　　スーパーリンペイ</t>
    <phoneticPr fontId="3"/>
  </si>
  <si>
    <t>5　　ﾁｬﾀﾝﾔﾗｸｰｼｬﾝｸｰ</t>
    <phoneticPr fontId="3"/>
  </si>
  <si>
    <t>スーパーリンペイ　　4</t>
    <phoneticPr fontId="3"/>
  </si>
  <si>
    <t>　スーパーリンペイ　　5</t>
    <phoneticPr fontId="3"/>
  </si>
  <si>
    <t>ウンスー　　4</t>
    <phoneticPr fontId="3"/>
  </si>
  <si>
    <t>ウンスー　　5</t>
    <phoneticPr fontId="3"/>
  </si>
  <si>
    <t>秀明八千代</t>
    <rPh sb="0" eb="5">
      <t>シュメイヤチヨ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</si>
  <si>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</si>
  <si>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千葉黎明</t>
    <rPh sb="0" eb="2">
      <t>チバ</t>
    </rPh>
    <rPh sb="2" eb="4">
      <t>レイメイ</t>
    </rPh>
    <phoneticPr fontId="3"/>
  </si>
  <si>
    <t>木更津総合</t>
    <rPh sb="0" eb="3">
      <t>キサラヅ</t>
    </rPh>
    <rPh sb="3" eb="5">
      <t>ソウゴウ</t>
    </rPh>
    <phoneticPr fontId="3"/>
  </si>
  <si>
    <t>3　ウンスー</t>
    <phoneticPr fontId="3"/>
  </si>
  <si>
    <t>幕張</t>
    <rPh sb="0" eb="2">
      <t>マクハリ</t>
    </rPh>
    <phoneticPr fontId="3"/>
  </si>
  <si>
    <t>秀明八千代</t>
    <rPh sb="0" eb="2">
      <t>シュウメイ</t>
    </rPh>
    <rPh sb="2" eb="5">
      <t>ヤチヨ</t>
    </rPh>
    <phoneticPr fontId="3"/>
  </si>
  <si>
    <t>拓大紅陵</t>
    <rPh sb="0" eb="1">
      <t>タク</t>
    </rPh>
    <rPh sb="1" eb="4">
      <t>ダイコウリョウ</t>
    </rPh>
    <phoneticPr fontId="3"/>
  </si>
  <si>
    <t>鈴木康太</t>
    <rPh sb="0" eb="2">
      <t>スズキ</t>
    </rPh>
    <rPh sb="2" eb="4">
      <t>コウタ</t>
    </rPh>
    <phoneticPr fontId="3"/>
  </si>
  <si>
    <t>鈴木涼雅</t>
    <rPh sb="0" eb="2">
      <t>スズキ</t>
    </rPh>
    <rPh sb="2" eb="3">
      <t>リョウ</t>
    </rPh>
    <rPh sb="3" eb="4">
      <t>ミヤビ</t>
    </rPh>
    <phoneticPr fontId="3"/>
  </si>
  <si>
    <t>平野将義</t>
    <rPh sb="0" eb="2">
      <t>ヒラノ</t>
    </rPh>
    <rPh sb="2" eb="4">
      <t>マサヨシ</t>
    </rPh>
    <phoneticPr fontId="3"/>
  </si>
  <si>
    <t>城谷実怜</t>
    <rPh sb="0" eb="2">
      <t>シロタニ</t>
    </rPh>
    <rPh sb="2" eb="3">
      <t>ジツ</t>
    </rPh>
    <rPh sb="3" eb="4">
      <t>レイ</t>
    </rPh>
    <phoneticPr fontId="3"/>
  </si>
  <si>
    <t>鴨居美奈</t>
    <rPh sb="0" eb="2">
      <t>カモイ</t>
    </rPh>
    <rPh sb="2" eb="3">
      <t>ビ</t>
    </rPh>
    <phoneticPr fontId="3"/>
  </si>
  <si>
    <t>片桐菜緒</t>
    <rPh sb="0" eb="2">
      <t>カタギリ</t>
    </rPh>
    <rPh sb="2" eb="3">
      <t>ナ</t>
    </rPh>
    <rPh sb="3" eb="4">
      <t>ショ</t>
    </rPh>
    <phoneticPr fontId="3"/>
  </si>
  <si>
    <t>ウンスー　</t>
    <phoneticPr fontId="3"/>
  </si>
  <si>
    <t>鈴木空我</t>
    <rPh sb="0" eb="2">
      <t>スズキ</t>
    </rPh>
    <rPh sb="2" eb="3">
      <t>ソラ</t>
    </rPh>
    <rPh sb="3" eb="4">
      <t>ワレ</t>
    </rPh>
    <phoneticPr fontId="3"/>
  </si>
  <si>
    <t>習志野</t>
    <rPh sb="0" eb="3">
      <t>ナラシノ</t>
    </rPh>
    <phoneticPr fontId="3"/>
  </si>
  <si>
    <t>船本裕哉</t>
    <rPh sb="0" eb="1">
      <t>フネ</t>
    </rPh>
    <rPh sb="1" eb="2">
      <t>ホン</t>
    </rPh>
    <rPh sb="2" eb="3">
      <t>ユウ</t>
    </rPh>
    <rPh sb="3" eb="4">
      <t>ヤ</t>
    </rPh>
    <phoneticPr fontId="3"/>
  </si>
  <si>
    <t>山本紗衣佳</t>
    <rPh sb="0" eb="2">
      <t>ヤマモト</t>
    </rPh>
    <rPh sb="2" eb="3">
      <t>シャ</t>
    </rPh>
    <rPh sb="3" eb="4">
      <t>コロモ</t>
    </rPh>
    <rPh sb="4" eb="5">
      <t>ケイ</t>
    </rPh>
    <phoneticPr fontId="3"/>
  </si>
  <si>
    <t>秋山響子</t>
    <rPh sb="0" eb="2">
      <t>アキヤマ</t>
    </rPh>
    <rPh sb="2" eb="4">
      <t>キョウコ</t>
    </rPh>
    <phoneticPr fontId="3"/>
  </si>
  <si>
    <t>小川実咲</t>
    <rPh sb="0" eb="2">
      <t>オガワ</t>
    </rPh>
    <rPh sb="2" eb="3">
      <t>ジツ</t>
    </rPh>
    <rPh sb="3" eb="4">
      <t>サ</t>
    </rPh>
    <phoneticPr fontId="3"/>
  </si>
  <si>
    <t>ﾁｬﾀﾝﾔﾗｸｰｼｬﾝｸｰ</t>
    <phoneticPr fontId="3"/>
  </si>
  <si>
    <t>スーパーリンペイ　　</t>
    <phoneticPr fontId="3"/>
  </si>
  <si>
    <t>アーナン</t>
    <phoneticPr fontId="3"/>
  </si>
  <si>
    <t>スーパーリンペイ</t>
    <phoneticPr fontId="3"/>
  </si>
  <si>
    <t>5　ﾁｬﾀﾝﾔﾗｸｰｼｬﾝｸｰ</t>
    <phoneticPr fontId="3"/>
  </si>
  <si>
    <t>スーパーリンペイ　5</t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</si>
  <si>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</si>
  <si>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</si>
  <si>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</si>
  <si>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個人組手</t>
    <rPh sb="0" eb="2">
      <t>コジン</t>
    </rPh>
    <rPh sb="2" eb="4">
      <t>クミテ</t>
    </rPh>
    <phoneticPr fontId="3"/>
  </si>
  <si>
    <t>棄権</t>
    <rPh sb="0" eb="2">
      <t>キケン</t>
    </rPh>
    <phoneticPr fontId="3"/>
  </si>
  <si>
    <t>棄権</t>
    <rPh sb="0" eb="2">
      <t>キケン</t>
    </rPh>
    <phoneticPr fontId="3"/>
  </si>
  <si>
    <t>0(1)</t>
    <phoneticPr fontId="3"/>
  </si>
  <si>
    <t>0(4)</t>
    <phoneticPr fontId="3"/>
  </si>
  <si>
    <t>3(3)</t>
    <phoneticPr fontId="3"/>
  </si>
  <si>
    <t>3(2)</t>
    <phoneticPr fontId="3"/>
  </si>
  <si>
    <t>森</t>
    <rPh sb="0" eb="1">
      <t>モリ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</si>
  <si>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</si>
  <si>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坂内</t>
    <rPh sb="0" eb="2">
      <t>サカウチ</t>
    </rPh>
    <phoneticPr fontId="3"/>
  </si>
  <si>
    <t>拓大
紅陵</t>
    <rPh sb="0" eb="1">
      <t>タク</t>
    </rPh>
    <rPh sb="1" eb="2">
      <t>ダイ</t>
    </rPh>
    <rPh sb="3" eb="5">
      <t>コウリョウ</t>
    </rPh>
    <phoneticPr fontId="3"/>
  </si>
  <si>
    <t>内田</t>
    <rPh sb="0" eb="2">
      <t>ウチダ</t>
    </rPh>
    <phoneticPr fontId="3"/>
  </si>
  <si>
    <t>麗澤</t>
    <rPh sb="0" eb="2">
      <t>レイタク</t>
    </rPh>
    <phoneticPr fontId="3"/>
  </si>
  <si>
    <t>林</t>
    <rPh sb="0" eb="1">
      <t>ハヤシ</t>
    </rPh>
    <phoneticPr fontId="3"/>
  </si>
  <si>
    <t>船橋東</t>
    <rPh sb="0" eb="2">
      <t>フナバシ</t>
    </rPh>
    <rPh sb="2" eb="3">
      <t>ヒガシ</t>
    </rPh>
    <phoneticPr fontId="3"/>
  </si>
  <si>
    <t>拓大紅陵</t>
    <rPh sb="0" eb="1">
      <t>タク</t>
    </rPh>
    <rPh sb="1" eb="4">
      <t>ダイコウリョウ</t>
    </rPh>
    <phoneticPr fontId="3"/>
  </si>
  <si>
    <t>秀明八千代</t>
    <rPh sb="0" eb="2">
      <t>シュウメイ</t>
    </rPh>
    <rPh sb="2" eb="5">
      <t>ヤチヨ</t>
    </rPh>
    <phoneticPr fontId="3"/>
  </si>
  <si>
    <t>大塚虹希</t>
    <rPh sb="0" eb="2">
      <t>オオツカ</t>
    </rPh>
    <rPh sb="2" eb="3">
      <t>ニジ</t>
    </rPh>
    <rPh sb="3" eb="4">
      <t>ノゾミ</t>
    </rPh>
    <phoneticPr fontId="3"/>
  </si>
  <si>
    <t>岡本慶亮</t>
    <rPh sb="0" eb="2">
      <t>オカモト</t>
    </rPh>
    <rPh sb="2" eb="4">
      <t>ケイリョウ</t>
    </rPh>
    <phoneticPr fontId="3"/>
  </si>
  <si>
    <t>黒田浩嵩</t>
    <rPh sb="0" eb="2">
      <t>クロダ</t>
    </rPh>
    <rPh sb="2" eb="3">
      <t>ヒロシ</t>
    </rPh>
    <phoneticPr fontId="3"/>
  </si>
  <si>
    <t>松本北斗</t>
    <rPh sb="0" eb="2">
      <t>マツモト</t>
    </rPh>
    <rPh sb="2" eb="4">
      <t>ホクト</t>
    </rPh>
    <phoneticPr fontId="3"/>
  </si>
  <si>
    <t>松島駿哉</t>
    <rPh sb="0" eb="2">
      <t>マツシマ</t>
    </rPh>
    <rPh sb="2" eb="3">
      <t>シュン</t>
    </rPh>
    <rPh sb="3" eb="4">
      <t>カナ</t>
    </rPh>
    <phoneticPr fontId="3"/>
  </si>
  <si>
    <t>鈴木しおり</t>
    <rPh sb="0" eb="2">
      <t>スズキ</t>
    </rPh>
    <phoneticPr fontId="3"/>
  </si>
  <si>
    <t>寺岡優奈</t>
    <rPh sb="0" eb="2">
      <t>テラオカ</t>
    </rPh>
    <rPh sb="2" eb="3">
      <t>ヤサ</t>
    </rPh>
    <rPh sb="3" eb="4">
      <t>ナ</t>
    </rPh>
    <phoneticPr fontId="3"/>
  </si>
  <si>
    <t>内田千奈美</t>
    <rPh sb="0" eb="2">
      <t>ウチダ</t>
    </rPh>
    <rPh sb="2" eb="3">
      <t>セン</t>
    </rPh>
    <phoneticPr fontId="3"/>
  </si>
  <si>
    <t>山口みなみ</t>
    <rPh sb="0" eb="2">
      <t>ヤマグチ</t>
    </rPh>
    <phoneticPr fontId="3"/>
  </si>
  <si>
    <t>小林叶佳</t>
    <rPh sb="0" eb="2">
      <t>コバヤシ</t>
    </rPh>
    <rPh sb="2" eb="3">
      <t>カナ</t>
    </rPh>
    <rPh sb="3" eb="4">
      <t>ケイ</t>
    </rPh>
    <phoneticPr fontId="3"/>
  </si>
  <si>
    <t>丘野優佳</t>
    <rPh sb="0" eb="2">
      <t>オカノ</t>
    </rPh>
    <rPh sb="2" eb="3">
      <t>ヤサ</t>
    </rPh>
    <rPh sb="3" eb="4">
      <t>ケイ</t>
    </rPh>
    <phoneticPr fontId="3"/>
  </si>
  <si>
    <t>留目すみれ</t>
    <rPh sb="0" eb="2">
      <t>トドメ</t>
    </rPh>
    <phoneticPr fontId="3"/>
  </si>
  <si>
    <t>2(13)</t>
    <phoneticPr fontId="3"/>
  </si>
  <si>
    <t>2(8)</t>
    <phoneticPr fontId="3"/>
  </si>
  <si>
    <t>棄権</t>
    <rPh sb="0" eb="2">
      <t>キケン</t>
    </rPh>
    <phoneticPr fontId="3"/>
  </si>
  <si>
    <t>優勝</t>
    <rPh sb="0" eb="2">
      <t>ユウショウ</t>
    </rPh>
    <phoneticPr fontId="3"/>
  </si>
  <si>
    <t>秀明八千代</t>
    <rPh sb="0" eb="2">
      <t>シュウメイ</t>
    </rPh>
    <rPh sb="2" eb="5">
      <t>ヤチヨ</t>
    </rPh>
    <phoneticPr fontId="3"/>
  </si>
  <si>
    <t>東金</t>
    <rPh sb="0" eb="2">
      <t>トウガネ</t>
    </rPh>
    <phoneticPr fontId="3"/>
  </si>
  <si>
    <t>船橋東</t>
    <rPh sb="0" eb="2">
      <t>フナバシ</t>
    </rPh>
    <rPh sb="2" eb="3">
      <t>ヒガシ</t>
    </rPh>
    <phoneticPr fontId="3"/>
  </si>
  <si>
    <t>長生</t>
    <rPh sb="0" eb="2">
      <t>チョウセイ</t>
    </rPh>
    <phoneticPr fontId="3"/>
  </si>
  <si>
    <t>木更津総合</t>
    <rPh sb="0" eb="3">
      <t>キサラヅ</t>
    </rPh>
    <rPh sb="3" eb="5">
      <t>ソウゴウ</t>
    </rPh>
    <phoneticPr fontId="3"/>
  </si>
  <si>
    <t>団体組手１位→仮に拓大</t>
    <rPh sb="0" eb="2">
      <t>ダンタイ</t>
    </rPh>
    <rPh sb="2" eb="4">
      <t>クミテ</t>
    </rPh>
    <rPh sb="5" eb="6">
      <t>イ</t>
    </rPh>
    <rPh sb="7" eb="8">
      <t>カリ</t>
    </rPh>
    <rPh sb="9" eb="10">
      <t>タク</t>
    </rPh>
    <rPh sb="10" eb="11">
      <t>ダイ</t>
    </rPh>
    <phoneticPr fontId="3"/>
  </si>
  <si>
    <t>麗澤</t>
    <rPh sb="0" eb="2">
      <t>レイタク</t>
    </rPh>
    <phoneticPr fontId="3"/>
  </si>
  <si>
    <t>団体組手１位→仮に日体</t>
    <rPh sb="0" eb="2">
      <t>ダンタイ</t>
    </rPh>
    <rPh sb="2" eb="4">
      <t>クミテ</t>
    </rPh>
    <rPh sb="5" eb="6">
      <t>イ</t>
    </rPh>
    <rPh sb="7" eb="8">
      <t>カリ</t>
    </rPh>
    <rPh sb="9" eb="10">
      <t>ニチ</t>
    </rPh>
    <rPh sb="10" eb="11">
      <t>タイ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</si>
  <si>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</si>
  <si>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習志野</t>
    <rPh sb="0" eb="3">
      <t>ナラシノ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</si>
  <si>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</si>
  <si>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４０点</t>
    <rPh sb="2" eb="3">
      <t>テン</t>
    </rPh>
    <phoneticPr fontId="3"/>
  </si>
  <si>
    <t>１４点</t>
    <rPh sb="2" eb="3">
      <t>テン</t>
    </rPh>
    <phoneticPr fontId="3"/>
  </si>
  <si>
    <t>８点</t>
    <rPh sb="1" eb="2">
      <t>テン</t>
    </rPh>
    <phoneticPr fontId="3"/>
  </si>
  <si>
    <t>４４点</t>
    <rPh sb="2" eb="3">
      <t>テン</t>
    </rPh>
    <phoneticPr fontId="3"/>
  </si>
  <si>
    <t>１１点</t>
    <rPh sb="2" eb="3">
      <t>テン</t>
    </rPh>
    <phoneticPr fontId="3"/>
  </si>
  <si>
    <t>７点</t>
    <rPh sb="1" eb="2">
      <t>テン</t>
    </rPh>
    <phoneticPr fontId="3"/>
  </si>
  <si>
    <t>男子総合優勝：拓殖大学紅陵高校</t>
    <rPh sb="0" eb="2">
      <t>ダンシ</t>
    </rPh>
    <rPh sb="2" eb="4">
      <t>ソウゴウ</t>
    </rPh>
    <rPh sb="4" eb="6">
      <t>ユウショウ</t>
    </rPh>
    <rPh sb="7" eb="9">
      <t>タクショク</t>
    </rPh>
    <rPh sb="9" eb="11">
      <t>ダイガク</t>
    </rPh>
    <rPh sb="11" eb="13">
      <t>コウリョウ</t>
    </rPh>
    <rPh sb="13" eb="15">
      <t>コウコウ</t>
    </rPh>
    <phoneticPr fontId="3"/>
  </si>
  <si>
    <t>　　　　 準優勝：柏日体高校</t>
    <rPh sb="5" eb="8">
      <t>ジュンユウショウ</t>
    </rPh>
    <rPh sb="9" eb="10">
      <t>カシワ</t>
    </rPh>
    <rPh sb="10" eb="11">
      <t>ニチ</t>
    </rPh>
    <rPh sb="11" eb="12">
      <t>タイ</t>
    </rPh>
    <rPh sb="12" eb="14">
      <t>コウコウ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</si>
  <si>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</si>
  <si>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　 　　    第３位：秀明八千代高校</t>
    <rPh sb="8" eb="9">
      <t>ダイ</t>
    </rPh>
    <rPh sb="10" eb="11">
      <t>クライ</t>
    </rPh>
    <rPh sb="12" eb="14">
      <t>シュウメイ</t>
    </rPh>
    <rPh sb="14" eb="17">
      <t>ヤチヨ</t>
    </rPh>
    <rPh sb="17" eb="19">
      <t>コウコウ</t>
    </rPh>
    <phoneticPr fontId="3"/>
  </si>
  <si>
    <t>女子総合優勝：拓殖大学紅陵高校</t>
    <rPh sb="0" eb="2">
      <t>ジョシ</t>
    </rPh>
    <rPh sb="2" eb="4">
      <t>ソウゴウ</t>
    </rPh>
    <rPh sb="4" eb="6">
      <t>ユウショウ</t>
    </rPh>
    <rPh sb="7" eb="9">
      <t>タクショク</t>
    </rPh>
    <rPh sb="9" eb="11">
      <t>ダイガク</t>
    </rPh>
    <rPh sb="11" eb="13">
      <t>コウリョウ</t>
    </rPh>
    <rPh sb="13" eb="15">
      <t>コウコウ</t>
    </rPh>
    <phoneticPr fontId="3"/>
  </si>
  <si>
    <t>　　 　　準優勝：柏日体高校</t>
    <rPh sb="5" eb="8">
      <t>ジュンユウショウ</t>
    </rPh>
    <rPh sb="9" eb="10">
      <t>カシワ</t>
    </rPh>
    <rPh sb="10" eb="11">
      <t>ニチ</t>
    </rPh>
    <rPh sb="11" eb="12">
      <t>タイ</t>
    </rPh>
    <rPh sb="12" eb="14">
      <t>コウコウ</t>
    </rPh>
    <phoneticPr fontId="3"/>
  </si>
  <si>
    <t>　　    　第３位：麗澤高校</t>
    <rPh sb="7" eb="8">
      <t>ダイ</t>
    </rPh>
    <rPh sb="9" eb="10">
      <t>クライ</t>
    </rPh>
    <rPh sb="11" eb="13">
      <t>レイタク</t>
    </rPh>
    <rPh sb="13" eb="15">
      <t>コウコウ</t>
    </rPh>
    <phoneticPr fontId="3"/>
  </si>
  <si>
    <t>本   龍二</t>
    <rPh sb="0" eb="1">
      <t>モト</t>
    </rPh>
    <rPh sb="4" eb="5">
      <t>リュウ</t>
    </rPh>
    <rPh sb="5" eb="6">
      <t>ニ</t>
    </rPh>
    <phoneticPr fontId="3"/>
  </si>
  <si>
    <t>松永   涼</t>
    <rPh sb="0" eb="2">
      <t>マツナガ</t>
    </rPh>
    <rPh sb="5" eb="6">
      <t>リョウ</t>
    </rPh>
    <phoneticPr fontId="3"/>
  </si>
  <si>
    <t>金子   航</t>
    <rPh sb="0" eb="2">
      <t>カネコ</t>
    </rPh>
    <rPh sb="5" eb="6">
      <t>ワタル</t>
    </rPh>
    <phoneticPr fontId="3"/>
  </si>
  <si>
    <t>森   大地</t>
    <rPh sb="0" eb="1">
      <t>モリ</t>
    </rPh>
    <rPh sb="4" eb="6">
      <t>ダイチ</t>
    </rPh>
    <phoneticPr fontId="3"/>
  </si>
  <si>
    <t>林   和樹</t>
    <rPh sb="0" eb="1">
      <t>ハヤシ</t>
    </rPh>
    <rPh sb="4" eb="5">
      <t>ワ</t>
    </rPh>
    <rPh sb="5" eb="6">
      <t>ジュ</t>
    </rPh>
    <phoneticPr fontId="3"/>
  </si>
  <si>
    <t>稲石   励</t>
    <rPh sb="0" eb="2">
      <t>イナイシ</t>
    </rPh>
    <rPh sb="5" eb="6">
      <t>ハゲ</t>
    </rPh>
    <phoneticPr fontId="3"/>
  </si>
  <si>
    <t>浮島   蘭</t>
    <rPh sb="0" eb="2">
      <t>ウキシマ</t>
    </rPh>
    <rPh sb="5" eb="6">
      <t>ラン</t>
    </rPh>
    <phoneticPr fontId="3"/>
  </si>
  <si>
    <t>坂内   葵</t>
    <rPh sb="0" eb="2">
      <t>サカウチ</t>
    </rPh>
    <rPh sb="5" eb="6">
      <t>アオイ</t>
    </rPh>
    <phoneticPr fontId="3"/>
  </si>
  <si>
    <t>※個人戦上位４名と団体戦上位２チームは全国総体に出場する。</t>
    <rPh sb="1" eb="4">
      <t>コジンセン</t>
    </rPh>
    <rPh sb="4" eb="6">
      <t>ジョウイ</t>
    </rPh>
    <rPh sb="7" eb="8">
      <t>メイ</t>
    </rPh>
    <rPh sb="9" eb="12">
      <t>ダンタイセン</t>
    </rPh>
    <rPh sb="12" eb="14">
      <t>ジョウイ</t>
    </rPh>
    <rPh sb="19" eb="21">
      <t>ゼンコク</t>
    </rPh>
    <rPh sb="21" eb="23">
      <t>ソウタイ</t>
    </rPh>
    <rPh sb="24" eb="26">
      <t>シュツジョウ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</si>
</sst>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);[Red]\(0\)"/>
    <numFmt numFmtId="179" formatCode="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1">
    <xf numFmtId="0" fontId="0" fillId="0" borderId="0"/>
  </cellStyleXfs>
  <cellXfs count="964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12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distributed"/>
    </xf>
    <xf numFmtId="0" fontId="12" fillId="0" borderId="3" xfId="0" applyFont="1" applyBorder="1" applyAlignment="1">
      <alignment horizontal="distributed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distributed"/>
    </xf>
    <xf numFmtId="0" fontId="12" fillId="0" borderId="1" xfId="0" applyFont="1" applyBorder="1" applyAlignment="1">
      <alignment horizontal="distributed"/>
    </xf>
    <xf numFmtId="0" fontId="12" fillId="0" borderId="0" xfId="0" applyFont="1" applyAlignment="1">
      <alignment horizontal="distributed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/>
    <xf numFmtId="177" fontId="0" fillId="0" borderId="0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2" xfId="0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8" fillId="0" borderId="12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distributed"/>
    </xf>
    <xf numFmtId="0" fontId="10" fillId="0" borderId="1" xfId="0" applyFont="1" applyBorder="1" applyAlignment="1">
      <alignment horizontal="distributed" vertical="center"/>
    </xf>
    <xf numFmtId="0" fontId="4" fillId="0" borderId="9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8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center"/>
    </xf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0" fillId="0" borderId="15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left"/>
    </xf>
    <xf numFmtId="0" fontId="6" fillId="0" borderId="3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shrinkToFi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2" fillId="0" borderId="5" xfId="0" applyFont="1" applyBorder="1"/>
    <xf numFmtId="0" fontId="6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Alignment="1"/>
    <xf numFmtId="0" fontId="17" fillId="0" borderId="15" xfId="0" applyFont="1" applyFill="1" applyBorder="1" applyAlignment="1">
      <alignment horizontal="center" vertical="center"/>
    </xf>
    <xf numFmtId="20" fontId="17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4" fillId="0" borderId="5" xfId="0" applyFont="1" applyBorder="1"/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right" shrinkToFit="1"/>
    </xf>
    <xf numFmtId="0" fontId="8" fillId="0" borderId="0" xfId="0" applyFont="1" applyAlignment="1">
      <alignment horizontal="right" shrinkToFit="1"/>
    </xf>
    <xf numFmtId="0" fontId="4" fillId="0" borderId="0" xfId="0" applyFont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0" fillId="0" borderId="0" xfId="0" applyFont="1" applyAlignment="1">
      <alignment horizontal="center" vertical="top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0" fillId="0" borderId="0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0" fontId="0" fillId="0" borderId="1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4" xfId="0" applyFont="1" applyFill="1" applyBorder="1" applyAlignment="1"/>
    <xf numFmtId="0" fontId="0" fillId="0" borderId="10" xfId="0" applyFont="1" applyFill="1" applyBorder="1" applyAlignment="1"/>
    <xf numFmtId="0" fontId="0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21" fillId="0" borderId="5" xfId="0" applyFont="1" applyBorder="1" applyAlignment="1">
      <alignment vertical="center"/>
    </xf>
    <xf numFmtId="0" fontId="1" fillId="0" borderId="0" xfId="0" applyFont="1" applyBorder="1"/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top"/>
    </xf>
    <xf numFmtId="0" fontId="21" fillId="0" borderId="11" xfId="0" applyFont="1" applyBorder="1" applyAlignment="1">
      <alignment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top"/>
    </xf>
    <xf numFmtId="0" fontId="21" fillId="0" borderId="9" xfId="0" applyFont="1" applyBorder="1" applyAlignment="1">
      <alignment horizontal="right"/>
    </xf>
    <xf numFmtId="0" fontId="2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21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6" fillId="0" borderId="0" xfId="0" applyFont="1" applyBorder="1" applyAlignment="1">
      <alignment horizontal="left" shrinkToFit="1"/>
    </xf>
    <xf numFmtId="0" fontId="21" fillId="0" borderId="5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2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23" fillId="0" borderId="0" xfId="0" applyFont="1"/>
    <xf numFmtId="0" fontId="24" fillId="0" borderId="0" xfId="0" applyFont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21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quotePrefix="1" applyFont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5" fillId="0" borderId="0" xfId="0" applyFont="1" applyFill="1"/>
    <xf numFmtId="0" fontId="5" fillId="0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distributed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distributed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8" fontId="0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2" fillId="0" borderId="12" xfId="0" applyFont="1" applyBorder="1"/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8" xfId="0" applyFont="1" applyFill="1" applyBorder="1" applyAlignment="1" applyProtection="1"/>
    <xf numFmtId="0" fontId="4" fillId="0" borderId="14" xfId="0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 applyAlignment="1"/>
    <xf numFmtId="179" fontId="1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4" xfId="0" applyFont="1" applyBorder="1" applyAlignment="1">
      <alignment horizontal="right"/>
    </xf>
    <xf numFmtId="0" fontId="26" fillId="0" borderId="11" xfId="0" applyFont="1" applyBorder="1" applyAlignment="1">
      <alignment horizontal="right"/>
    </xf>
    <xf numFmtId="0" fontId="26" fillId="0" borderId="5" xfId="0" applyFont="1" applyBorder="1" applyAlignment="1">
      <alignment horizontal="right" vertical="top"/>
    </xf>
    <xf numFmtId="0" fontId="26" fillId="0" borderId="0" xfId="0" applyFont="1" applyBorder="1" applyAlignment="1">
      <alignment horizontal="right" vertical="top"/>
    </xf>
    <xf numFmtId="0" fontId="26" fillId="0" borderId="4" xfId="0" applyFont="1" applyBorder="1" applyAlignment="1">
      <alignment horizontal="left" vertical="top"/>
    </xf>
    <xf numFmtId="0" fontId="26" fillId="0" borderId="4" xfId="0" applyFont="1" applyBorder="1" applyAlignment="1">
      <alignment horizontal="left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>
      <alignment horizontal="right" vertical="center"/>
    </xf>
    <xf numFmtId="0" fontId="27" fillId="0" borderId="11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0" fontId="27" fillId="0" borderId="9" xfId="0" applyFont="1" applyFill="1" applyBorder="1" applyAlignment="1" applyProtection="1">
      <alignment horizontal="right"/>
    </xf>
    <xf numFmtId="0" fontId="27" fillId="0" borderId="9" xfId="0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left"/>
    </xf>
    <xf numFmtId="0" fontId="27" fillId="0" borderId="5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11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7" fillId="0" borderId="6" xfId="0" applyFont="1" applyBorder="1" applyAlignment="1">
      <alignment horizontal="left"/>
    </xf>
    <xf numFmtId="0" fontId="27" fillId="0" borderId="0" xfId="0" applyFont="1" applyBorder="1" applyAlignment="1"/>
    <xf numFmtId="0" fontId="28" fillId="0" borderId="11" xfId="0" applyFont="1" applyBorder="1" applyAlignment="1">
      <alignment vertical="center"/>
    </xf>
    <xf numFmtId="0" fontId="28" fillId="0" borderId="9" xfId="0" applyFont="1" applyBorder="1" applyAlignment="1">
      <alignment horizontal="right"/>
    </xf>
    <xf numFmtId="0" fontId="28" fillId="0" borderId="9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top"/>
    </xf>
    <xf numFmtId="0" fontId="28" fillId="0" borderId="5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11" xfId="0" applyFont="1" applyBorder="1" applyAlignment="1">
      <alignment horizontal="right"/>
    </xf>
    <xf numFmtId="0" fontId="28" fillId="0" borderId="9" xfId="0" applyFont="1" applyBorder="1" applyAlignment="1"/>
    <xf numFmtId="0" fontId="0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11" xfId="0" applyFont="1" applyBorder="1"/>
    <xf numFmtId="0" fontId="4" fillId="0" borderId="0" xfId="0" applyFont="1" applyFill="1" applyBorder="1"/>
    <xf numFmtId="0" fontId="4" fillId="0" borderId="6" xfId="0" applyFont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0" xfId="0" quotePrefix="1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21" fillId="0" borderId="12" xfId="0" applyFont="1" applyBorder="1" applyAlignment="1">
      <alignment vertical="center"/>
    </xf>
    <xf numFmtId="0" fontId="28" fillId="0" borderId="42" xfId="0" applyFont="1" applyBorder="1" applyAlignment="1">
      <alignment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5" xfId="0" applyFont="1" applyBorder="1" applyAlignment="1">
      <alignment horizontal="left" vertical="center"/>
    </xf>
    <xf numFmtId="0" fontId="28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8" fillId="0" borderId="49" xfId="0" applyFont="1" applyBorder="1" applyAlignment="1">
      <alignment horizontal="left"/>
    </xf>
    <xf numFmtId="0" fontId="21" fillId="0" borderId="50" xfId="0" applyFont="1" applyBorder="1" applyAlignment="1">
      <alignment horizontal="right"/>
    </xf>
    <xf numFmtId="0" fontId="29" fillId="0" borderId="9" xfId="0" applyFont="1" applyBorder="1" applyAlignment="1">
      <alignment horizontal="right" vertical="center"/>
    </xf>
    <xf numFmtId="0" fontId="21" fillId="0" borderId="51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center"/>
    </xf>
    <xf numFmtId="0" fontId="21" fillId="0" borderId="49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1" fillId="0" borderId="56" xfId="0" applyFont="1" applyBorder="1" applyAlignment="1">
      <alignment horizontal="left" vertical="center"/>
    </xf>
    <xf numFmtId="0" fontId="28" fillId="0" borderId="52" xfId="0" applyFont="1" applyBorder="1" applyAlignment="1">
      <alignment horizontal="right" vertical="center"/>
    </xf>
    <xf numFmtId="0" fontId="21" fillId="0" borderId="52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54" xfId="0" applyFont="1" applyBorder="1" applyAlignment="1">
      <alignment horizontal="right"/>
    </xf>
    <xf numFmtId="0" fontId="21" fillId="0" borderId="57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top"/>
    </xf>
    <xf numFmtId="0" fontId="21" fillId="0" borderId="5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21" fillId="0" borderId="50" xfId="0" applyFont="1" applyBorder="1" applyAlignment="1">
      <alignment horizontal="left"/>
    </xf>
    <xf numFmtId="0" fontId="28" fillId="0" borderId="58" xfId="0" applyFont="1" applyBorder="1" applyAlignment="1">
      <alignment horizontal="left"/>
    </xf>
    <xf numFmtId="0" fontId="21" fillId="0" borderId="43" xfId="0" applyFont="1" applyBorder="1" applyAlignment="1">
      <alignment horizontal="right"/>
    </xf>
    <xf numFmtId="0" fontId="21" fillId="0" borderId="49" xfId="0" applyFont="1" applyBorder="1" applyAlignment="1">
      <alignment horizontal="left" vertical="center"/>
    </xf>
    <xf numFmtId="0" fontId="21" fillId="0" borderId="55" xfId="0" applyFont="1" applyBorder="1" applyAlignment="1">
      <alignment horizontal="right" vertical="center"/>
    </xf>
    <xf numFmtId="0" fontId="21" fillId="0" borderId="59" xfId="0" applyFont="1" applyBorder="1" applyAlignment="1">
      <alignment vertical="center"/>
    </xf>
    <xf numFmtId="0" fontId="21" fillId="0" borderId="52" xfId="0" applyFont="1" applyBorder="1" applyAlignment="1">
      <alignment horizontal="right"/>
    </xf>
    <xf numFmtId="0" fontId="29" fillId="0" borderId="55" xfId="0" applyFont="1" applyBorder="1" applyAlignment="1">
      <alignment horizontal="right" vertical="center"/>
    </xf>
    <xf numFmtId="0" fontId="0" fillId="4" borderId="0" xfId="0" applyFill="1"/>
    <xf numFmtId="0" fontId="21" fillId="0" borderId="37" xfId="0" applyFont="1" applyBorder="1" applyAlignment="1">
      <alignment horizontal="left" vertical="center"/>
    </xf>
    <xf numFmtId="0" fontId="28" fillId="0" borderId="42" xfId="0" applyFont="1" applyBorder="1" applyAlignment="1">
      <alignment horizontal="right"/>
    </xf>
    <xf numFmtId="0" fontId="21" fillId="0" borderId="60" xfId="0" applyFont="1" applyBorder="1" applyAlignment="1">
      <alignment horizontal="right" vertical="center"/>
    </xf>
    <xf numFmtId="0" fontId="28" fillId="0" borderId="46" xfId="0" applyFont="1" applyBorder="1" applyAlignment="1">
      <alignment horizontal="right"/>
    </xf>
    <xf numFmtId="0" fontId="21" fillId="0" borderId="42" xfId="0" applyFont="1" applyBorder="1" applyAlignment="1">
      <alignment horizontal="left" vertical="center"/>
    </xf>
    <xf numFmtId="0" fontId="21" fillId="0" borderId="61" xfId="0" applyFont="1" applyBorder="1" applyAlignment="1">
      <alignment horizontal="right" vertical="center"/>
    </xf>
    <xf numFmtId="0" fontId="21" fillId="0" borderId="62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top"/>
    </xf>
    <xf numFmtId="0" fontId="21" fillId="0" borderId="52" xfId="0" applyFont="1" applyBorder="1" applyAlignment="1">
      <alignment vertical="center"/>
    </xf>
    <xf numFmtId="0" fontId="21" fillId="0" borderId="42" xfId="0" applyFont="1" applyBorder="1" applyAlignment="1"/>
    <xf numFmtId="0" fontId="21" fillId="0" borderId="47" xfId="0" applyFont="1" applyBorder="1" applyAlignment="1">
      <alignment vertical="top"/>
    </xf>
    <xf numFmtId="0" fontId="21" fillId="0" borderId="63" xfId="0" applyFont="1" applyBorder="1" applyAlignment="1">
      <alignment horizontal="left" vertical="center"/>
    </xf>
    <xf numFmtId="0" fontId="28" fillId="0" borderId="52" xfId="0" applyFont="1" applyBorder="1" applyAlignment="1">
      <alignment horizontal="right"/>
    </xf>
    <xf numFmtId="0" fontId="21" fillId="0" borderId="62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Border="1"/>
    <xf numFmtId="0" fontId="0" fillId="5" borderId="0" xfId="0" applyFill="1"/>
    <xf numFmtId="0" fontId="0" fillId="5" borderId="0" xfId="0" applyFont="1" applyFill="1" applyAlignment="1">
      <alignment horizontal="left"/>
    </xf>
    <xf numFmtId="0" fontId="27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7" fillId="0" borderId="42" xfId="0" applyFont="1" applyBorder="1" applyAlignment="1">
      <alignment horizontal="right"/>
    </xf>
    <xf numFmtId="0" fontId="4" fillId="0" borderId="60" xfId="0" applyFont="1" applyBorder="1" applyAlignment="1">
      <alignment horizontal="right"/>
    </xf>
    <xf numFmtId="0" fontId="4" fillId="0" borderId="65" xfId="0" applyFont="1" applyBorder="1" applyAlignment="1">
      <alignment horizontal="right" vertical="top"/>
    </xf>
    <xf numFmtId="0" fontId="4" fillId="0" borderId="42" xfId="0" applyFont="1" applyBorder="1" applyAlignment="1">
      <alignment horizontal="right" vertical="top"/>
    </xf>
    <xf numFmtId="0" fontId="30" fillId="0" borderId="37" xfId="0" applyFont="1" applyBorder="1" applyAlignment="1">
      <alignment horizontal="right"/>
    </xf>
    <xf numFmtId="0" fontId="4" fillId="0" borderId="66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8" xfId="0" applyFont="1" applyFill="1" applyBorder="1" applyAlignment="1" applyProtection="1">
      <alignment horizontal="right" vertical="center"/>
    </xf>
    <xf numFmtId="0" fontId="27" fillId="0" borderId="45" xfId="0" applyFont="1" applyBorder="1" applyAlignment="1">
      <alignment horizontal="left"/>
    </xf>
    <xf numFmtId="0" fontId="27" fillId="0" borderId="68" xfId="0" applyFont="1" applyBorder="1" applyAlignment="1">
      <alignment horizontal="left"/>
    </xf>
    <xf numFmtId="0" fontId="5" fillId="0" borderId="51" xfId="0" applyFont="1" applyFill="1" applyBorder="1" applyAlignment="1" applyProtection="1">
      <alignment horizontal="right" vertical="center"/>
    </xf>
    <xf numFmtId="0" fontId="4" fillId="0" borderId="68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54" xfId="0" applyFont="1" applyFill="1" applyBorder="1" applyAlignment="1" applyProtection="1">
      <alignment horizontal="left"/>
    </xf>
    <xf numFmtId="0" fontId="4" fillId="0" borderId="56" xfId="0" applyFont="1" applyFill="1" applyBorder="1" applyAlignment="1" applyProtection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8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42" xfId="0" applyFont="1" applyBorder="1"/>
    <xf numFmtId="0" fontId="4" fillId="0" borderId="69" xfId="0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right"/>
    </xf>
    <xf numFmtId="0" fontId="2" fillId="0" borderId="60" xfId="0" applyFont="1" applyBorder="1"/>
    <xf numFmtId="0" fontId="4" fillId="0" borderId="50" xfId="0" applyFont="1" applyFill="1" applyBorder="1" applyAlignment="1" applyProtection="1">
      <alignment horizontal="right"/>
    </xf>
    <xf numFmtId="0" fontId="4" fillId="0" borderId="65" xfId="0" applyFont="1" applyFill="1" applyBorder="1" applyAlignment="1" applyProtection="1">
      <alignment horizontal="right"/>
    </xf>
    <xf numFmtId="0" fontId="27" fillId="0" borderId="55" xfId="0" applyFont="1" applyFill="1" applyBorder="1" applyAlignment="1" applyProtection="1">
      <alignment horizontal="right"/>
    </xf>
    <xf numFmtId="0" fontId="4" fillId="0" borderId="71" xfId="0" applyFont="1" applyFill="1" applyBorder="1" applyAlignment="1" applyProtection="1">
      <alignment horizontal="right"/>
    </xf>
    <xf numFmtId="0" fontId="27" fillId="0" borderId="68" xfId="0" applyFont="1" applyFill="1" applyBorder="1" applyAlignment="1" applyProtection="1">
      <alignment horizontal="right"/>
    </xf>
    <xf numFmtId="0" fontId="4" fillId="0" borderId="44" xfId="0" applyFont="1" applyFill="1" applyBorder="1" applyAlignment="1" applyProtection="1">
      <alignment horizontal="right"/>
    </xf>
    <xf numFmtId="0" fontId="4" fillId="0" borderId="68" xfId="0" applyFont="1" applyFill="1" applyBorder="1" applyAlignment="1" applyProtection="1">
      <alignment horizontal="center" vertical="center"/>
    </xf>
    <xf numFmtId="0" fontId="27" fillId="0" borderId="50" xfId="0" applyFont="1" applyFill="1" applyBorder="1" applyAlignment="1" applyProtection="1"/>
    <xf numFmtId="0" fontId="4" fillId="0" borderId="55" xfId="0" applyFont="1" applyFill="1" applyBorder="1" applyAlignment="1" applyProtection="1">
      <alignment horizontal="left"/>
    </xf>
    <xf numFmtId="0" fontId="4" fillId="0" borderId="43" xfId="0" applyFont="1" applyFill="1" applyBorder="1" applyAlignment="1" applyProtection="1">
      <alignment horizontal="left"/>
    </xf>
    <xf numFmtId="0" fontId="4" fillId="0" borderId="69" xfId="0" applyFont="1" applyFill="1" applyBorder="1" applyAlignment="1" applyProtection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0" xfId="0" applyFont="1" applyBorder="1" applyAlignment="1">
      <alignment horizontal="right" vertical="center"/>
    </xf>
    <xf numFmtId="0" fontId="4" fillId="0" borderId="69" xfId="0" applyFont="1" applyBorder="1" applyAlignment="1">
      <alignment horizontal="center" vertical="center"/>
    </xf>
    <xf numFmtId="0" fontId="4" fillId="0" borderId="43" xfId="0" applyFont="1" applyBorder="1" applyAlignment="1">
      <alignment horizontal="left"/>
    </xf>
    <xf numFmtId="0" fontId="4" fillId="0" borderId="70" xfId="0" applyFont="1" applyBorder="1" applyAlignment="1">
      <alignment horizontal="right"/>
    </xf>
    <xf numFmtId="0" fontId="27" fillId="0" borderId="0" xfId="0" applyFont="1" applyBorder="1" applyAlignment="1">
      <alignment horizontal="right" vertical="top"/>
    </xf>
    <xf numFmtId="0" fontId="4" fillId="0" borderId="42" xfId="0" applyFont="1" applyBorder="1" applyAlignment="1">
      <alignment horizontal="right"/>
    </xf>
    <xf numFmtId="0" fontId="4" fillId="0" borderId="55" xfId="0" applyFont="1" applyBorder="1" applyAlignment="1">
      <alignment horizontal="right" vertical="center"/>
    </xf>
    <xf numFmtId="0" fontId="4" fillId="0" borderId="43" xfId="0" applyFont="1" applyBorder="1" applyAlignment="1">
      <alignment horizontal="right"/>
    </xf>
    <xf numFmtId="0" fontId="4" fillId="0" borderId="50" xfId="0" applyFont="1" applyBorder="1" applyAlignment="1">
      <alignment horizontal="right" vertical="top"/>
    </xf>
    <xf numFmtId="0" fontId="4" fillId="0" borderId="68" xfId="0" applyFont="1" applyBorder="1" applyAlignment="1">
      <alignment horizontal="right"/>
    </xf>
    <xf numFmtId="0" fontId="4" fillId="0" borderId="44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7" fillId="0" borderId="52" xfId="0" applyFont="1" applyBorder="1" applyAlignment="1">
      <alignment horizontal="right" vertical="top"/>
    </xf>
    <xf numFmtId="0" fontId="4" fillId="0" borderId="62" xfId="0" applyFont="1" applyBorder="1" applyAlignment="1">
      <alignment horizontal="right"/>
    </xf>
    <xf numFmtId="0" fontId="4" fillId="0" borderId="69" xfId="0" applyFont="1" applyBorder="1" applyAlignment="1">
      <alignment horizontal="left" vertical="center"/>
    </xf>
    <xf numFmtId="0" fontId="4" fillId="0" borderId="72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4" fillId="0" borderId="57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right" vertical="center"/>
    </xf>
    <xf numFmtId="0" fontId="5" fillId="0" borderId="43" xfId="0" applyFont="1" applyFill="1" applyBorder="1" applyAlignment="1" applyProtection="1">
      <alignment horizontal="right" vertical="center"/>
    </xf>
    <xf numFmtId="0" fontId="5" fillId="0" borderId="55" xfId="0" applyFont="1" applyFill="1" applyBorder="1" applyAlignment="1" applyProtection="1">
      <alignment horizontal="right" vertical="center"/>
    </xf>
    <xf numFmtId="0" fontId="4" fillId="0" borderId="74" xfId="0" applyFont="1" applyFill="1" applyBorder="1" applyAlignment="1" applyProtection="1">
      <alignment horizontal="left"/>
    </xf>
    <xf numFmtId="0" fontId="4" fillId="0" borderId="62" xfId="0" applyFont="1" applyFill="1" applyBorder="1" applyAlignment="1" applyProtection="1">
      <alignment horizontal="left"/>
    </xf>
    <xf numFmtId="0" fontId="4" fillId="0" borderId="52" xfId="0" applyFont="1" applyFill="1" applyBorder="1" applyAlignment="1" applyProtection="1">
      <alignment horizontal="left"/>
    </xf>
    <xf numFmtId="0" fontId="4" fillId="0" borderId="50" xfId="0" applyFont="1" applyFill="1" applyBorder="1" applyAlignment="1" applyProtection="1">
      <alignment horizontal="left"/>
    </xf>
    <xf numFmtId="0" fontId="4" fillId="0" borderId="68" xfId="0" applyFont="1" applyFill="1" applyBorder="1" applyAlignment="1" applyProtection="1">
      <alignment horizontal="right"/>
    </xf>
    <xf numFmtId="0" fontId="4" fillId="0" borderId="6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68" xfId="0" applyFont="1" applyFill="1" applyBorder="1" applyAlignment="1" applyProtection="1">
      <alignment horizontal="left" vertical="center"/>
    </xf>
    <xf numFmtId="0" fontId="5" fillId="0" borderId="44" xfId="0" applyFont="1" applyFill="1" applyBorder="1" applyAlignment="1" applyProtection="1">
      <alignment horizontal="left" vertical="center"/>
    </xf>
    <xf numFmtId="0" fontId="4" fillId="0" borderId="45" xfId="0" applyFont="1" applyFill="1" applyBorder="1" applyAlignment="1" applyProtection="1">
      <alignment horizontal="right"/>
    </xf>
    <xf numFmtId="0" fontId="4" fillId="0" borderId="56" xfId="0" applyFont="1" applyFill="1" applyBorder="1" applyAlignment="1" applyProtection="1">
      <alignment horizontal="right"/>
    </xf>
    <xf numFmtId="0" fontId="27" fillId="0" borderId="52" xfId="0" applyFont="1" applyFill="1" applyBorder="1" applyAlignment="1" applyProtection="1">
      <alignment horizontal="right"/>
    </xf>
    <xf numFmtId="0" fontId="4" fillId="0" borderId="52" xfId="0" applyFont="1" applyFill="1" applyBorder="1" applyAlignment="1" applyProtection="1">
      <alignment horizontal="right"/>
    </xf>
    <xf numFmtId="0" fontId="4" fillId="0" borderId="75" xfId="0" applyFont="1" applyFill="1" applyBorder="1" applyAlignment="1" applyProtection="1">
      <alignment horizontal="right"/>
    </xf>
    <xf numFmtId="0" fontId="4" fillId="0" borderId="72" xfId="0" applyFont="1" applyFill="1" applyBorder="1" applyAlignment="1" applyProtection="1">
      <alignment horizontal="right"/>
    </xf>
    <xf numFmtId="0" fontId="5" fillId="0" borderId="52" xfId="0" applyFont="1" applyFill="1" applyBorder="1" applyAlignment="1" applyProtection="1">
      <alignment horizontal="right"/>
    </xf>
    <xf numFmtId="0" fontId="5" fillId="0" borderId="51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left"/>
    </xf>
    <xf numFmtId="0" fontId="5" fillId="0" borderId="54" xfId="0" applyFont="1" applyBorder="1" applyAlignment="1">
      <alignment horizontal="right"/>
    </xf>
    <xf numFmtId="0" fontId="4" fillId="0" borderId="64" xfId="0" applyFont="1" applyFill="1" applyBorder="1" applyAlignment="1" applyProtection="1">
      <alignment horizontal="left"/>
    </xf>
    <xf numFmtId="0" fontId="2" fillId="0" borderId="69" xfId="0" applyFont="1" applyBorder="1"/>
    <xf numFmtId="0" fontId="4" fillId="0" borderId="69" xfId="0" applyFont="1" applyFill="1" applyBorder="1" applyAlignment="1" applyProtection="1"/>
    <xf numFmtId="0" fontId="4" fillId="0" borderId="62" xfId="0" applyFont="1" applyBorder="1" applyAlignment="1">
      <alignment horizontal="center" vertical="center"/>
    </xf>
    <xf numFmtId="0" fontId="4" fillId="0" borderId="71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69" xfId="0" applyFont="1" applyBorder="1" applyAlignment="1">
      <alignment horizontal="left"/>
    </xf>
    <xf numFmtId="0" fontId="4" fillId="0" borderId="74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6" fillId="0" borderId="68" xfId="0" applyFont="1" applyBorder="1" applyAlignment="1">
      <alignment horizontal="left" vertical="top"/>
    </xf>
    <xf numFmtId="0" fontId="4" fillId="0" borderId="54" xfId="0" applyFont="1" applyBorder="1" applyAlignment="1">
      <alignment horizontal="right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64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4" fillId="0" borderId="51" xfId="0" applyFont="1" applyFill="1" applyBorder="1" applyAlignment="1" applyProtection="1">
      <alignment horizontal="right"/>
    </xf>
    <xf numFmtId="0" fontId="5" fillId="0" borderId="50" xfId="0" applyFont="1" applyFill="1" applyBorder="1" applyAlignment="1" applyProtection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62" xfId="0" applyFont="1" applyFill="1" applyBorder="1" applyAlignment="1" applyProtection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74" xfId="0" applyFont="1" applyBorder="1" applyAlignment="1">
      <alignment horizontal="left" vertical="center"/>
    </xf>
    <xf numFmtId="0" fontId="5" fillId="0" borderId="50" xfId="0" applyFont="1" applyFill="1" applyBorder="1" applyAlignment="1" applyProtection="1">
      <alignment horizontal="right" vertical="center"/>
    </xf>
    <xf numFmtId="0" fontId="4" fillId="0" borderId="52" xfId="0" applyFont="1" applyFill="1" applyBorder="1" applyAlignment="1" applyProtection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52" xfId="0" applyFont="1" applyBorder="1" applyAlignment="1">
      <alignment horizontal="right"/>
    </xf>
    <xf numFmtId="0" fontId="27" fillId="0" borderId="52" xfId="0" applyFont="1" applyBorder="1" applyAlignment="1">
      <alignment horizontal="right"/>
    </xf>
    <xf numFmtId="0" fontId="4" fillId="0" borderId="51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left"/>
    </xf>
    <xf numFmtId="0" fontId="4" fillId="0" borderId="57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top"/>
    </xf>
    <xf numFmtId="0" fontId="13" fillId="0" borderId="0" xfId="0" applyFont="1"/>
    <xf numFmtId="0" fontId="4" fillId="0" borderId="52" xfId="0" applyFont="1" applyBorder="1" applyAlignment="1">
      <alignment horizontal="center" vertical="center"/>
    </xf>
    <xf numFmtId="0" fontId="4" fillId="0" borderId="74" xfId="0" applyFont="1" applyBorder="1" applyAlignment="1">
      <alignment horizontal="right"/>
    </xf>
    <xf numFmtId="0" fontId="4" fillId="0" borderId="5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top"/>
    </xf>
    <xf numFmtId="0" fontId="4" fillId="0" borderId="62" xfId="0" applyFont="1" applyBorder="1" applyAlignment="1">
      <alignment horizontal="right" vertical="center"/>
    </xf>
    <xf numFmtId="0" fontId="4" fillId="0" borderId="5" xfId="0" applyFont="1" applyBorder="1" applyAlignment="1"/>
    <xf numFmtId="0" fontId="4" fillId="0" borderId="55" xfId="0" applyFont="1" applyFill="1" applyBorder="1" applyAlignment="1" applyProtection="1">
      <alignment horizontal="left" vertical="center"/>
    </xf>
    <xf numFmtId="0" fontId="4" fillId="0" borderId="52" xfId="0" applyFont="1" applyFill="1" applyBorder="1" applyAlignment="1" applyProtection="1">
      <alignment horizontal="left" vertical="center"/>
    </xf>
    <xf numFmtId="0" fontId="4" fillId="0" borderId="52" xfId="0" applyFont="1" applyBorder="1" applyAlignment="1">
      <alignment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2" xfId="0" applyFont="1" applyBorder="1"/>
    <xf numFmtId="0" fontId="4" fillId="0" borderId="52" xfId="0" applyFont="1" applyBorder="1" applyAlignment="1"/>
    <xf numFmtId="0" fontId="5" fillId="0" borderId="5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0" fontId="5" fillId="0" borderId="63" xfId="0" applyFont="1" applyFill="1" applyBorder="1" applyAlignment="1" applyProtection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74" xfId="0" applyFont="1" applyBorder="1"/>
    <xf numFmtId="0" fontId="4" fillId="0" borderId="74" xfId="0" applyFont="1" applyFill="1" applyBorder="1" applyAlignment="1" applyProtection="1">
      <alignment vertical="center" textRotation="255"/>
    </xf>
    <xf numFmtId="0" fontId="4" fillId="0" borderId="73" xfId="0" applyFont="1" applyBorder="1" applyAlignment="1">
      <alignment horizontal="center" vertical="center"/>
    </xf>
    <xf numFmtId="0" fontId="4" fillId="0" borderId="62" xfId="0" applyFont="1" applyBorder="1" applyAlignment="1"/>
    <xf numFmtId="0" fontId="4" fillId="0" borderId="77" xfId="0" applyFont="1" applyBorder="1" applyAlignment="1">
      <alignment horizontal="center" vertical="center"/>
    </xf>
    <xf numFmtId="0" fontId="4" fillId="0" borderId="67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5" xfId="0" applyFont="1" applyBorder="1" applyAlignment="1">
      <alignment horizontal="right" vertical="center"/>
    </xf>
    <xf numFmtId="0" fontId="6" fillId="0" borderId="76" xfId="0" applyFont="1" applyBorder="1" applyAlignment="1">
      <alignment horizontal="right" vertical="center"/>
    </xf>
    <xf numFmtId="0" fontId="8" fillId="0" borderId="69" xfId="0" applyFont="1" applyBorder="1" applyAlignment="1">
      <alignment horizontal="left" vertical="center"/>
    </xf>
    <xf numFmtId="0" fontId="6" fillId="0" borderId="69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50" xfId="0" applyFont="1" applyBorder="1"/>
    <xf numFmtId="0" fontId="6" fillId="0" borderId="6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5" xfId="0" applyFont="1" applyBorder="1" applyAlignment="1">
      <alignment horizontal="right" vertical="center"/>
    </xf>
    <xf numFmtId="0" fontId="6" fillId="0" borderId="69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26" fillId="0" borderId="55" xfId="0" applyFont="1" applyBorder="1" applyAlignment="1">
      <alignment horizontal="right"/>
    </xf>
    <xf numFmtId="0" fontId="6" fillId="0" borderId="67" xfId="0" applyFont="1" applyBorder="1" applyAlignment="1">
      <alignment horizontal="right" vertical="center"/>
    </xf>
    <xf numFmtId="0" fontId="6" fillId="0" borderId="64" xfId="0" applyFont="1" applyBorder="1" applyAlignment="1">
      <alignment horizontal="left" vertical="top"/>
    </xf>
    <xf numFmtId="0" fontId="6" fillId="0" borderId="55" xfId="0" applyFont="1" applyBorder="1" applyAlignment="1">
      <alignment horizontal="left" vertical="center"/>
    </xf>
    <xf numFmtId="0" fontId="6" fillId="0" borderId="69" xfId="0" applyFont="1" applyBorder="1" applyAlignment="1">
      <alignment horizontal="left"/>
    </xf>
    <xf numFmtId="0" fontId="6" fillId="0" borderId="5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/>
    </xf>
    <xf numFmtId="0" fontId="8" fillId="0" borderId="69" xfId="0" applyFont="1" applyBorder="1" applyAlignment="1">
      <alignment horizontal="left"/>
    </xf>
    <xf numFmtId="0" fontId="6" fillId="0" borderId="68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26" fillId="0" borderId="68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8" fillId="0" borderId="69" xfId="0" applyFont="1" applyBorder="1" applyAlignment="1">
      <alignment horizontal="right"/>
    </xf>
    <xf numFmtId="0" fontId="26" fillId="0" borderId="52" xfId="0" applyFont="1" applyBorder="1" applyAlignment="1">
      <alignment horizontal="right" vertical="center"/>
    </xf>
    <xf numFmtId="0" fontId="26" fillId="0" borderId="45" xfId="0" applyFont="1" applyBorder="1" applyAlignment="1">
      <alignment horizontal="left"/>
    </xf>
    <xf numFmtId="0" fontId="6" fillId="0" borderId="14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8" fillId="0" borderId="55" xfId="0" applyFont="1" applyBorder="1" applyAlignment="1">
      <alignment horizontal="left" vertical="center"/>
    </xf>
    <xf numFmtId="0" fontId="8" fillId="0" borderId="69" xfId="0" applyFont="1" applyBorder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6" fillId="0" borderId="55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6" fillId="0" borderId="69" xfId="0" applyFont="1" applyBorder="1"/>
    <xf numFmtId="0" fontId="6" fillId="0" borderId="69" xfId="0" applyFont="1" applyBorder="1" applyAlignment="1">
      <alignment horizontal="left" vertical="center"/>
    </xf>
    <xf numFmtId="0" fontId="8" fillId="0" borderId="68" xfId="0" applyFont="1" applyBorder="1"/>
    <xf numFmtId="0" fontId="8" fillId="0" borderId="68" xfId="0" applyFont="1" applyBorder="1" applyAlignment="1">
      <alignment horizontal="left" vertical="center"/>
    </xf>
    <xf numFmtId="0" fontId="8" fillId="0" borderId="64" xfId="0" applyFont="1" applyBorder="1" applyAlignment="1">
      <alignment horizontal="right" vertical="center"/>
    </xf>
    <xf numFmtId="0" fontId="6" fillId="0" borderId="69" xfId="0" applyFont="1" applyBorder="1" applyAlignment="1">
      <alignment horizontal="left" vertical="top"/>
    </xf>
    <xf numFmtId="0" fontId="6" fillId="0" borderId="6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left" vertical="center"/>
    </xf>
    <xf numFmtId="0" fontId="6" fillId="0" borderId="31" xfId="0" applyFont="1" applyBorder="1" applyAlignment="1">
      <alignment horizontal="center"/>
    </xf>
    <xf numFmtId="0" fontId="0" fillId="4" borderId="0" xfId="0" applyFont="1" applyFill="1" applyAlignment="1">
      <alignment horizontal="right"/>
    </xf>
    <xf numFmtId="0" fontId="12" fillId="4" borderId="0" xfId="0" applyFont="1" applyFill="1" applyAlignment="1">
      <alignment horizontal="right"/>
    </xf>
    <xf numFmtId="0" fontId="6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0" fillId="0" borderId="72" xfId="0" applyFont="1" applyBorder="1" applyAlignment="1">
      <alignment horizontal="right"/>
    </xf>
    <xf numFmtId="0" fontId="0" fillId="0" borderId="75" xfId="0" applyFont="1" applyBorder="1" applyAlignment="1">
      <alignment horizontal="right" vertical="top"/>
    </xf>
    <xf numFmtId="0" fontId="6" fillId="4" borderId="80" xfId="0" applyFont="1" applyFill="1" applyBorder="1" applyAlignment="1">
      <alignment horizontal="center"/>
    </xf>
    <xf numFmtId="0" fontId="0" fillId="4" borderId="72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0" borderId="77" xfId="0" applyFont="1" applyBorder="1" applyAlignment="1">
      <alignment horizontal="right" vertical="top"/>
    </xf>
    <xf numFmtId="0" fontId="12" fillId="4" borderId="75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6" fillId="4" borderId="78" xfId="0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4" borderId="72" xfId="0" applyFont="1" applyFill="1" applyBorder="1" applyAlignment="1">
      <alignment horizontal="right"/>
    </xf>
    <xf numFmtId="0" fontId="12" fillId="4" borderId="77" xfId="0" applyFont="1" applyFill="1" applyBorder="1" applyAlignment="1">
      <alignment horizontal="right"/>
    </xf>
    <xf numFmtId="0" fontId="0" fillId="4" borderId="77" xfId="0" applyFont="1" applyFill="1" applyBorder="1" applyAlignment="1">
      <alignment horizontal="right"/>
    </xf>
    <xf numFmtId="0" fontId="12" fillId="0" borderId="77" xfId="0" applyFont="1" applyBorder="1" applyAlignment="1">
      <alignment horizontal="right"/>
    </xf>
    <xf numFmtId="0" fontId="0" fillId="0" borderId="77" xfId="0" applyFont="1" applyBorder="1" applyAlignment="1">
      <alignment horizontal="right"/>
    </xf>
    <xf numFmtId="0" fontId="6" fillId="6" borderId="79" xfId="0" applyFont="1" applyFill="1" applyBorder="1" applyAlignment="1">
      <alignment horizontal="center"/>
    </xf>
    <xf numFmtId="0" fontId="0" fillId="6" borderId="75" xfId="0" applyFont="1" applyFill="1" applyBorder="1" applyAlignment="1">
      <alignment horizontal="right" vertical="top"/>
    </xf>
    <xf numFmtId="0" fontId="0" fillId="6" borderId="0" xfId="0" applyFont="1" applyFill="1" applyBorder="1" applyAlignment="1">
      <alignment horizontal="center"/>
    </xf>
    <xf numFmtId="0" fontId="6" fillId="6" borderId="8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8" fillId="0" borderId="52" xfId="0" applyFont="1" applyBorder="1" applyAlignment="1">
      <alignment horizontal="right"/>
    </xf>
    <xf numFmtId="0" fontId="6" fillId="6" borderId="31" xfId="0" applyFont="1" applyFill="1" applyBorder="1" applyAlignment="1">
      <alignment horizontal="center"/>
    </xf>
    <xf numFmtId="0" fontId="0" fillId="6" borderId="0" xfId="0" applyFill="1"/>
    <xf numFmtId="0" fontId="6" fillId="6" borderId="3" xfId="0" applyFont="1" applyFill="1" applyBorder="1" applyAlignment="1">
      <alignment horizontal="center"/>
    </xf>
    <xf numFmtId="0" fontId="0" fillId="6" borderId="77" xfId="0" applyFont="1" applyFill="1" applyBorder="1" applyAlignment="1">
      <alignment horizontal="right" vertical="top"/>
    </xf>
    <xf numFmtId="0" fontId="0" fillId="0" borderId="81" xfId="0" applyFont="1" applyBorder="1" applyAlignment="1">
      <alignment horizontal="right" vertical="top"/>
    </xf>
    <xf numFmtId="0" fontId="0" fillId="4" borderId="81" xfId="0" applyFont="1" applyFill="1" applyBorder="1" applyAlignment="1">
      <alignment horizontal="right"/>
    </xf>
    <xf numFmtId="0" fontId="12" fillId="0" borderId="82" xfId="0" applyFont="1" applyBorder="1" applyAlignment="1">
      <alignment horizontal="right"/>
    </xf>
    <xf numFmtId="0" fontId="0" fillId="6" borderId="83" xfId="0" applyFont="1" applyFill="1" applyBorder="1" applyAlignment="1">
      <alignment horizontal="right" vertical="top"/>
    </xf>
    <xf numFmtId="0" fontId="0" fillId="0" borderId="82" xfId="0" applyFont="1" applyBorder="1" applyAlignment="1">
      <alignment horizontal="right"/>
    </xf>
    <xf numFmtId="0" fontId="0" fillId="4" borderId="82" xfId="0" applyFont="1" applyFill="1" applyBorder="1" applyAlignment="1">
      <alignment horizontal="right"/>
    </xf>
    <xf numFmtId="0" fontId="0" fillId="0" borderId="83" xfId="0" applyFont="1" applyBorder="1" applyAlignment="1">
      <alignment horizontal="right" vertical="top"/>
    </xf>
    <xf numFmtId="0" fontId="0" fillId="0" borderId="84" xfId="0" applyFont="1" applyBorder="1" applyAlignment="1">
      <alignment horizontal="right" vertical="top"/>
    </xf>
    <xf numFmtId="0" fontId="12" fillId="4" borderId="83" xfId="0" applyFont="1" applyFill="1" applyBorder="1" applyAlignment="1">
      <alignment horizontal="right"/>
    </xf>
    <xf numFmtId="0" fontId="12" fillId="4" borderId="82" xfId="0" applyFont="1" applyFill="1" applyBorder="1" applyAlignment="1">
      <alignment horizontal="right"/>
    </xf>
    <xf numFmtId="0" fontId="12" fillId="4" borderId="84" xfId="0" applyFont="1" applyFill="1" applyBorder="1" applyAlignment="1">
      <alignment horizontal="right"/>
    </xf>
    <xf numFmtId="0" fontId="0" fillId="4" borderId="84" xfId="0" applyFont="1" applyFill="1" applyBorder="1" applyAlignment="1">
      <alignment horizontal="right"/>
    </xf>
    <xf numFmtId="0" fontId="12" fillId="0" borderId="84" xfId="0" applyFont="1" applyBorder="1" applyAlignment="1">
      <alignment horizontal="right"/>
    </xf>
    <xf numFmtId="0" fontId="0" fillId="0" borderId="84" xfId="0" applyFont="1" applyBorder="1" applyAlignment="1">
      <alignment horizontal="right"/>
    </xf>
    <xf numFmtId="0" fontId="0" fillId="6" borderId="84" xfId="0" applyFont="1" applyFill="1" applyBorder="1" applyAlignment="1">
      <alignment horizontal="right" vertical="top"/>
    </xf>
    <xf numFmtId="0" fontId="8" fillId="0" borderId="74" xfId="0" applyFont="1" applyBorder="1" applyAlignment="1">
      <alignment horizontal="left" vertical="center"/>
    </xf>
    <xf numFmtId="0" fontId="0" fillId="0" borderId="6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8" fillId="0" borderId="5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81" xfId="0" applyFont="1" applyFill="1" applyBorder="1" applyAlignment="1">
      <alignment horizontal="right"/>
    </xf>
    <xf numFmtId="0" fontId="0" fillId="0" borderId="82" xfId="0" applyFont="1" applyFill="1" applyBorder="1" applyAlignment="1">
      <alignment horizontal="right" vertical="top"/>
    </xf>
    <xf numFmtId="0" fontId="0" fillId="0" borderId="84" xfId="0" applyFont="1" applyFill="1" applyBorder="1" applyAlignment="1">
      <alignment horizontal="right"/>
    </xf>
    <xf numFmtId="0" fontId="0" fillId="0" borderId="82" xfId="0" applyFont="1" applyFill="1" applyBorder="1" applyAlignment="1">
      <alignment horizontal="right"/>
    </xf>
    <xf numFmtId="0" fontId="0" fillId="0" borderId="83" xfId="0" applyFont="1" applyFill="1" applyBorder="1" applyAlignment="1">
      <alignment horizontal="right"/>
    </xf>
    <xf numFmtId="0" fontId="0" fillId="0" borderId="83" xfId="0" applyFont="1" applyBorder="1" applyAlignment="1">
      <alignment horizontal="right"/>
    </xf>
    <xf numFmtId="0" fontId="0" fillId="0" borderId="84" xfId="0" applyFont="1" applyFill="1" applyBorder="1" applyAlignment="1">
      <alignment horizontal="right" vertical="top"/>
    </xf>
    <xf numFmtId="0" fontId="6" fillId="6" borderId="25" xfId="0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0" fillId="6" borderId="83" xfId="0" applyFont="1" applyFill="1" applyBorder="1" applyAlignment="1">
      <alignment horizontal="right"/>
    </xf>
    <xf numFmtId="0" fontId="0" fillId="6" borderId="84" xfId="0" applyFont="1" applyFill="1" applyBorder="1" applyAlignment="1">
      <alignment horizontal="right"/>
    </xf>
    <xf numFmtId="0" fontId="6" fillId="6" borderId="7" xfId="0" applyFont="1" applyFill="1" applyBorder="1" applyAlignment="1">
      <alignment horizontal="center"/>
    </xf>
    <xf numFmtId="0" fontId="8" fillId="0" borderId="52" xfId="0" applyFont="1" applyBorder="1" applyAlignment="1">
      <alignment horizontal="left"/>
    </xf>
    <xf numFmtId="0" fontId="0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0" fontId="0" fillId="0" borderId="16" xfId="0" applyNumberFormat="1" applyFont="1" applyFill="1" applyBorder="1" applyAlignment="1">
      <alignment horizontal="center" vertical="center"/>
    </xf>
    <xf numFmtId="20" fontId="0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41"/>
  <sheetViews>
    <sheetView zoomScaleNormal="100" zoomScaleSheetLayoutView="80" workbookViewId="0">
      <selection activeCell="E23" sqref="E23"/>
    </sheetView>
  </sheetViews>
  <sheetFormatPr defaultRowHeight="11.25"/>
  <cols>
    <col min="1" max="1" width="3.375" style="390" customWidth="1"/>
    <col min="2" max="2" width="12.125" style="390" customWidth="1"/>
    <col min="3" max="4" width="9.125" style="390" bestFit="1" customWidth="1"/>
    <col min="5" max="5" width="7.25" style="390" bestFit="1" customWidth="1"/>
    <col min="6" max="6" width="4.625" style="390" bestFit="1" customWidth="1"/>
    <col min="7" max="7" width="7.625" style="390" bestFit="1" customWidth="1"/>
    <col min="8" max="8" width="6.25" style="390" bestFit="1" customWidth="1"/>
    <col min="9" max="9" width="6.5" style="391" customWidth="1"/>
    <col min="10" max="10" width="9.125" style="390" bestFit="1" customWidth="1"/>
    <col min="11" max="11" width="8.375" style="390" bestFit="1" customWidth="1"/>
    <col min="12" max="12" width="7.125" style="390" bestFit="1" customWidth="1"/>
    <col min="13" max="14" width="5.25" style="390" bestFit="1" customWidth="1"/>
    <col min="15" max="15" width="3.75" style="390" customWidth="1"/>
    <col min="16" max="16" width="12" style="390" customWidth="1"/>
    <col min="17" max="18" width="7.125" style="390" bestFit="1" customWidth="1"/>
    <col min="19" max="22" width="5.25" style="390" bestFit="1" customWidth="1"/>
    <col min="23" max="23" width="6.5" style="391" customWidth="1"/>
    <col min="24" max="26" width="7.125" style="390" bestFit="1" customWidth="1"/>
    <col min="27" max="28" width="5.25" style="390" bestFit="1" customWidth="1"/>
    <col min="29" max="29" width="6.25" style="390" bestFit="1" customWidth="1"/>
    <col min="30" max="31" width="7.375" style="390" customWidth="1"/>
    <col min="32" max="32" width="8.25" style="390" customWidth="1"/>
    <col min="33" max="16384" width="9" style="390"/>
  </cols>
  <sheetData>
    <row r="1" spans="1:32" ht="21" customHeight="1" thickBot="1">
      <c r="A1" s="908" t="s">
        <v>335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08"/>
      <c r="Z1" s="908"/>
      <c r="AA1" s="908"/>
      <c r="AB1" s="908"/>
      <c r="AC1" s="908"/>
      <c r="AD1" s="908"/>
      <c r="AE1" s="908"/>
      <c r="AF1" s="908"/>
    </row>
    <row r="2" spans="1:32" ht="21" customHeight="1">
      <c r="A2" s="909" t="s">
        <v>1</v>
      </c>
      <c r="B2" s="910"/>
      <c r="C2" s="910" t="s">
        <v>6</v>
      </c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  <c r="O2" s="910"/>
      <c r="P2" s="910" t="s">
        <v>1</v>
      </c>
      <c r="Q2" s="910" t="s">
        <v>95</v>
      </c>
      <c r="R2" s="910"/>
      <c r="S2" s="910"/>
      <c r="T2" s="910"/>
      <c r="U2" s="910"/>
      <c r="V2" s="910"/>
      <c r="W2" s="910"/>
      <c r="X2" s="910"/>
      <c r="Y2" s="910"/>
      <c r="Z2" s="910"/>
      <c r="AA2" s="910"/>
      <c r="AB2" s="910"/>
      <c r="AC2" s="910"/>
      <c r="AD2" s="400"/>
      <c r="AE2" s="400"/>
      <c r="AF2" s="401"/>
    </row>
    <row r="3" spans="1:32" ht="21" customHeight="1">
      <c r="A3" s="911"/>
      <c r="B3" s="906"/>
      <c r="C3" s="906" t="s">
        <v>96</v>
      </c>
      <c r="D3" s="906"/>
      <c r="E3" s="906"/>
      <c r="F3" s="906"/>
      <c r="G3" s="906"/>
      <c r="H3" s="906"/>
      <c r="I3" s="906" t="s">
        <v>97</v>
      </c>
      <c r="J3" s="906"/>
      <c r="K3" s="906"/>
      <c r="L3" s="906"/>
      <c r="M3" s="906"/>
      <c r="N3" s="906"/>
      <c r="O3" s="906"/>
      <c r="P3" s="906"/>
      <c r="Q3" s="906" t="s">
        <v>96</v>
      </c>
      <c r="R3" s="906"/>
      <c r="S3" s="906"/>
      <c r="T3" s="906"/>
      <c r="U3" s="906"/>
      <c r="V3" s="906"/>
      <c r="W3" s="906" t="s">
        <v>97</v>
      </c>
      <c r="X3" s="906"/>
      <c r="Y3" s="906"/>
      <c r="Z3" s="906"/>
      <c r="AA3" s="906"/>
      <c r="AB3" s="906"/>
      <c r="AC3" s="906"/>
      <c r="AD3" s="392"/>
      <c r="AE3" s="392"/>
      <c r="AF3" s="402"/>
    </row>
    <row r="4" spans="1:32" ht="21" customHeight="1">
      <c r="A4" s="911"/>
      <c r="B4" s="906"/>
      <c r="C4" s="906" t="s">
        <v>98</v>
      </c>
      <c r="D4" s="906"/>
      <c r="E4" s="906"/>
      <c r="F4" s="906"/>
      <c r="G4" s="906"/>
      <c r="H4" s="906"/>
      <c r="I4" s="906" t="s">
        <v>82</v>
      </c>
      <c r="J4" s="906" t="s">
        <v>98</v>
      </c>
      <c r="K4" s="906"/>
      <c r="L4" s="906"/>
      <c r="M4" s="906"/>
      <c r="N4" s="906"/>
      <c r="O4" s="906"/>
      <c r="P4" s="906"/>
      <c r="Q4" s="906" t="s">
        <v>98</v>
      </c>
      <c r="R4" s="906"/>
      <c r="S4" s="906"/>
      <c r="T4" s="906"/>
      <c r="U4" s="906"/>
      <c r="V4" s="906"/>
      <c r="W4" s="906" t="s">
        <v>82</v>
      </c>
      <c r="X4" s="906" t="s">
        <v>98</v>
      </c>
      <c r="Y4" s="906"/>
      <c r="Z4" s="906"/>
      <c r="AA4" s="906"/>
      <c r="AB4" s="906"/>
      <c r="AC4" s="906"/>
      <c r="AD4" s="906" t="s">
        <v>157</v>
      </c>
      <c r="AE4" s="906"/>
      <c r="AF4" s="903" t="s">
        <v>99</v>
      </c>
    </row>
    <row r="5" spans="1:32" ht="21" customHeight="1" thickBot="1">
      <c r="A5" s="912"/>
      <c r="B5" s="905"/>
      <c r="C5" s="905" t="s">
        <v>100</v>
      </c>
      <c r="D5" s="905"/>
      <c r="E5" s="905" t="s">
        <v>101</v>
      </c>
      <c r="F5" s="905"/>
      <c r="G5" s="905"/>
      <c r="H5" s="905"/>
      <c r="I5" s="905"/>
      <c r="J5" s="905" t="s">
        <v>100</v>
      </c>
      <c r="K5" s="905"/>
      <c r="L5" s="905" t="s">
        <v>101</v>
      </c>
      <c r="M5" s="905"/>
      <c r="N5" s="905"/>
      <c r="O5" s="905"/>
      <c r="P5" s="905"/>
      <c r="Q5" s="905" t="s">
        <v>100</v>
      </c>
      <c r="R5" s="905"/>
      <c r="S5" s="905" t="s">
        <v>101</v>
      </c>
      <c r="T5" s="905"/>
      <c r="U5" s="905"/>
      <c r="V5" s="905"/>
      <c r="W5" s="905"/>
      <c r="X5" s="905" t="s">
        <v>100</v>
      </c>
      <c r="Y5" s="905"/>
      <c r="Z5" s="905" t="s">
        <v>101</v>
      </c>
      <c r="AA5" s="905"/>
      <c r="AB5" s="905"/>
      <c r="AC5" s="905"/>
      <c r="AD5" s="403" t="s">
        <v>158</v>
      </c>
      <c r="AE5" s="403" t="s">
        <v>159</v>
      </c>
      <c r="AF5" s="904"/>
    </row>
    <row r="6" spans="1:32" ht="23.1" customHeight="1">
      <c r="A6" s="404">
        <v>1</v>
      </c>
      <c r="B6" s="405" t="s">
        <v>336</v>
      </c>
      <c r="C6" s="406" t="s">
        <v>255</v>
      </c>
      <c r="D6" s="407" t="s">
        <v>337</v>
      </c>
      <c r="E6" s="407" t="s">
        <v>338</v>
      </c>
      <c r="F6" s="407" t="s">
        <v>339</v>
      </c>
      <c r="G6" s="407" t="s">
        <v>340</v>
      </c>
      <c r="H6" s="407" t="s">
        <v>341</v>
      </c>
      <c r="I6" s="407" t="s">
        <v>148</v>
      </c>
      <c r="J6" s="406" t="s">
        <v>342</v>
      </c>
      <c r="K6" s="407" t="s">
        <v>343</v>
      </c>
      <c r="L6" s="407" t="s">
        <v>344</v>
      </c>
      <c r="M6" s="407" t="s">
        <v>345</v>
      </c>
      <c r="N6" s="407"/>
      <c r="O6" s="407"/>
      <c r="P6" s="405" t="s">
        <v>336</v>
      </c>
      <c r="Q6" s="406" t="s">
        <v>176</v>
      </c>
      <c r="R6" s="407" t="s">
        <v>346</v>
      </c>
      <c r="S6" s="407" t="s">
        <v>347</v>
      </c>
      <c r="T6" s="407" t="s">
        <v>348</v>
      </c>
      <c r="U6" s="407" t="s">
        <v>349</v>
      </c>
      <c r="V6" s="407" t="s">
        <v>350</v>
      </c>
      <c r="W6" s="407" t="s">
        <v>148</v>
      </c>
      <c r="X6" s="406" t="s">
        <v>351</v>
      </c>
      <c r="Y6" s="407" t="s">
        <v>352</v>
      </c>
      <c r="Z6" s="407" t="s">
        <v>353</v>
      </c>
      <c r="AA6" s="407" t="s">
        <v>354</v>
      </c>
      <c r="AB6" s="407" t="s">
        <v>355</v>
      </c>
      <c r="AC6" s="407" t="s">
        <v>356</v>
      </c>
      <c r="AD6" s="408">
        <v>12</v>
      </c>
      <c r="AE6" s="408">
        <v>14</v>
      </c>
      <c r="AF6" s="409">
        <f t="shared" ref="AF6:AF38" si="0">AD6*200+AE6*200</f>
        <v>5200</v>
      </c>
    </row>
    <row r="7" spans="1:32" ht="23.1" customHeight="1">
      <c r="A7" s="410"/>
      <c r="B7" s="198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198"/>
      <c r="Q7" s="385"/>
      <c r="R7" s="385"/>
      <c r="S7" s="385" t="s">
        <v>357</v>
      </c>
      <c r="T7" s="385"/>
      <c r="U7" s="385"/>
      <c r="V7" s="385"/>
      <c r="W7" s="385"/>
      <c r="X7" s="206"/>
      <c r="Y7" s="206"/>
      <c r="Z7" s="385" t="s">
        <v>357</v>
      </c>
      <c r="AA7" s="385" t="s">
        <v>358</v>
      </c>
      <c r="AB7" s="385"/>
      <c r="AC7" s="385"/>
      <c r="AD7" s="206"/>
      <c r="AE7" s="206"/>
      <c r="AF7" s="411">
        <f t="shared" si="0"/>
        <v>0</v>
      </c>
    </row>
    <row r="8" spans="1:32" ht="23.1" customHeight="1">
      <c r="A8" s="410">
        <v>2</v>
      </c>
      <c r="B8" s="198" t="s">
        <v>359</v>
      </c>
      <c r="C8" s="385" t="s">
        <v>360</v>
      </c>
      <c r="D8" s="385" t="s">
        <v>361</v>
      </c>
      <c r="E8" s="385" t="s">
        <v>362</v>
      </c>
      <c r="F8" s="385" t="s">
        <v>260</v>
      </c>
      <c r="G8" s="385"/>
      <c r="H8" s="385"/>
      <c r="I8" s="385" t="s">
        <v>148</v>
      </c>
      <c r="J8" s="208" t="s">
        <v>360</v>
      </c>
      <c r="K8" s="385" t="s">
        <v>363</v>
      </c>
      <c r="L8" s="385"/>
      <c r="M8" s="385"/>
      <c r="N8" s="385"/>
      <c r="O8" s="385"/>
      <c r="P8" s="198" t="s">
        <v>359</v>
      </c>
      <c r="Q8" s="385" t="s">
        <v>174</v>
      </c>
      <c r="R8" s="385" t="s">
        <v>182</v>
      </c>
      <c r="S8" s="385"/>
      <c r="T8" s="385"/>
      <c r="U8" s="385"/>
      <c r="V8" s="385"/>
      <c r="W8" s="385" t="s">
        <v>148</v>
      </c>
      <c r="X8" s="385" t="s">
        <v>364</v>
      </c>
      <c r="Y8" s="385" t="s">
        <v>365</v>
      </c>
      <c r="Z8" s="385"/>
      <c r="AA8" s="385"/>
      <c r="AB8" s="385"/>
      <c r="AC8" s="385"/>
      <c r="AD8" s="206">
        <v>4</v>
      </c>
      <c r="AE8" s="206">
        <v>14</v>
      </c>
      <c r="AF8" s="411">
        <f t="shared" si="0"/>
        <v>3600</v>
      </c>
    </row>
    <row r="9" spans="1:32" ht="23.1" customHeight="1">
      <c r="A9" s="410">
        <v>3</v>
      </c>
      <c r="B9" s="198" t="s">
        <v>366</v>
      </c>
      <c r="C9" s="385" t="s">
        <v>261</v>
      </c>
      <c r="D9" s="385" t="s">
        <v>262</v>
      </c>
      <c r="E9" s="385"/>
      <c r="F9" s="385"/>
      <c r="G9" s="385"/>
      <c r="H9" s="385"/>
      <c r="I9" s="385" t="s">
        <v>148</v>
      </c>
      <c r="J9" s="385" t="s">
        <v>261</v>
      </c>
      <c r="K9" s="385" t="s">
        <v>189</v>
      </c>
      <c r="L9" s="385"/>
      <c r="M9" s="385"/>
      <c r="N9" s="385"/>
      <c r="O9" s="385"/>
      <c r="P9" s="198" t="s">
        <v>366</v>
      </c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206">
        <v>2</v>
      </c>
      <c r="AE9" s="206">
        <v>5</v>
      </c>
      <c r="AF9" s="411">
        <f t="shared" si="0"/>
        <v>1400</v>
      </c>
    </row>
    <row r="10" spans="1:32" ht="23.1" customHeight="1">
      <c r="A10" s="410">
        <v>4</v>
      </c>
      <c r="B10" s="198" t="s">
        <v>367</v>
      </c>
      <c r="C10" s="385" t="s">
        <v>263</v>
      </c>
      <c r="D10" s="385" t="s">
        <v>264</v>
      </c>
      <c r="E10" s="385"/>
      <c r="F10" s="385"/>
      <c r="G10" s="385"/>
      <c r="H10" s="385"/>
      <c r="I10" s="385" t="s">
        <v>148</v>
      </c>
      <c r="J10" s="385" t="s">
        <v>368</v>
      </c>
      <c r="K10" s="385" t="s">
        <v>263</v>
      </c>
      <c r="L10" s="385"/>
      <c r="M10" s="385"/>
      <c r="N10" s="385"/>
      <c r="O10" s="385"/>
      <c r="P10" s="198" t="s">
        <v>367</v>
      </c>
      <c r="Q10" s="385" t="s">
        <v>177</v>
      </c>
      <c r="R10" s="385"/>
      <c r="S10" s="385"/>
      <c r="T10" s="385"/>
      <c r="U10" s="385"/>
      <c r="V10" s="385"/>
      <c r="W10" s="385" t="s">
        <v>148</v>
      </c>
      <c r="X10" s="385" t="s">
        <v>369</v>
      </c>
      <c r="Y10" s="385" t="s">
        <v>370</v>
      </c>
      <c r="Z10" s="385"/>
      <c r="AA10" s="385"/>
      <c r="AB10" s="385"/>
      <c r="AC10" s="385"/>
      <c r="AD10" s="206">
        <v>4</v>
      </c>
      <c r="AE10" s="206">
        <v>13</v>
      </c>
      <c r="AF10" s="411">
        <f t="shared" si="0"/>
        <v>3400</v>
      </c>
    </row>
    <row r="11" spans="1:32" ht="23.1" customHeight="1">
      <c r="A11" s="410">
        <v>5</v>
      </c>
      <c r="B11" s="198" t="s">
        <v>371</v>
      </c>
      <c r="C11" s="385" t="s">
        <v>265</v>
      </c>
      <c r="D11" s="385" t="s">
        <v>266</v>
      </c>
      <c r="E11" s="385"/>
      <c r="F11" s="385"/>
      <c r="G11" s="385"/>
      <c r="H11" s="385"/>
      <c r="I11" s="385" t="s">
        <v>148</v>
      </c>
      <c r="J11" s="385" t="s">
        <v>372</v>
      </c>
      <c r="K11" s="385" t="s">
        <v>287</v>
      </c>
      <c r="L11" s="385"/>
      <c r="M11" s="385"/>
      <c r="N11" s="385"/>
      <c r="O11" s="385"/>
      <c r="P11" s="198" t="s">
        <v>371</v>
      </c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206">
        <v>2</v>
      </c>
      <c r="AE11" s="206">
        <v>5</v>
      </c>
      <c r="AF11" s="411">
        <f t="shared" si="0"/>
        <v>1400</v>
      </c>
    </row>
    <row r="12" spans="1:32" ht="23.1" customHeight="1">
      <c r="A12" s="410">
        <v>6</v>
      </c>
      <c r="B12" s="198" t="s">
        <v>373</v>
      </c>
      <c r="C12" s="385"/>
      <c r="D12" s="385"/>
      <c r="E12" s="385"/>
      <c r="F12" s="385"/>
      <c r="G12" s="385"/>
      <c r="H12" s="385"/>
      <c r="I12" s="385" t="s">
        <v>148</v>
      </c>
      <c r="J12" s="385" t="s">
        <v>374</v>
      </c>
      <c r="K12" s="385" t="s">
        <v>375</v>
      </c>
      <c r="L12" s="385"/>
      <c r="M12" s="385"/>
      <c r="N12" s="385"/>
      <c r="O12" s="385"/>
      <c r="P12" s="198" t="s">
        <v>373</v>
      </c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206">
        <v>2</v>
      </c>
      <c r="AE12" s="206">
        <v>5</v>
      </c>
      <c r="AF12" s="411">
        <f t="shared" si="0"/>
        <v>1400</v>
      </c>
    </row>
    <row r="13" spans="1:32" ht="23.1" customHeight="1">
      <c r="A13" s="410">
        <v>7</v>
      </c>
      <c r="B13" s="198" t="s">
        <v>376</v>
      </c>
      <c r="C13" s="385" t="s">
        <v>174</v>
      </c>
      <c r="D13" s="385" t="s">
        <v>377</v>
      </c>
      <c r="E13" s="385"/>
      <c r="F13" s="385"/>
      <c r="G13" s="385"/>
      <c r="H13" s="385"/>
      <c r="I13" s="385" t="s">
        <v>148</v>
      </c>
      <c r="J13" s="385" t="s">
        <v>378</v>
      </c>
      <c r="K13" s="385" t="s">
        <v>379</v>
      </c>
      <c r="L13" s="385"/>
      <c r="M13" s="385"/>
      <c r="N13" s="385"/>
      <c r="O13" s="385"/>
      <c r="P13" s="198" t="s">
        <v>376</v>
      </c>
      <c r="Q13" s="385" t="s">
        <v>235</v>
      </c>
      <c r="R13" s="385" t="s">
        <v>380</v>
      </c>
      <c r="S13" s="385"/>
      <c r="T13" s="385"/>
      <c r="U13" s="385"/>
      <c r="V13" s="385"/>
      <c r="W13" s="385" t="s">
        <v>148</v>
      </c>
      <c r="X13" s="385" t="s">
        <v>235</v>
      </c>
      <c r="Y13" s="385" t="s">
        <v>381</v>
      </c>
      <c r="Z13" s="385"/>
      <c r="AA13" s="385"/>
      <c r="AB13" s="385"/>
      <c r="AC13" s="385"/>
      <c r="AD13" s="206">
        <v>4</v>
      </c>
      <c r="AE13" s="206">
        <v>10</v>
      </c>
      <c r="AF13" s="411">
        <f t="shared" si="0"/>
        <v>2800</v>
      </c>
    </row>
    <row r="14" spans="1:32" ht="23.1" customHeight="1">
      <c r="A14" s="410">
        <v>8</v>
      </c>
      <c r="B14" s="198" t="s">
        <v>382</v>
      </c>
      <c r="C14" s="385" t="s">
        <v>268</v>
      </c>
      <c r="D14" s="385" t="s">
        <v>267</v>
      </c>
      <c r="E14" s="385"/>
      <c r="F14" s="385"/>
      <c r="G14" s="385"/>
      <c r="H14" s="385"/>
      <c r="I14" s="385" t="s">
        <v>148</v>
      </c>
      <c r="J14" s="385" t="s">
        <v>268</v>
      </c>
      <c r="K14" s="385" t="s">
        <v>267</v>
      </c>
      <c r="L14" s="385"/>
      <c r="M14" s="385"/>
      <c r="N14" s="385"/>
      <c r="O14" s="385"/>
      <c r="P14" s="198" t="s">
        <v>382</v>
      </c>
      <c r="Q14" s="385" t="s">
        <v>182</v>
      </c>
      <c r="R14" s="385" t="s">
        <v>239</v>
      </c>
      <c r="S14" s="385"/>
      <c r="T14" s="385"/>
      <c r="U14" s="385"/>
      <c r="V14" s="385"/>
      <c r="W14" s="385" t="s">
        <v>148</v>
      </c>
      <c r="X14" s="385" t="s">
        <v>383</v>
      </c>
      <c r="Y14" s="385" t="s">
        <v>236</v>
      </c>
      <c r="Z14" s="385"/>
      <c r="AA14" s="385"/>
      <c r="AB14" s="385"/>
      <c r="AC14" s="385"/>
      <c r="AD14" s="206">
        <v>4</v>
      </c>
      <c r="AE14" s="206">
        <v>13</v>
      </c>
      <c r="AF14" s="411">
        <f t="shared" si="0"/>
        <v>3400</v>
      </c>
    </row>
    <row r="15" spans="1:32" ht="23.1" customHeight="1" thickBot="1">
      <c r="A15" s="412">
        <v>9</v>
      </c>
      <c r="B15" s="413" t="s">
        <v>384</v>
      </c>
      <c r="C15" s="414" t="s">
        <v>286</v>
      </c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3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5">
        <v>0</v>
      </c>
      <c r="AE15" s="415"/>
      <c r="AF15" s="416">
        <f t="shared" si="0"/>
        <v>0</v>
      </c>
    </row>
    <row r="16" spans="1:32" ht="23.1" customHeight="1">
      <c r="A16" s="404">
        <v>10</v>
      </c>
      <c r="B16" s="405" t="s">
        <v>149</v>
      </c>
      <c r="C16" s="406" t="s">
        <v>385</v>
      </c>
      <c r="D16" s="407" t="s">
        <v>386</v>
      </c>
      <c r="E16" s="407"/>
      <c r="F16" s="407"/>
      <c r="G16" s="407"/>
      <c r="H16" s="407"/>
      <c r="I16" s="407" t="s">
        <v>494</v>
      </c>
      <c r="J16" s="406" t="s">
        <v>387</v>
      </c>
      <c r="K16" s="407" t="s">
        <v>388</v>
      </c>
      <c r="L16" s="407"/>
      <c r="M16" s="407"/>
      <c r="N16" s="407"/>
      <c r="O16" s="407"/>
      <c r="P16" s="405" t="s">
        <v>149</v>
      </c>
      <c r="Q16" s="406"/>
      <c r="R16" s="407"/>
      <c r="S16" s="407"/>
      <c r="T16" s="407"/>
      <c r="U16" s="407"/>
      <c r="V16" s="407"/>
      <c r="W16" s="407"/>
      <c r="X16" s="406" t="s">
        <v>389</v>
      </c>
      <c r="Y16" s="407"/>
      <c r="Z16" s="407"/>
      <c r="AA16" s="407"/>
      <c r="AB16" s="407"/>
      <c r="AC16" s="407"/>
      <c r="AD16" s="408">
        <v>3</v>
      </c>
      <c r="AE16" s="408">
        <v>6</v>
      </c>
      <c r="AF16" s="409">
        <f t="shared" si="0"/>
        <v>1800</v>
      </c>
    </row>
    <row r="17" spans="1:32" ht="23.1" customHeight="1">
      <c r="A17" s="410">
        <v>11</v>
      </c>
      <c r="B17" s="198" t="s">
        <v>150</v>
      </c>
      <c r="C17" s="385" t="s">
        <v>390</v>
      </c>
      <c r="D17" s="385"/>
      <c r="E17" s="385"/>
      <c r="F17" s="385"/>
      <c r="G17" s="385"/>
      <c r="H17" s="385"/>
      <c r="I17" s="385" t="s">
        <v>495</v>
      </c>
      <c r="J17" s="385" t="s">
        <v>391</v>
      </c>
      <c r="K17" s="385" t="s">
        <v>392</v>
      </c>
      <c r="L17" s="385" t="s">
        <v>393</v>
      </c>
      <c r="M17" s="385"/>
      <c r="N17" s="385"/>
      <c r="O17" s="385"/>
      <c r="P17" s="198" t="s">
        <v>150</v>
      </c>
      <c r="Q17" s="385" t="s">
        <v>394</v>
      </c>
      <c r="R17" s="385" t="s">
        <v>395</v>
      </c>
      <c r="S17" s="385"/>
      <c r="T17" s="385"/>
      <c r="U17" s="385"/>
      <c r="V17" s="385"/>
      <c r="W17" s="385" t="s">
        <v>495</v>
      </c>
      <c r="X17" s="385" t="s">
        <v>396</v>
      </c>
      <c r="Y17" s="385" t="s">
        <v>397</v>
      </c>
      <c r="Z17" s="385"/>
      <c r="AA17" s="385"/>
      <c r="AB17" s="385"/>
      <c r="AC17" s="385"/>
      <c r="AD17" s="206">
        <v>5</v>
      </c>
      <c r="AE17" s="206">
        <v>11</v>
      </c>
      <c r="AF17" s="411">
        <f t="shared" si="0"/>
        <v>3200</v>
      </c>
    </row>
    <row r="18" spans="1:32" ht="23.1" customHeight="1">
      <c r="A18" s="410">
        <v>12</v>
      </c>
      <c r="B18" s="198" t="s">
        <v>151</v>
      </c>
      <c r="C18" s="385" t="s">
        <v>398</v>
      </c>
      <c r="D18" s="385" t="s">
        <v>399</v>
      </c>
      <c r="E18" s="385"/>
      <c r="F18" s="385"/>
      <c r="G18" s="385"/>
      <c r="H18" s="385"/>
      <c r="I18" s="385" t="s">
        <v>495</v>
      </c>
      <c r="J18" s="208" t="s">
        <v>400</v>
      </c>
      <c r="K18" s="385" t="s">
        <v>401</v>
      </c>
      <c r="L18" s="385" t="s">
        <v>402</v>
      </c>
      <c r="M18" s="385"/>
      <c r="N18" s="385"/>
      <c r="O18" s="385"/>
      <c r="P18" s="198" t="s">
        <v>151</v>
      </c>
      <c r="Q18" s="385" t="s">
        <v>403</v>
      </c>
      <c r="R18" s="385" t="s">
        <v>404</v>
      </c>
      <c r="S18" s="385" t="s">
        <v>405</v>
      </c>
      <c r="T18" s="385" t="s">
        <v>406</v>
      </c>
      <c r="U18" s="385"/>
      <c r="V18" s="385"/>
      <c r="W18" s="385" t="s">
        <v>495</v>
      </c>
      <c r="X18" s="385" t="s">
        <v>403</v>
      </c>
      <c r="Y18" s="385" t="s">
        <v>404</v>
      </c>
      <c r="Z18" s="385"/>
      <c r="AA18" s="385"/>
      <c r="AB18" s="385"/>
      <c r="AC18" s="385"/>
      <c r="AD18" s="206">
        <v>5</v>
      </c>
      <c r="AE18" s="206">
        <v>11</v>
      </c>
      <c r="AF18" s="411">
        <f t="shared" si="0"/>
        <v>3200</v>
      </c>
    </row>
    <row r="19" spans="1:32" ht="23.1" customHeight="1">
      <c r="A19" s="410">
        <v>13</v>
      </c>
      <c r="B19" s="198" t="s">
        <v>152</v>
      </c>
      <c r="C19" s="385" t="s">
        <v>407</v>
      </c>
      <c r="D19" s="385" t="s">
        <v>408</v>
      </c>
      <c r="E19" s="385" t="s">
        <v>409</v>
      </c>
      <c r="F19" s="385"/>
      <c r="G19" s="385"/>
      <c r="H19" s="385"/>
      <c r="I19" s="385" t="s">
        <v>496</v>
      </c>
      <c r="J19" s="385" t="s">
        <v>408</v>
      </c>
      <c r="K19" s="385" t="s">
        <v>409</v>
      </c>
      <c r="L19" s="385"/>
      <c r="M19" s="385"/>
      <c r="N19" s="385"/>
      <c r="O19" s="385"/>
      <c r="P19" s="198" t="s">
        <v>152</v>
      </c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206">
        <v>2</v>
      </c>
      <c r="AE19" s="206">
        <v>7</v>
      </c>
      <c r="AF19" s="411">
        <f t="shared" si="0"/>
        <v>1800</v>
      </c>
    </row>
    <row r="20" spans="1:32" ht="23.1" customHeight="1">
      <c r="A20" s="410">
        <v>14</v>
      </c>
      <c r="B20" s="198" t="s">
        <v>153</v>
      </c>
      <c r="C20" s="385" t="s">
        <v>410</v>
      </c>
      <c r="D20" s="385" t="s">
        <v>411</v>
      </c>
      <c r="E20" s="385"/>
      <c r="F20" s="385"/>
      <c r="G20" s="385"/>
      <c r="H20" s="385"/>
      <c r="I20" s="385" t="s">
        <v>496</v>
      </c>
      <c r="J20" s="385" t="s">
        <v>402</v>
      </c>
      <c r="K20" s="385" t="s">
        <v>412</v>
      </c>
      <c r="L20" s="385"/>
      <c r="M20" s="385"/>
      <c r="N20" s="385"/>
      <c r="O20" s="385"/>
      <c r="P20" s="198" t="s">
        <v>153</v>
      </c>
      <c r="Q20" s="385"/>
      <c r="R20" s="385"/>
      <c r="S20" s="385" t="s">
        <v>413</v>
      </c>
      <c r="T20" s="385"/>
      <c r="U20" s="385"/>
      <c r="V20" s="385"/>
      <c r="W20" s="385"/>
      <c r="X20" s="385" t="s">
        <v>414</v>
      </c>
      <c r="Y20" s="385"/>
      <c r="Z20" s="385"/>
      <c r="AA20" s="385"/>
      <c r="AB20" s="385"/>
      <c r="AC20" s="385"/>
      <c r="AD20" s="206">
        <v>3</v>
      </c>
      <c r="AE20" s="206">
        <v>7</v>
      </c>
      <c r="AF20" s="411">
        <f t="shared" si="0"/>
        <v>2000</v>
      </c>
    </row>
    <row r="21" spans="1:32" ht="23.1" customHeight="1">
      <c r="A21" s="410">
        <v>15</v>
      </c>
      <c r="B21" s="198" t="s">
        <v>154</v>
      </c>
      <c r="C21" s="385" t="s">
        <v>415</v>
      </c>
      <c r="D21" s="385" t="s">
        <v>404</v>
      </c>
      <c r="E21" s="385"/>
      <c r="F21" s="385"/>
      <c r="G21" s="385"/>
      <c r="H21" s="385"/>
      <c r="I21" s="385" t="s">
        <v>496</v>
      </c>
      <c r="J21" s="385" t="s">
        <v>416</v>
      </c>
      <c r="K21" s="385" t="s">
        <v>417</v>
      </c>
      <c r="L21" s="385"/>
      <c r="M21" s="385"/>
      <c r="N21" s="385"/>
      <c r="O21" s="385"/>
      <c r="P21" s="198" t="s">
        <v>154</v>
      </c>
      <c r="Q21" s="385" t="s">
        <v>418</v>
      </c>
      <c r="R21" s="385" t="s">
        <v>419</v>
      </c>
      <c r="S21" s="385"/>
      <c r="T21" s="385"/>
      <c r="U21" s="385"/>
      <c r="V21" s="385"/>
      <c r="W21" s="385" t="s">
        <v>496</v>
      </c>
      <c r="X21" s="385" t="s">
        <v>419</v>
      </c>
      <c r="Y21" s="385" t="s">
        <v>420</v>
      </c>
      <c r="Z21" s="385"/>
      <c r="AA21" s="385"/>
      <c r="AB21" s="385"/>
      <c r="AC21" s="385"/>
      <c r="AD21" s="206">
        <v>4</v>
      </c>
      <c r="AE21" s="206">
        <v>11</v>
      </c>
      <c r="AF21" s="411">
        <f t="shared" si="0"/>
        <v>3000</v>
      </c>
    </row>
    <row r="22" spans="1:32" ht="23.1" customHeight="1">
      <c r="A22" s="410">
        <v>16</v>
      </c>
      <c r="B22" s="198" t="s">
        <v>155</v>
      </c>
      <c r="C22" s="385" t="s">
        <v>421</v>
      </c>
      <c r="D22" s="385" t="s">
        <v>422</v>
      </c>
      <c r="E22" s="385"/>
      <c r="F22" s="385"/>
      <c r="G22" s="385"/>
      <c r="H22" s="385"/>
      <c r="I22" s="385" t="s">
        <v>496</v>
      </c>
      <c r="J22" s="385" t="s">
        <v>421</v>
      </c>
      <c r="K22" s="385" t="s">
        <v>422</v>
      </c>
      <c r="L22" s="385"/>
      <c r="M22" s="385"/>
      <c r="N22" s="385"/>
      <c r="O22" s="385"/>
      <c r="P22" s="198" t="s">
        <v>155</v>
      </c>
      <c r="Q22" s="385"/>
      <c r="R22" s="385"/>
      <c r="S22" s="385"/>
      <c r="T22" s="385"/>
      <c r="U22" s="385"/>
      <c r="V22" s="385"/>
      <c r="W22" s="385"/>
      <c r="X22" s="385" t="s">
        <v>423</v>
      </c>
      <c r="Y22" s="385" t="s">
        <v>424</v>
      </c>
      <c r="Z22" s="385"/>
      <c r="AA22" s="385"/>
      <c r="AB22" s="385"/>
      <c r="AC22" s="385"/>
      <c r="AD22" s="206">
        <v>4</v>
      </c>
      <c r="AE22" s="206">
        <v>3</v>
      </c>
      <c r="AF22" s="411">
        <f t="shared" si="0"/>
        <v>1400</v>
      </c>
    </row>
    <row r="23" spans="1:32" ht="23.1" customHeight="1" thickBot="1">
      <c r="A23" s="412">
        <v>17</v>
      </c>
      <c r="B23" s="413" t="s">
        <v>156</v>
      </c>
      <c r="C23" s="414" t="s">
        <v>425</v>
      </c>
      <c r="D23" s="414" t="s">
        <v>426</v>
      </c>
      <c r="E23" s="414"/>
      <c r="F23" s="414"/>
      <c r="G23" s="414"/>
      <c r="H23" s="414"/>
      <c r="I23" s="414" t="s">
        <v>497</v>
      </c>
      <c r="J23" s="414" t="s">
        <v>425</v>
      </c>
      <c r="K23" s="414" t="s">
        <v>426</v>
      </c>
      <c r="L23" s="414"/>
      <c r="M23" s="414"/>
      <c r="N23" s="414"/>
      <c r="O23" s="414"/>
      <c r="P23" s="413" t="s">
        <v>156</v>
      </c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5">
        <v>2</v>
      </c>
      <c r="AE23" s="415">
        <v>5</v>
      </c>
      <c r="AF23" s="416">
        <f t="shared" si="0"/>
        <v>1400</v>
      </c>
    </row>
    <row r="24" spans="1:32" ht="23.1" customHeight="1">
      <c r="A24" s="404">
        <v>18</v>
      </c>
      <c r="B24" s="405" t="s">
        <v>427</v>
      </c>
      <c r="C24" s="407" t="s">
        <v>398</v>
      </c>
      <c r="D24" s="407" t="s">
        <v>428</v>
      </c>
      <c r="E24" s="407"/>
      <c r="F24" s="407"/>
      <c r="G24" s="407"/>
      <c r="H24" s="407"/>
      <c r="I24" s="407" t="s">
        <v>497</v>
      </c>
      <c r="J24" s="407" t="s">
        <v>429</v>
      </c>
      <c r="K24" s="407" t="s">
        <v>430</v>
      </c>
      <c r="L24" s="407" t="s">
        <v>431</v>
      </c>
      <c r="M24" s="407" t="s">
        <v>432</v>
      </c>
      <c r="N24" s="407" t="s">
        <v>433</v>
      </c>
      <c r="O24" s="407" t="s">
        <v>434</v>
      </c>
      <c r="P24" s="405" t="s">
        <v>427</v>
      </c>
      <c r="Q24" s="407" t="s">
        <v>435</v>
      </c>
      <c r="R24" s="407" t="s">
        <v>436</v>
      </c>
      <c r="S24" s="407"/>
      <c r="T24" s="407"/>
      <c r="U24" s="407"/>
      <c r="V24" s="407"/>
      <c r="W24" s="407" t="s">
        <v>497</v>
      </c>
      <c r="X24" s="407" t="s">
        <v>437</v>
      </c>
      <c r="Y24" s="407" t="s">
        <v>438</v>
      </c>
      <c r="Z24" s="407" t="s">
        <v>439</v>
      </c>
      <c r="AA24" s="407"/>
      <c r="AB24" s="407"/>
      <c r="AC24" s="407"/>
      <c r="AD24" s="408">
        <v>9</v>
      </c>
      <c r="AE24" s="408">
        <v>14</v>
      </c>
      <c r="AF24" s="409">
        <f t="shared" si="0"/>
        <v>4600</v>
      </c>
    </row>
    <row r="25" spans="1:32" ht="23.1" customHeight="1">
      <c r="A25" s="410">
        <v>19</v>
      </c>
      <c r="B25" s="198" t="s">
        <v>440</v>
      </c>
      <c r="C25" s="385" t="s">
        <v>441</v>
      </c>
      <c r="D25" s="385" t="s">
        <v>442</v>
      </c>
      <c r="E25" s="385"/>
      <c r="F25" s="385"/>
      <c r="G25" s="385"/>
      <c r="H25" s="385"/>
      <c r="I25" s="385" t="s">
        <v>497</v>
      </c>
      <c r="J25" s="385" t="s">
        <v>441</v>
      </c>
      <c r="K25" s="385" t="s">
        <v>443</v>
      </c>
      <c r="L25" s="385"/>
      <c r="M25" s="385"/>
      <c r="N25" s="385"/>
      <c r="O25" s="385"/>
      <c r="P25" s="198" t="s">
        <v>440</v>
      </c>
      <c r="Q25" s="385" t="s">
        <v>444</v>
      </c>
      <c r="R25" s="385" t="s">
        <v>445</v>
      </c>
      <c r="S25" s="385"/>
      <c r="T25" s="385"/>
      <c r="U25" s="385"/>
      <c r="V25" s="385"/>
      <c r="W25" s="385" t="s">
        <v>497</v>
      </c>
      <c r="X25" s="385" t="s">
        <v>446</v>
      </c>
      <c r="Y25" s="385" t="s">
        <v>447</v>
      </c>
      <c r="Z25" s="385"/>
      <c r="AA25" s="385"/>
      <c r="AB25" s="385"/>
      <c r="AC25" s="385"/>
      <c r="AD25" s="206">
        <v>4</v>
      </c>
      <c r="AE25" s="206">
        <v>14</v>
      </c>
      <c r="AF25" s="411">
        <f t="shared" si="0"/>
        <v>3600</v>
      </c>
    </row>
    <row r="26" spans="1:32" ht="23.1" customHeight="1">
      <c r="A26" s="410">
        <v>20</v>
      </c>
      <c r="B26" s="198" t="s">
        <v>448</v>
      </c>
      <c r="C26" s="385" t="s">
        <v>449</v>
      </c>
      <c r="D26" s="385" t="s">
        <v>433</v>
      </c>
      <c r="E26" s="385"/>
      <c r="F26" s="385"/>
      <c r="G26" s="385"/>
      <c r="H26" s="385"/>
      <c r="I26" s="385" t="s">
        <v>497</v>
      </c>
      <c r="J26" s="385" t="s">
        <v>449</v>
      </c>
      <c r="K26" s="385" t="s">
        <v>433</v>
      </c>
      <c r="L26" s="385"/>
      <c r="M26" s="385"/>
      <c r="N26" s="385"/>
      <c r="O26" s="385"/>
      <c r="P26" s="198" t="s">
        <v>448</v>
      </c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206">
        <v>2</v>
      </c>
      <c r="AE26" s="206">
        <v>3</v>
      </c>
      <c r="AF26" s="411">
        <f t="shared" si="0"/>
        <v>1000</v>
      </c>
    </row>
    <row r="27" spans="1:32" ht="23.1" customHeight="1">
      <c r="A27" s="410">
        <v>21</v>
      </c>
      <c r="B27" s="198" t="s">
        <v>450</v>
      </c>
      <c r="C27" s="385" t="s">
        <v>408</v>
      </c>
      <c r="D27" s="385" t="s">
        <v>451</v>
      </c>
      <c r="E27" s="385"/>
      <c r="F27" s="385"/>
      <c r="G27" s="385"/>
      <c r="H27" s="385"/>
      <c r="I27" s="385" t="s">
        <v>497</v>
      </c>
      <c r="J27" s="385" t="s">
        <v>452</v>
      </c>
      <c r="K27" s="385" t="s">
        <v>453</v>
      </c>
      <c r="L27" s="385"/>
      <c r="M27" s="385"/>
      <c r="N27" s="385"/>
      <c r="O27" s="385"/>
      <c r="P27" s="198" t="s">
        <v>450</v>
      </c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206">
        <v>2</v>
      </c>
      <c r="AE27" s="206">
        <v>5</v>
      </c>
      <c r="AF27" s="411">
        <f t="shared" si="0"/>
        <v>1400</v>
      </c>
    </row>
    <row r="28" spans="1:32" ht="23.1" customHeight="1">
      <c r="A28" s="410">
        <v>22</v>
      </c>
      <c r="B28" s="198" t="s">
        <v>454</v>
      </c>
      <c r="C28" s="385" t="s">
        <v>455</v>
      </c>
      <c r="D28" s="385" t="s">
        <v>456</v>
      </c>
      <c r="E28" s="385"/>
      <c r="F28" s="385"/>
      <c r="G28" s="385"/>
      <c r="H28" s="385"/>
      <c r="I28" s="385" t="s">
        <v>497</v>
      </c>
      <c r="J28" s="385" t="s">
        <v>457</v>
      </c>
      <c r="K28" s="385" t="s">
        <v>458</v>
      </c>
      <c r="L28" s="385"/>
      <c r="M28" s="385"/>
      <c r="N28" s="385"/>
      <c r="O28" s="385"/>
      <c r="P28" s="198" t="s">
        <v>454</v>
      </c>
      <c r="Q28" s="385" t="s">
        <v>459</v>
      </c>
      <c r="R28" s="385" t="s">
        <v>460</v>
      </c>
      <c r="S28" s="385"/>
      <c r="T28" s="385"/>
      <c r="U28" s="385"/>
      <c r="V28" s="385"/>
      <c r="W28" s="385" t="s">
        <v>497</v>
      </c>
      <c r="X28" s="385" t="s">
        <v>461</v>
      </c>
      <c r="Y28" s="385" t="s">
        <v>460</v>
      </c>
      <c r="Z28" s="385" t="s">
        <v>462</v>
      </c>
      <c r="AA28" s="385"/>
      <c r="AB28" s="385"/>
      <c r="AC28" s="385"/>
      <c r="AD28" s="206">
        <v>5</v>
      </c>
      <c r="AE28" s="206">
        <v>14</v>
      </c>
      <c r="AF28" s="411">
        <f t="shared" si="0"/>
        <v>3800</v>
      </c>
    </row>
    <row r="29" spans="1:32" ht="23.1" customHeight="1" thickBot="1">
      <c r="A29" s="412">
        <v>23</v>
      </c>
      <c r="B29" s="413" t="s">
        <v>463</v>
      </c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3" t="s">
        <v>463</v>
      </c>
      <c r="Q29" s="414" t="s">
        <v>464</v>
      </c>
      <c r="R29" s="414"/>
      <c r="S29" s="414"/>
      <c r="T29" s="414"/>
      <c r="U29" s="414"/>
      <c r="V29" s="414"/>
      <c r="W29" s="414"/>
      <c r="X29" s="414" t="s">
        <v>464</v>
      </c>
      <c r="Y29" s="414"/>
      <c r="Z29" s="414"/>
      <c r="AA29" s="414"/>
      <c r="AB29" s="414"/>
      <c r="AC29" s="414"/>
      <c r="AD29" s="415">
        <v>1</v>
      </c>
      <c r="AE29" s="415">
        <v>0</v>
      </c>
      <c r="AF29" s="416">
        <f t="shared" si="0"/>
        <v>200</v>
      </c>
    </row>
    <row r="30" spans="1:32" ht="23.1" customHeight="1">
      <c r="A30" s="404">
        <v>24</v>
      </c>
      <c r="B30" s="405" t="s">
        <v>465</v>
      </c>
      <c r="C30" s="406" t="s">
        <v>466</v>
      </c>
      <c r="D30" s="407" t="s">
        <v>467</v>
      </c>
      <c r="E30" s="407"/>
      <c r="F30" s="407"/>
      <c r="G30" s="407"/>
      <c r="H30" s="407"/>
      <c r="I30" s="407" t="s">
        <v>497</v>
      </c>
      <c r="J30" s="406" t="s">
        <v>468</v>
      </c>
      <c r="K30" s="407" t="s">
        <v>469</v>
      </c>
      <c r="L30" s="407"/>
      <c r="M30" s="407"/>
      <c r="N30" s="407"/>
      <c r="O30" s="407"/>
      <c r="P30" s="405" t="s">
        <v>465</v>
      </c>
      <c r="Q30" s="406" t="s">
        <v>470</v>
      </c>
      <c r="R30" s="407" t="s">
        <v>471</v>
      </c>
      <c r="S30" s="407"/>
      <c r="T30" s="407"/>
      <c r="U30" s="407"/>
      <c r="V30" s="407"/>
      <c r="W30" s="407" t="s">
        <v>497</v>
      </c>
      <c r="X30" s="406" t="s">
        <v>472</v>
      </c>
      <c r="Y30" s="407" t="s">
        <v>473</v>
      </c>
      <c r="Z30" s="407"/>
      <c r="AA30" s="407"/>
      <c r="AB30" s="407"/>
      <c r="AC30" s="407"/>
      <c r="AD30" s="408">
        <v>4</v>
      </c>
      <c r="AE30" s="408">
        <v>13</v>
      </c>
      <c r="AF30" s="409">
        <f t="shared" si="0"/>
        <v>3400</v>
      </c>
    </row>
    <row r="31" spans="1:32" ht="23.1" customHeight="1">
      <c r="A31" s="410">
        <v>25</v>
      </c>
      <c r="B31" s="198" t="s">
        <v>474</v>
      </c>
      <c r="C31" s="385" t="s">
        <v>475</v>
      </c>
      <c r="D31" s="385" t="s">
        <v>476</v>
      </c>
      <c r="E31" s="385"/>
      <c r="F31" s="385"/>
      <c r="G31" s="385"/>
      <c r="H31" s="385"/>
      <c r="I31" s="385"/>
      <c r="J31" s="385" t="s">
        <v>475</v>
      </c>
      <c r="K31" s="385" t="s">
        <v>476</v>
      </c>
      <c r="L31" s="385"/>
      <c r="M31" s="385"/>
      <c r="N31" s="385"/>
      <c r="O31" s="385"/>
      <c r="P31" s="198" t="s">
        <v>474</v>
      </c>
      <c r="Q31" s="385" t="s">
        <v>477</v>
      </c>
      <c r="R31" s="385" t="s">
        <v>478</v>
      </c>
      <c r="S31" s="385"/>
      <c r="T31" s="385"/>
      <c r="U31" s="385"/>
      <c r="V31" s="385"/>
      <c r="W31" s="385"/>
      <c r="X31" s="385" t="s">
        <v>477</v>
      </c>
      <c r="Y31" s="385" t="s">
        <v>478</v>
      </c>
      <c r="Z31" s="385"/>
      <c r="AA31" s="385"/>
      <c r="AB31" s="385"/>
      <c r="AC31" s="385"/>
      <c r="AD31" s="206">
        <v>4</v>
      </c>
      <c r="AE31" s="206"/>
      <c r="AF31" s="411">
        <f t="shared" si="0"/>
        <v>800</v>
      </c>
    </row>
    <row r="32" spans="1:32" ht="23.1" customHeight="1">
      <c r="A32" s="410">
        <v>26</v>
      </c>
      <c r="B32" s="198" t="s">
        <v>479</v>
      </c>
      <c r="C32" s="208" t="s">
        <v>480</v>
      </c>
      <c r="D32" s="385" t="s">
        <v>481</v>
      </c>
      <c r="E32" s="385" t="s">
        <v>482</v>
      </c>
      <c r="F32" s="385"/>
      <c r="G32" s="385"/>
      <c r="H32" s="385"/>
      <c r="I32" s="385" t="s">
        <v>497</v>
      </c>
      <c r="J32" s="208" t="s">
        <v>480</v>
      </c>
      <c r="K32" s="385" t="s">
        <v>481</v>
      </c>
      <c r="L32" s="385"/>
      <c r="M32" s="385"/>
      <c r="N32" s="385"/>
      <c r="O32" s="385"/>
      <c r="P32" s="198" t="s">
        <v>479</v>
      </c>
      <c r="Q32" s="385" t="s">
        <v>483</v>
      </c>
      <c r="R32" s="385"/>
      <c r="S32" s="385"/>
      <c r="T32" s="385"/>
      <c r="U32" s="385"/>
      <c r="V32" s="385"/>
      <c r="W32" s="385"/>
      <c r="X32" s="385" t="s">
        <v>483</v>
      </c>
      <c r="Y32" s="385"/>
      <c r="Z32" s="385"/>
      <c r="AA32" s="385"/>
      <c r="AB32" s="385"/>
      <c r="AC32" s="385"/>
      <c r="AD32" s="206">
        <v>3</v>
      </c>
      <c r="AE32" s="206">
        <v>5</v>
      </c>
      <c r="AF32" s="411">
        <f t="shared" si="0"/>
        <v>1600</v>
      </c>
    </row>
    <row r="33" spans="1:32" ht="23.1" customHeight="1">
      <c r="A33" s="410">
        <v>27</v>
      </c>
      <c r="B33" s="198" t="s">
        <v>484</v>
      </c>
      <c r="C33" s="385"/>
      <c r="D33" s="385"/>
      <c r="E33" s="385"/>
      <c r="F33" s="385"/>
      <c r="G33" s="385"/>
      <c r="H33" s="385"/>
      <c r="I33" s="385" t="s">
        <v>148</v>
      </c>
      <c r="J33" s="210" t="s">
        <v>485</v>
      </c>
      <c r="K33" s="210" t="s">
        <v>486</v>
      </c>
      <c r="L33" s="385"/>
      <c r="M33" s="385"/>
      <c r="N33" s="385"/>
      <c r="O33" s="385"/>
      <c r="P33" s="198" t="s">
        <v>484</v>
      </c>
      <c r="Q33" s="385" t="s">
        <v>487</v>
      </c>
      <c r="R33" s="385"/>
      <c r="S33" s="385"/>
      <c r="T33" s="385"/>
      <c r="U33" s="385"/>
      <c r="V33" s="385"/>
      <c r="W33" s="385"/>
      <c r="X33" s="385" t="s">
        <v>488</v>
      </c>
      <c r="Y33" s="385"/>
      <c r="Z33" s="385"/>
      <c r="AA33" s="385"/>
      <c r="AB33" s="385"/>
      <c r="AC33" s="385"/>
      <c r="AD33" s="206">
        <v>3</v>
      </c>
      <c r="AE33" s="206">
        <v>5</v>
      </c>
      <c r="AF33" s="411">
        <f t="shared" si="0"/>
        <v>1600</v>
      </c>
    </row>
    <row r="34" spans="1:32" ht="23.1" customHeight="1">
      <c r="A34" s="410">
        <v>28</v>
      </c>
      <c r="B34" s="198" t="s">
        <v>489</v>
      </c>
      <c r="C34" s="385" t="s">
        <v>482</v>
      </c>
      <c r="D34" s="385" t="s">
        <v>397</v>
      </c>
      <c r="E34" s="385"/>
      <c r="F34" s="385"/>
      <c r="G34" s="385"/>
      <c r="H34" s="385"/>
      <c r="I34" s="385"/>
      <c r="J34" s="210" t="s">
        <v>482</v>
      </c>
      <c r="K34" s="210" t="s">
        <v>397</v>
      </c>
      <c r="L34" s="385"/>
      <c r="M34" s="385"/>
      <c r="N34" s="385"/>
      <c r="O34" s="385"/>
      <c r="P34" s="198" t="s">
        <v>489</v>
      </c>
      <c r="Q34" s="385" t="s">
        <v>490</v>
      </c>
      <c r="R34" s="385"/>
      <c r="S34" s="385"/>
      <c r="T34" s="385"/>
      <c r="U34" s="385"/>
      <c r="V34" s="385"/>
      <c r="W34" s="385"/>
      <c r="X34" s="385" t="s">
        <v>490</v>
      </c>
      <c r="Y34" s="385"/>
      <c r="Z34" s="385"/>
      <c r="AA34" s="385"/>
      <c r="AB34" s="385"/>
      <c r="AC34" s="385"/>
      <c r="AD34" s="206">
        <v>3</v>
      </c>
      <c r="AE34" s="206"/>
      <c r="AF34" s="411">
        <f t="shared" si="0"/>
        <v>600</v>
      </c>
    </row>
    <row r="35" spans="1:32" ht="23.1" customHeight="1">
      <c r="A35" s="410">
        <v>29</v>
      </c>
      <c r="B35" s="198" t="s">
        <v>491</v>
      </c>
      <c r="C35" s="385"/>
      <c r="D35" s="385"/>
      <c r="E35" s="385"/>
      <c r="F35" s="385"/>
      <c r="G35" s="385"/>
      <c r="H35" s="385"/>
      <c r="I35" s="385"/>
      <c r="J35" s="385" t="s">
        <v>492</v>
      </c>
      <c r="K35" s="385" t="s">
        <v>493</v>
      </c>
      <c r="L35" s="385"/>
      <c r="M35" s="385"/>
      <c r="N35" s="385"/>
      <c r="O35" s="385"/>
      <c r="P35" s="198" t="s">
        <v>491</v>
      </c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206">
        <v>2</v>
      </c>
      <c r="AE35" s="206"/>
      <c r="AF35" s="411">
        <f t="shared" si="0"/>
        <v>400</v>
      </c>
    </row>
    <row r="36" spans="1:32" ht="23.1" customHeight="1">
      <c r="A36" s="410">
        <v>30</v>
      </c>
      <c r="B36" s="198"/>
      <c r="C36" s="198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94"/>
      <c r="P36" s="198"/>
      <c r="Q36" s="198"/>
      <c r="R36" s="385"/>
      <c r="S36" s="385"/>
      <c r="T36" s="385"/>
      <c r="U36" s="385"/>
      <c r="V36" s="385"/>
      <c r="W36" s="385"/>
      <c r="X36" s="385"/>
      <c r="Y36" s="385"/>
      <c r="Z36" s="385"/>
      <c r="AA36" s="394"/>
      <c r="AB36" s="385"/>
      <c r="AC36" s="385"/>
      <c r="AD36" s="206"/>
      <c r="AE36" s="206"/>
      <c r="AF36" s="411">
        <f t="shared" si="0"/>
        <v>0</v>
      </c>
    </row>
    <row r="37" spans="1:32" ht="23.1" customHeight="1">
      <c r="A37" s="410">
        <v>31</v>
      </c>
      <c r="B37" s="198"/>
      <c r="C37" s="198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94"/>
      <c r="P37" s="198"/>
      <c r="Q37" s="198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206"/>
      <c r="AE37" s="206"/>
      <c r="AF37" s="411">
        <f t="shared" si="0"/>
        <v>0</v>
      </c>
    </row>
    <row r="38" spans="1:32" ht="23.1" customHeight="1" thickBot="1">
      <c r="A38" s="412"/>
      <c r="B38" s="417"/>
      <c r="C38" s="418"/>
      <c r="D38" s="418"/>
      <c r="E38" s="403"/>
      <c r="F38" s="403"/>
      <c r="G38" s="403"/>
      <c r="H38" s="403"/>
      <c r="I38" s="403"/>
      <c r="J38" s="418"/>
      <c r="K38" s="418"/>
      <c r="L38" s="403"/>
      <c r="M38" s="403"/>
      <c r="N38" s="403"/>
      <c r="O38" s="403"/>
      <c r="P38" s="417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19"/>
      <c r="AE38" s="419"/>
      <c r="AF38" s="416">
        <f t="shared" si="0"/>
        <v>0</v>
      </c>
    </row>
    <row r="39" spans="1:32" ht="23.1" customHeight="1" thickBot="1">
      <c r="A39" s="420"/>
      <c r="B39" s="421"/>
      <c r="C39" s="907">
        <f>COUNTA(C6:H38)</f>
        <v>56</v>
      </c>
      <c r="D39" s="907"/>
      <c r="E39" s="907"/>
      <c r="F39" s="907"/>
      <c r="G39" s="907"/>
      <c r="H39" s="907"/>
      <c r="I39" s="421">
        <f>COUNTA(I6:I38)</f>
        <v>24</v>
      </c>
      <c r="J39" s="907">
        <f>COUNTA(J6:O38)</f>
        <v>62</v>
      </c>
      <c r="K39" s="907"/>
      <c r="L39" s="907"/>
      <c r="M39" s="907"/>
      <c r="N39" s="907"/>
      <c r="O39" s="907"/>
      <c r="P39" s="421"/>
      <c r="Q39" s="907">
        <f>COUNTA(Q6:V38)</f>
        <v>37</v>
      </c>
      <c r="R39" s="907"/>
      <c r="S39" s="907"/>
      <c r="T39" s="907"/>
      <c r="U39" s="907"/>
      <c r="V39" s="907"/>
      <c r="W39" s="421">
        <f>COUNTA(W6:W38)</f>
        <v>12</v>
      </c>
      <c r="X39" s="907">
        <f>COUNTA(X6:AC38)</f>
        <v>42</v>
      </c>
      <c r="Y39" s="907"/>
      <c r="Z39" s="907"/>
      <c r="AA39" s="907"/>
      <c r="AB39" s="907"/>
      <c r="AC39" s="907"/>
      <c r="AD39" s="422">
        <f>SUM(AD6:AD38)</f>
        <v>104</v>
      </c>
      <c r="AE39" s="422">
        <f>SUM(AE6:AE38)</f>
        <v>213</v>
      </c>
      <c r="AF39" s="423">
        <f>SUM(AF6:AF38)</f>
        <v>63400</v>
      </c>
    </row>
    <row r="41" spans="1:32">
      <c r="B41" s="393"/>
    </row>
  </sheetData>
  <mergeCells count="29">
    <mergeCell ref="C39:H39"/>
    <mergeCell ref="J39:O39"/>
    <mergeCell ref="Q39:V39"/>
    <mergeCell ref="X39:AC39"/>
    <mergeCell ref="A1:AF1"/>
    <mergeCell ref="A2:B5"/>
    <mergeCell ref="C2:O2"/>
    <mergeCell ref="P2:P5"/>
    <mergeCell ref="Q2:AC2"/>
    <mergeCell ref="C3:H3"/>
    <mergeCell ref="I3:O3"/>
    <mergeCell ref="Q3:V3"/>
    <mergeCell ref="W3:AC3"/>
    <mergeCell ref="S5:V5"/>
    <mergeCell ref="X5:Y5"/>
    <mergeCell ref="Z5:AC5"/>
    <mergeCell ref="AF4:AF5"/>
    <mergeCell ref="C5:D5"/>
    <mergeCell ref="E5:H5"/>
    <mergeCell ref="J5:K5"/>
    <mergeCell ref="L5:O5"/>
    <mergeCell ref="Q5:R5"/>
    <mergeCell ref="C4:H4"/>
    <mergeCell ref="AD4:AE4"/>
    <mergeCell ref="X4:AC4"/>
    <mergeCell ref="I4:I5"/>
    <mergeCell ref="J4:O4"/>
    <mergeCell ref="Q4:V4"/>
    <mergeCell ref="W4:W5"/>
  </mergeCells>
  <phoneticPr fontId="3"/>
  <pageMargins left="0" right="0" top="0" bottom="0" header="0" footer="0"/>
  <pageSetup paperSize="8" scale="67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177"/>
  <sheetViews>
    <sheetView zoomScaleNormal="100" zoomScaleSheetLayoutView="100" workbookViewId="0">
      <selection activeCell="Z26" sqref="Z26"/>
    </sheetView>
  </sheetViews>
  <sheetFormatPr defaultRowHeight="17.25"/>
  <cols>
    <col min="1" max="1" width="3.5" style="26" customWidth="1"/>
    <col min="2" max="2" width="3.5" style="36" hidden="1" customWidth="1"/>
    <col min="3" max="3" width="8.25" style="9" customWidth="1"/>
    <col min="4" max="4" width="9" style="25"/>
    <col min="5" max="6" width="2.625" style="17" customWidth="1"/>
    <col min="7" max="10" width="2.625" style="38" customWidth="1"/>
    <col min="11" max="13" width="2.625" style="17" customWidth="1"/>
    <col min="14" max="14" width="2.625" style="240" customWidth="1"/>
    <col min="15" max="15" width="2.625" style="241" customWidth="1"/>
    <col min="16" max="16" width="2.625" style="240" customWidth="1"/>
    <col min="17" max="18" width="2.625" style="17" customWidth="1"/>
    <col min="19" max="19" width="3.5" style="17" hidden="1" customWidth="1"/>
    <col min="20" max="20" width="8.25" style="9" customWidth="1"/>
    <col min="21" max="21" width="9" style="9"/>
    <col min="22" max="22" width="3.5" style="9" customWidth="1"/>
    <col min="23" max="23" width="3.5" style="17" customWidth="1"/>
    <col min="24" max="24" width="2.875" style="54" customWidth="1"/>
    <col min="25" max="25" width="11" style="54" bestFit="1" customWidth="1"/>
    <col min="26" max="26" width="11" style="1" bestFit="1" customWidth="1"/>
    <col min="27" max="27" width="9.125" style="17" bestFit="1" customWidth="1"/>
    <col min="28" max="28" width="10.25" style="17" bestFit="1" customWidth="1"/>
    <col min="29" max="29" width="7.125" style="17" bestFit="1" customWidth="1"/>
    <col min="30" max="16384" width="9" style="17"/>
  </cols>
  <sheetData>
    <row r="1" spans="1:26" ht="15.75" customHeight="1" thickBot="1">
      <c r="E1" s="947" t="s">
        <v>31</v>
      </c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  <c r="R1" s="947"/>
      <c r="S1" s="9"/>
    </row>
    <row r="2" spans="1:26" s="24" customFormat="1" ht="15.75" customHeight="1" thickBot="1">
      <c r="A2" s="26"/>
      <c r="B2" s="36" t="s">
        <v>106</v>
      </c>
      <c r="C2" s="250" t="s">
        <v>0</v>
      </c>
      <c r="D2" s="250" t="s">
        <v>1</v>
      </c>
      <c r="E2" s="169"/>
      <c r="F2" s="479" t="s">
        <v>530</v>
      </c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479" t="s">
        <v>531</v>
      </c>
      <c r="R2" s="169"/>
      <c r="S2" s="26" t="s">
        <v>107</v>
      </c>
      <c r="T2" s="135" t="s">
        <v>0</v>
      </c>
      <c r="U2" s="250" t="s">
        <v>1</v>
      </c>
      <c r="V2" s="9"/>
      <c r="X2" s="54"/>
      <c r="Y2" s="54"/>
      <c r="Z2" s="1"/>
    </row>
    <row r="3" spans="1:26" s="24" customFormat="1" ht="11.1" customHeight="1" thickBot="1">
      <c r="A3" s="934">
        <v>1</v>
      </c>
      <c r="B3" s="934">
        <v>3</v>
      </c>
      <c r="C3" s="934" t="str">
        <f>IF(B3="","",VLOOKUP(B3,$B$78:$D$143,2))</f>
        <v>松本</v>
      </c>
      <c r="D3" s="945" t="str">
        <f>IF(B3="","",VLOOKUP(B3,$B$78:$D$143,3))</f>
        <v>拓大紅陵</v>
      </c>
      <c r="E3" s="32"/>
      <c r="F3" s="119"/>
      <c r="G3" s="205">
        <v>8</v>
      </c>
      <c r="H3" s="205"/>
      <c r="I3" s="205"/>
      <c r="J3" s="205"/>
      <c r="K3" s="120"/>
      <c r="L3" s="120"/>
      <c r="M3" s="26"/>
      <c r="N3" s="240"/>
      <c r="O3" s="241"/>
      <c r="P3" s="126"/>
      <c r="Q3" s="49">
        <v>5</v>
      </c>
      <c r="R3" s="119"/>
      <c r="S3" s="933">
        <v>39</v>
      </c>
      <c r="T3" s="934" t="str">
        <f>IF(S3="","",VLOOKUP(S3,$B$78:$D$143,2))</f>
        <v>稲石</v>
      </c>
      <c r="U3" s="945" t="str">
        <f>IF(S3="","",VLOOKUP(S3,$B$78:$D$143,3))</f>
        <v>柏日体</v>
      </c>
      <c r="V3" s="934">
        <v>32</v>
      </c>
      <c r="X3" s="35"/>
      <c r="Y3" s="35"/>
      <c r="Z3" s="35"/>
    </row>
    <row r="4" spans="1:26" s="24" customFormat="1" ht="11.1" customHeight="1" thickTop="1" thickBot="1">
      <c r="A4" s="934"/>
      <c r="B4" s="934"/>
      <c r="C4" s="934"/>
      <c r="D4" s="945"/>
      <c r="E4" s="636"/>
      <c r="F4" s="622"/>
      <c r="G4" s="693"/>
      <c r="H4" s="694"/>
      <c r="I4" s="205"/>
      <c r="J4" s="205"/>
      <c r="K4" s="138"/>
      <c r="L4" s="138"/>
      <c r="M4" s="49"/>
      <c r="N4" s="240"/>
      <c r="O4" s="241"/>
      <c r="P4" s="676">
        <v>4</v>
      </c>
      <c r="Q4" s="623">
        <v>1</v>
      </c>
      <c r="R4" s="622"/>
      <c r="S4" s="933"/>
      <c r="T4" s="934"/>
      <c r="U4" s="945"/>
      <c r="V4" s="934"/>
      <c r="X4" s="35"/>
      <c r="Y4" s="35"/>
      <c r="Z4" s="35"/>
    </row>
    <row r="5" spans="1:26" s="24" customFormat="1" ht="11.1" customHeight="1" thickTop="1" thickBot="1">
      <c r="A5" s="934">
        <v>2</v>
      </c>
      <c r="B5" s="934">
        <v>32</v>
      </c>
      <c r="C5" s="934" t="str">
        <f>IF(B5="","",VLOOKUP(B5,$B$78:$D$143,2))</f>
        <v>松澤</v>
      </c>
      <c r="D5" s="945" t="str">
        <f>IF(B5="","",VLOOKUP(B5,$B$78:$D$143,3))</f>
        <v>敬愛学園</v>
      </c>
      <c r="E5" s="32"/>
      <c r="F5" s="637">
        <v>1</v>
      </c>
      <c r="G5" s="500">
        <v>16</v>
      </c>
      <c r="H5" s="719">
        <v>1</v>
      </c>
      <c r="I5" s="205"/>
      <c r="J5" s="205"/>
      <c r="K5" s="139"/>
      <c r="L5" s="140"/>
      <c r="M5" s="53"/>
      <c r="N5" s="242"/>
      <c r="O5" s="679"/>
      <c r="P5" s="243"/>
      <c r="Q5" s="441"/>
      <c r="R5" s="142"/>
      <c r="S5" s="933">
        <v>56</v>
      </c>
      <c r="T5" s="934" t="str">
        <f>IF(S5="","",VLOOKUP(S5,$B$78:$D$143,2))</f>
        <v>冨谷</v>
      </c>
      <c r="U5" s="945" t="str">
        <f>IF(S5="","",VLOOKUP(S5,$B$78:$D$143,3))</f>
        <v>千葉黎明</v>
      </c>
      <c r="V5" s="934">
        <v>33</v>
      </c>
      <c r="X5" s="35"/>
      <c r="Y5" s="35"/>
      <c r="Z5" s="35"/>
    </row>
    <row r="6" spans="1:26" s="24" customFormat="1" ht="11.1" customHeight="1" thickTop="1" thickBot="1">
      <c r="A6" s="934"/>
      <c r="B6" s="934"/>
      <c r="C6" s="934"/>
      <c r="D6" s="945"/>
      <c r="E6" s="636"/>
      <c r="F6" s="500">
        <v>1</v>
      </c>
      <c r="G6" s="638"/>
      <c r="H6" s="246"/>
      <c r="I6" s="694"/>
      <c r="J6" s="205"/>
      <c r="K6" s="140"/>
      <c r="L6" s="140"/>
      <c r="M6" s="53"/>
      <c r="N6" s="242"/>
      <c r="O6" s="679">
        <v>7</v>
      </c>
      <c r="P6" s="613">
        <v>16</v>
      </c>
      <c r="Q6" s="621">
        <v>0</v>
      </c>
      <c r="R6" s="136"/>
      <c r="S6" s="933"/>
      <c r="T6" s="934"/>
      <c r="U6" s="945"/>
      <c r="V6" s="934"/>
      <c r="X6" s="35"/>
      <c r="Y6" s="35"/>
      <c r="Z6" s="35"/>
    </row>
    <row r="7" spans="1:26" s="24" customFormat="1" ht="11.1" customHeight="1" thickTop="1" thickBot="1">
      <c r="A7" s="934">
        <v>3</v>
      </c>
      <c r="B7" s="934">
        <v>45</v>
      </c>
      <c r="C7" s="934" t="str">
        <f>IF(B7="","",VLOOKUP(B7,$B$78:$D$143,2))</f>
        <v>高橋</v>
      </c>
      <c r="D7" s="945" t="str">
        <f>IF(B7="","",VLOOKUP(B7,$B$78:$D$143,3))</f>
        <v>清水</v>
      </c>
      <c r="F7" s="480"/>
      <c r="G7" s="687">
        <v>0</v>
      </c>
      <c r="H7" s="720"/>
      <c r="I7" s="205"/>
      <c r="J7" s="205"/>
      <c r="K7" s="140"/>
      <c r="L7" s="140"/>
      <c r="M7" s="53"/>
      <c r="N7" s="679"/>
      <c r="O7" s="725"/>
      <c r="P7" s="242"/>
      <c r="Q7" s="49">
        <v>5</v>
      </c>
      <c r="R7" s="137"/>
      <c r="S7" s="933">
        <v>28</v>
      </c>
      <c r="T7" s="934" t="str">
        <f>IF(S7="","",VLOOKUP(S7,$B$78:$D$143,2))</f>
        <v>松永</v>
      </c>
      <c r="U7" s="945" t="str">
        <f>IF(S7="","",VLOOKUP(S7,$B$78:$D$143,3))</f>
        <v>習志野</v>
      </c>
      <c r="V7" s="934">
        <v>34</v>
      </c>
      <c r="X7" s="35"/>
      <c r="Y7" s="35"/>
      <c r="Z7" s="35"/>
    </row>
    <row r="8" spans="1:26" s="24" customFormat="1" ht="11.1" customHeight="1" thickTop="1" thickBot="1">
      <c r="A8" s="934"/>
      <c r="B8" s="934"/>
      <c r="C8" s="934"/>
      <c r="D8" s="945"/>
      <c r="E8" s="203"/>
      <c r="F8" s="138">
        <v>0</v>
      </c>
      <c r="G8" s="138"/>
      <c r="H8" s="720"/>
      <c r="I8" s="205"/>
      <c r="J8" s="205"/>
      <c r="K8" s="140"/>
      <c r="L8" s="140"/>
      <c r="M8" s="53"/>
      <c r="N8" s="679"/>
      <c r="O8" s="243"/>
      <c r="P8" s="625"/>
      <c r="Q8" s="624">
        <v>2</v>
      </c>
      <c r="R8" s="622"/>
      <c r="S8" s="933"/>
      <c r="T8" s="934"/>
      <c r="U8" s="945"/>
      <c r="V8" s="934"/>
      <c r="X8" s="35"/>
      <c r="Y8" s="35"/>
      <c r="Z8" s="35"/>
    </row>
    <row r="9" spans="1:26" s="24" customFormat="1" ht="11.1" customHeight="1" thickTop="1" thickBot="1">
      <c r="A9" s="934">
        <v>4</v>
      </c>
      <c r="B9" s="934">
        <v>15</v>
      </c>
      <c r="C9" s="934" t="str">
        <f>IF(B9="","",VLOOKUP(B9,$B$78:$D$143,2))</f>
        <v>下村</v>
      </c>
      <c r="D9" s="945" t="str">
        <f>IF(B9="","",VLOOKUP(B9,$B$78:$D$143,3))</f>
        <v>東金</v>
      </c>
      <c r="F9" s="138">
        <v>0</v>
      </c>
      <c r="G9" s="138"/>
      <c r="H9" s="500">
        <v>24</v>
      </c>
      <c r="I9" s="719">
        <v>0</v>
      </c>
      <c r="J9" s="205"/>
      <c r="K9" s="140"/>
      <c r="L9" s="140"/>
      <c r="M9" s="53"/>
      <c r="N9" s="679"/>
      <c r="O9" s="242"/>
      <c r="P9" s="675">
        <v>0</v>
      </c>
      <c r="Q9" s="156"/>
      <c r="R9" s="137"/>
      <c r="S9" s="933">
        <v>14</v>
      </c>
      <c r="T9" s="934" t="str">
        <f>IF(S9="","",VLOOKUP(S9,$B$78:$D$143,2))</f>
        <v>大屋</v>
      </c>
      <c r="U9" s="945" t="str">
        <f>IF(S9="","",VLOOKUP(S9,$B$78:$D$143,3))</f>
        <v>千葉学芸</v>
      </c>
      <c r="V9" s="934">
        <v>35</v>
      </c>
      <c r="X9" s="35"/>
      <c r="Y9" s="35"/>
      <c r="Z9" s="35"/>
    </row>
    <row r="10" spans="1:26" s="24" customFormat="1" ht="11.1" customHeight="1" thickTop="1" thickBot="1">
      <c r="A10" s="934"/>
      <c r="B10" s="934"/>
      <c r="C10" s="934"/>
      <c r="D10" s="945"/>
      <c r="E10" s="203"/>
      <c r="F10" s="499">
        <v>2</v>
      </c>
      <c r="G10" s="688">
        <v>8</v>
      </c>
      <c r="H10" s="482"/>
      <c r="I10" s="245"/>
      <c r="J10" s="205"/>
      <c r="K10" s="140"/>
      <c r="L10" s="140"/>
      <c r="M10" s="137"/>
      <c r="N10" s="679">
        <v>1</v>
      </c>
      <c r="O10" s="503">
        <v>24</v>
      </c>
      <c r="P10" s="207"/>
      <c r="Q10" s="621">
        <v>0</v>
      </c>
      <c r="R10" s="136"/>
      <c r="S10" s="933"/>
      <c r="T10" s="934"/>
      <c r="U10" s="945"/>
      <c r="V10" s="934"/>
      <c r="X10" s="35"/>
      <c r="Y10" s="35"/>
      <c r="Z10" s="35"/>
    </row>
    <row r="11" spans="1:26" s="24" customFormat="1" ht="11.1" customHeight="1" thickTop="1" thickBot="1">
      <c r="A11" s="934">
        <v>5</v>
      </c>
      <c r="B11" s="934">
        <v>37</v>
      </c>
      <c r="C11" s="934" t="str">
        <f>IF(B11="","",VLOOKUP(B11,$B$78:$D$143,2))</f>
        <v>仲山</v>
      </c>
      <c r="D11" s="945" t="str">
        <f>IF(B11="","",VLOOKUP(B11,$B$78:$D$143,3))</f>
        <v>柏日体</v>
      </c>
      <c r="E11" s="639"/>
      <c r="F11" s="640"/>
      <c r="G11" s="695"/>
      <c r="H11" s="638"/>
      <c r="I11" s="244"/>
      <c r="J11" s="205"/>
      <c r="K11" s="140"/>
      <c r="L11" s="140"/>
      <c r="M11" s="133"/>
      <c r="N11" s="680"/>
      <c r="O11" s="200"/>
      <c r="P11" s="207"/>
      <c r="Q11" s="533">
        <v>0</v>
      </c>
      <c r="R11" s="142"/>
      <c r="S11" s="933">
        <v>8</v>
      </c>
      <c r="T11" s="934" t="str">
        <f>IF(S11="","",VLOOKUP(S11,$B$78:$D$143,2))</f>
        <v>成田</v>
      </c>
      <c r="U11" s="945" t="str">
        <f>IF(S11="","",VLOOKUP(S11,$B$78:$D$143,3))</f>
        <v>袖ヶ浦</v>
      </c>
      <c r="V11" s="934">
        <v>36</v>
      </c>
      <c r="X11" s="1"/>
      <c r="Y11" s="1"/>
      <c r="Z11" s="1"/>
    </row>
    <row r="12" spans="1:26" s="24" customFormat="1" ht="11.1" customHeight="1" thickTop="1" thickBot="1">
      <c r="A12" s="934"/>
      <c r="B12" s="934"/>
      <c r="C12" s="934"/>
      <c r="D12" s="945"/>
      <c r="E12" s="32"/>
      <c r="F12" s="138">
        <v>8</v>
      </c>
      <c r="G12" s="500">
        <v>17</v>
      </c>
      <c r="H12" s="638"/>
      <c r="I12" s="244"/>
      <c r="J12" s="205"/>
      <c r="K12" s="140"/>
      <c r="L12" s="140"/>
      <c r="M12" s="133"/>
      <c r="N12" s="243"/>
      <c r="O12" s="156"/>
      <c r="P12" s="35">
        <v>3</v>
      </c>
      <c r="Q12" s="505">
        <v>3</v>
      </c>
      <c r="R12" s="137"/>
      <c r="S12" s="933"/>
      <c r="T12" s="934"/>
      <c r="U12" s="945"/>
      <c r="V12" s="934"/>
      <c r="X12" s="35"/>
      <c r="Y12" s="35"/>
      <c r="Z12" s="35"/>
    </row>
    <row r="13" spans="1:26" s="24" customFormat="1" ht="11.1" customHeight="1" thickTop="1" thickBot="1">
      <c r="A13" s="934">
        <v>6</v>
      </c>
      <c r="B13" s="934">
        <v>34</v>
      </c>
      <c r="C13" s="934" t="str">
        <f>IF(B13="","",VLOOKUP(B13,$B$78:$D$143,2))</f>
        <v>岩田凌</v>
      </c>
      <c r="D13" s="945" t="str">
        <f>IF(B13="","",VLOOKUP(B13,$B$78:$D$143,3))</f>
        <v>千葉経済</v>
      </c>
      <c r="E13" s="32"/>
      <c r="F13" s="138">
        <v>5</v>
      </c>
      <c r="G13" s="482"/>
      <c r="H13" s="687">
        <v>0</v>
      </c>
      <c r="I13" s="244"/>
      <c r="J13" s="205"/>
      <c r="K13" s="140"/>
      <c r="L13" s="140"/>
      <c r="M13" s="133"/>
      <c r="N13" s="243"/>
      <c r="O13" s="682"/>
      <c r="P13" s="681"/>
      <c r="Q13" s="627"/>
      <c r="R13" s="137"/>
      <c r="S13" s="933">
        <v>21</v>
      </c>
      <c r="T13" s="934" t="str">
        <f>IF(S13="","",VLOOKUP(S13,$B$78:$D$143,2))</f>
        <v>林</v>
      </c>
      <c r="U13" s="945" t="str">
        <f>IF(S13="","",VLOOKUP(S13,$B$78:$D$143,3))</f>
        <v>船橋東</v>
      </c>
      <c r="V13" s="934">
        <v>37</v>
      </c>
      <c r="X13" s="1"/>
      <c r="Y13" s="1"/>
      <c r="Z13" s="1"/>
    </row>
    <row r="14" spans="1:26" s="24" customFormat="1" ht="11.1" customHeight="1" thickTop="1" thickBot="1">
      <c r="A14" s="934"/>
      <c r="B14" s="934"/>
      <c r="C14" s="934"/>
      <c r="D14" s="945"/>
      <c r="E14" s="636"/>
      <c r="F14" s="642">
        <v>3</v>
      </c>
      <c r="G14" s="643"/>
      <c r="H14" s="481"/>
      <c r="I14" s="244"/>
      <c r="J14" s="205"/>
      <c r="K14" s="140"/>
      <c r="L14" s="140"/>
      <c r="M14" s="133"/>
      <c r="N14" s="243"/>
      <c r="O14" s="682"/>
      <c r="P14" s="503">
        <v>17</v>
      </c>
      <c r="Q14" s="626">
        <v>2</v>
      </c>
      <c r="R14" s="622"/>
      <c r="S14" s="933"/>
      <c r="T14" s="934"/>
      <c r="U14" s="945"/>
      <c r="V14" s="934"/>
      <c r="X14" s="35"/>
      <c r="Y14" s="35"/>
      <c r="Z14" s="35"/>
    </row>
    <row r="15" spans="1:26" s="24" customFormat="1" ht="11.1" customHeight="1" thickTop="1">
      <c r="A15" s="934">
        <v>7</v>
      </c>
      <c r="B15" s="934">
        <v>20</v>
      </c>
      <c r="C15" s="934" t="str">
        <f>IF(B15="","",VLOOKUP(B15,$B$78:$D$143,2))</f>
        <v>田口</v>
      </c>
      <c r="D15" s="945" t="str">
        <f>IF(B15="","",VLOOKUP(B15,$B$78:$D$143,3))</f>
        <v>学館浦安</v>
      </c>
      <c r="F15" s="202"/>
      <c r="G15" s="668">
        <v>0</v>
      </c>
      <c r="H15" s="481"/>
      <c r="I15" s="244"/>
      <c r="J15" s="205"/>
      <c r="K15" s="140"/>
      <c r="L15" s="140"/>
      <c r="M15" s="133"/>
      <c r="N15" s="242"/>
      <c r="O15" s="683">
        <v>3</v>
      </c>
      <c r="P15" s="486"/>
      <c r="Q15" s="533">
        <v>0</v>
      </c>
      <c r="R15" s="202"/>
      <c r="S15" s="933">
        <v>11</v>
      </c>
      <c r="T15" s="934" t="str">
        <f>IF(S15="","",VLOOKUP(S15,$B$78:$D$143,2))</f>
        <v>斉藤</v>
      </c>
      <c r="U15" s="945" t="str">
        <f>IF(S15="","",VLOOKUP(S15,$B$78:$D$143,3))</f>
        <v>茂原樟陽</v>
      </c>
      <c r="V15" s="934">
        <v>38</v>
      </c>
      <c r="X15" s="1"/>
      <c r="Y15" s="1"/>
      <c r="Z15" s="1"/>
    </row>
    <row r="16" spans="1:26" s="24" customFormat="1" ht="11.1" customHeight="1" thickBot="1">
      <c r="A16" s="934"/>
      <c r="B16" s="934"/>
      <c r="C16" s="934"/>
      <c r="D16" s="945"/>
      <c r="E16" s="251"/>
      <c r="F16" s="634">
        <v>0</v>
      </c>
      <c r="G16" s="481"/>
      <c r="H16" s="481"/>
      <c r="I16" s="502">
        <v>28</v>
      </c>
      <c r="J16" s="759">
        <v>0</v>
      </c>
      <c r="K16" s="143"/>
      <c r="L16" s="140"/>
      <c r="M16" s="133"/>
      <c r="N16" s="242"/>
      <c r="O16" s="200"/>
      <c r="P16" s="628"/>
      <c r="Q16" s="505">
        <v>4</v>
      </c>
      <c r="R16" s="136"/>
      <c r="S16" s="933"/>
      <c r="T16" s="934"/>
      <c r="U16" s="945"/>
      <c r="V16" s="934"/>
      <c r="X16" s="35"/>
      <c r="Y16" s="35"/>
      <c r="Z16" s="35"/>
    </row>
    <row r="17" spans="1:26" s="24" customFormat="1" ht="11.1" customHeight="1" thickTop="1" thickBot="1">
      <c r="A17" s="934">
        <v>8</v>
      </c>
      <c r="B17" s="934">
        <v>44</v>
      </c>
      <c r="C17" s="934" t="str">
        <f>IF(B17="","",VLOOKUP(B17,$B$78:$D$143,2))</f>
        <v>臼倉</v>
      </c>
      <c r="D17" s="945" t="str">
        <f>IF(B17="","",VLOOKUP(B17,$B$78:$D$143,3))</f>
        <v>西武台</v>
      </c>
      <c r="E17" s="32"/>
      <c r="F17" s="138">
        <v>4</v>
      </c>
      <c r="G17" s="481"/>
      <c r="H17" s="481"/>
      <c r="I17" s="720"/>
      <c r="J17" s="244"/>
      <c r="K17" s="140"/>
      <c r="L17" s="140"/>
      <c r="M17" s="133"/>
      <c r="N17" s="242"/>
      <c r="O17" s="200"/>
      <c r="P17" s="138">
        <v>0</v>
      </c>
      <c r="Q17" s="627"/>
      <c r="R17" s="137"/>
      <c r="S17" s="933">
        <v>19</v>
      </c>
      <c r="T17" s="934" t="str">
        <f>IF(S17="","",VLOOKUP(S17,$B$78:$D$143,2))</f>
        <v>清川</v>
      </c>
      <c r="U17" s="945" t="str">
        <f>IF(S17="","",VLOOKUP(S17,$B$78:$D$143,3))</f>
        <v>学館浦安</v>
      </c>
      <c r="V17" s="934">
        <v>39</v>
      </c>
      <c r="X17" s="1"/>
      <c r="Y17" s="1"/>
      <c r="Z17" s="1"/>
    </row>
    <row r="18" spans="1:26" s="24" customFormat="1" ht="11.1" customHeight="1" thickTop="1" thickBot="1">
      <c r="A18" s="934"/>
      <c r="B18" s="934"/>
      <c r="C18" s="934"/>
      <c r="D18" s="945"/>
      <c r="E18" s="636"/>
      <c r="F18" s="644">
        <v>4</v>
      </c>
      <c r="G18" s="689">
        <v>4</v>
      </c>
      <c r="H18" s="481"/>
      <c r="I18" s="720"/>
      <c r="J18" s="244"/>
      <c r="K18" s="140"/>
      <c r="L18" s="140"/>
      <c r="M18" s="435">
        <v>2</v>
      </c>
      <c r="N18" s="503">
        <v>28</v>
      </c>
      <c r="O18" s="200"/>
      <c r="P18" s="200"/>
      <c r="Q18" s="626">
        <v>2</v>
      </c>
      <c r="R18" s="622"/>
      <c r="S18" s="933"/>
      <c r="T18" s="934"/>
      <c r="U18" s="945"/>
      <c r="V18" s="934"/>
      <c r="X18" s="35"/>
      <c r="Y18" s="35"/>
      <c r="Z18" s="35"/>
    </row>
    <row r="19" spans="1:26" s="24" customFormat="1" ht="11.1" customHeight="1" thickTop="1">
      <c r="A19" s="934">
        <v>9</v>
      </c>
      <c r="B19" s="934">
        <v>12</v>
      </c>
      <c r="C19" s="934" t="str">
        <f>IF(B19="","",VLOOKUP(B19,$B$78:$D$143,2))</f>
        <v>清水</v>
      </c>
      <c r="D19" s="945" t="str">
        <f>IF(B19="","",VLOOKUP(B19,$B$78:$D$143,3))</f>
        <v>茂原樟陽</v>
      </c>
      <c r="F19" s="482"/>
      <c r="G19" s="696"/>
      <c r="H19" s="481"/>
      <c r="I19" s="720"/>
      <c r="J19" s="244"/>
      <c r="K19" s="140"/>
      <c r="L19" s="752"/>
      <c r="M19" s="750"/>
      <c r="N19" s="242"/>
      <c r="O19" s="200"/>
      <c r="P19" s="200"/>
      <c r="Q19" s="49">
        <v>0</v>
      </c>
      <c r="R19" s="137"/>
      <c r="S19" s="933">
        <v>17</v>
      </c>
      <c r="T19" s="934" t="str">
        <f>IF(S19="","",VLOOKUP(S19,$B$78:$D$143,2))</f>
        <v>若梅</v>
      </c>
      <c r="U19" s="945" t="str">
        <f>IF(S19="","",VLOOKUP(S19,$B$78:$D$143,3))</f>
        <v>成東</v>
      </c>
      <c r="V19" s="934">
        <v>40</v>
      </c>
      <c r="X19" s="54"/>
      <c r="Y19" s="54"/>
      <c r="Z19" s="1"/>
    </row>
    <row r="20" spans="1:26" s="24" customFormat="1" ht="11.1" customHeight="1" thickBot="1">
      <c r="A20" s="934"/>
      <c r="B20" s="934"/>
      <c r="C20" s="934"/>
      <c r="D20" s="945"/>
      <c r="E20" s="203"/>
      <c r="F20" s="634">
        <v>1</v>
      </c>
      <c r="G20" s="697">
        <v>18</v>
      </c>
      <c r="H20" s="340">
        <v>0</v>
      </c>
      <c r="I20" s="720"/>
      <c r="J20" s="244"/>
      <c r="K20" s="138"/>
      <c r="L20" s="753"/>
      <c r="M20" s="751"/>
      <c r="N20" s="242"/>
      <c r="O20" s="156"/>
      <c r="P20" s="677">
        <v>4</v>
      </c>
      <c r="Q20" s="504">
        <v>5</v>
      </c>
      <c r="R20" s="136"/>
      <c r="S20" s="933"/>
      <c r="T20" s="934"/>
      <c r="U20" s="945"/>
      <c r="V20" s="934"/>
      <c r="X20" s="54"/>
      <c r="Y20" s="54"/>
      <c r="Z20" s="1"/>
    </row>
    <row r="21" spans="1:26" s="24" customFormat="1" ht="11.1" customHeight="1" thickTop="1" thickBot="1">
      <c r="A21" s="934">
        <v>10</v>
      </c>
      <c r="B21" s="934">
        <v>13</v>
      </c>
      <c r="C21" s="934" t="str">
        <f>IF(B21="","",VLOOKUP(B21,$B$78:$D$143,2))</f>
        <v>増田</v>
      </c>
      <c r="D21" s="945" t="str">
        <f>IF(B21="","",VLOOKUP(B21,$B$78:$D$143,3))</f>
        <v>千葉学芸</v>
      </c>
      <c r="F21" s="138">
        <v>0</v>
      </c>
      <c r="G21" s="482"/>
      <c r="H21" s="663"/>
      <c r="I21" s="720"/>
      <c r="J21" s="244"/>
      <c r="K21" s="145"/>
      <c r="L21" s="754"/>
      <c r="M21" s="751"/>
      <c r="N21" s="242"/>
      <c r="O21" s="684"/>
      <c r="P21" s="648"/>
      <c r="Q21" s="627"/>
      <c r="R21" s="137"/>
      <c r="S21" s="933">
        <v>31</v>
      </c>
      <c r="T21" s="934" t="str">
        <f>IF(S21="","",VLOOKUP(S21,$B$78:$D$143,2))</f>
        <v>石原</v>
      </c>
      <c r="U21" s="945" t="str">
        <f>IF(S21="","",VLOOKUP(S21,$B$78:$D$143,3))</f>
        <v>敬愛学園</v>
      </c>
      <c r="V21" s="934">
        <v>41</v>
      </c>
      <c r="X21" s="54"/>
      <c r="Y21" s="54"/>
      <c r="Z21" s="1"/>
    </row>
    <row r="22" spans="1:26" s="24" customFormat="1" ht="11.1" customHeight="1" thickTop="1" thickBot="1">
      <c r="A22" s="934"/>
      <c r="B22" s="934"/>
      <c r="C22" s="934"/>
      <c r="D22" s="945"/>
      <c r="E22" s="203"/>
      <c r="F22" s="499">
        <v>5</v>
      </c>
      <c r="G22" s="485"/>
      <c r="H22" s="482"/>
      <c r="I22" s="720"/>
      <c r="J22" s="244"/>
      <c r="K22" s="145"/>
      <c r="L22" s="754"/>
      <c r="M22" s="751"/>
      <c r="N22" s="242"/>
      <c r="O22" s="685">
        <v>0</v>
      </c>
      <c r="P22" s="503">
        <v>18</v>
      </c>
      <c r="Q22" s="626">
        <v>3</v>
      </c>
      <c r="R22" s="622"/>
      <c r="S22" s="933"/>
      <c r="T22" s="934"/>
      <c r="U22" s="945"/>
      <c r="V22" s="934"/>
      <c r="X22" s="54"/>
      <c r="Y22" s="54"/>
      <c r="Z22" s="1"/>
    </row>
    <row r="23" spans="1:26" s="24" customFormat="1" ht="11.1" customHeight="1" thickTop="1" thickBot="1">
      <c r="A23" s="934">
        <v>11</v>
      </c>
      <c r="B23" s="934">
        <v>30</v>
      </c>
      <c r="C23" s="934" t="str">
        <f>IF(B23="","",VLOOKUP(B23,$B$78:$D$143,2))</f>
        <v>山本</v>
      </c>
      <c r="D23" s="945" t="str">
        <f>IF(B23="","",VLOOKUP(B23,$B$78:$D$143,3))</f>
        <v>幕張</v>
      </c>
      <c r="E23" s="639"/>
      <c r="F23" s="202"/>
      <c r="G23" s="655">
        <v>0</v>
      </c>
      <c r="H23" s="482"/>
      <c r="I23" s="720"/>
      <c r="J23" s="244"/>
      <c r="K23" s="145"/>
      <c r="L23" s="754"/>
      <c r="M23" s="751"/>
      <c r="N23" s="243"/>
      <c r="O23" s="488"/>
      <c r="P23" s="200"/>
      <c r="Q23" s="441">
        <v>0</v>
      </c>
      <c r="R23" s="202"/>
      <c r="S23" s="933">
        <v>33</v>
      </c>
      <c r="T23" s="934" t="str">
        <f>IF(S23="","",VLOOKUP(S23,$B$78:$D$143,2))</f>
        <v>岩田竜</v>
      </c>
      <c r="U23" s="945" t="str">
        <f>IF(S23="","",VLOOKUP(S23,$B$78:$D$143,3))</f>
        <v>千葉経済</v>
      </c>
      <c r="V23" s="934">
        <v>42</v>
      </c>
      <c r="X23" s="54"/>
      <c r="Y23" s="54"/>
      <c r="Z23" s="1"/>
    </row>
    <row r="24" spans="1:26" s="24" customFormat="1" ht="11.1" customHeight="1" thickTop="1" thickBot="1">
      <c r="A24" s="934"/>
      <c r="B24" s="934"/>
      <c r="C24" s="934"/>
      <c r="D24" s="945"/>
      <c r="E24" s="32"/>
      <c r="F24" s="646">
        <v>2</v>
      </c>
      <c r="G24" s="481"/>
      <c r="H24" s="501">
        <v>25</v>
      </c>
      <c r="I24" s="724"/>
      <c r="J24" s="247"/>
      <c r="K24" s="145"/>
      <c r="L24" s="754"/>
      <c r="M24" s="751"/>
      <c r="N24" s="243"/>
      <c r="O24" s="488"/>
      <c r="P24" s="488"/>
      <c r="Q24" s="504">
        <v>6</v>
      </c>
      <c r="R24" s="136"/>
      <c r="S24" s="933"/>
      <c r="T24" s="934"/>
      <c r="U24" s="945"/>
      <c r="V24" s="934"/>
      <c r="X24" s="54"/>
      <c r="Y24" s="54"/>
      <c r="Z24" s="1"/>
    </row>
    <row r="25" spans="1:26" s="24" customFormat="1" ht="11.1" customHeight="1" thickTop="1" thickBot="1">
      <c r="A25" s="934">
        <v>12</v>
      </c>
      <c r="B25" s="934">
        <v>52</v>
      </c>
      <c r="C25" s="934" t="str">
        <f>IF(B25="","",VLOOKUP(B25,$B$78:$D$143,2))</f>
        <v>三田</v>
      </c>
      <c r="D25" s="945" t="str">
        <f>IF(B25="","",VLOOKUP(B25,$B$78:$D$143,3))</f>
        <v>成田</v>
      </c>
      <c r="E25" s="434"/>
      <c r="F25" s="483" t="s">
        <v>701</v>
      </c>
      <c r="G25" s="481"/>
      <c r="H25" s="698"/>
      <c r="I25" s="340">
        <v>2</v>
      </c>
      <c r="J25" s="247"/>
      <c r="K25" s="145"/>
      <c r="L25" s="754"/>
      <c r="M25" s="751"/>
      <c r="N25" s="243"/>
      <c r="O25" s="200"/>
      <c r="P25" s="678">
        <v>0</v>
      </c>
      <c r="Q25" s="627"/>
      <c r="R25" s="137"/>
      <c r="S25" s="933">
        <v>38</v>
      </c>
      <c r="T25" s="934" t="str">
        <f>IF(S25="","",VLOOKUP(S25,$B$78:$D$143,2))</f>
        <v>山内</v>
      </c>
      <c r="U25" s="945" t="str">
        <f>IF(S25="","",VLOOKUP(S25,$B$78:$D$143,3))</f>
        <v>柏日体</v>
      </c>
      <c r="V25" s="934">
        <v>43</v>
      </c>
      <c r="X25" s="54"/>
      <c r="Y25" s="54"/>
      <c r="Z25" s="1"/>
    </row>
    <row r="26" spans="1:26" s="24" customFormat="1" ht="11.1" customHeight="1" thickTop="1" thickBot="1">
      <c r="A26" s="934"/>
      <c r="B26" s="934"/>
      <c r="C26" s="934"/>
      <c r="D26" s="945"/>
      <c r="E26" s="32"/>
      <c r="F26" s="498">
        <v>6</v>
      </c>
      <c r="G26" s="690">
        <v>1</v>
      </c>
      <c r="H26" s="698"/>
      <c r="I26" s="205"/>
      <c r="J26" s="244"/>
      <c r="K26" s="145"/>
      <c r="L26" s="754"/>
      <c r="M26" s="746"/>
      <c r="N26" s="727"/>
      <c r="O26" s="506">
        <v>25</v>
      </c>
      <c r="P26" s="200"/>
      <c r="Q26" s="651">
        <v>2</v>
      </c>
      <c r="R26" s="622"/>
      <c r="S26" s="933"/>
      <c r="T26" s="934"/>
      <c r="U26" s="945"/>
      <c r="V26" s="934"/>
      <c r="X26" s="54"/>
      <c r="Y26" s="54"/>
      <c r="Z26" s="1"/>
    </row>
    <row r="27" spans="1:26" s="24" customFormat="1" ht="11.1" customHeight="1" thickTop="1" thickBot="1">
      <c r="A27" s="934">
        <v>13</v>
      </c>
      <c r="B27" s="934">
        <v>27</v>
      </c>
      <c r="C27" s="934" t="str">
        <f>IF(B27="","",VLOOKUP(B27,$B$78:$D$143,2))</f>
        <v>松本</v>
      </c>
      <c r="D27" s="945" t="str">
        <f>IF(B27="","",VLOOKUP(B27,$B$78:$D$143,3))</f>
        <v>習志野</v>
      </c>
      <c r="F27" s="640"/>
      <c r="G27" s="482"/>
      <c r="H27" s="698"/>
      <c r="I27" s="205"/>
      <c r="J27" s="244"/>
      <c r="K27" s="145"/>
      <c r="L27" s="754"/>
      <c r="M27" s="144"/>
      <c r="N27" s="726">
        <v>2</v>
      </c>
      <c r="O27" s="200"/>
      <c r="P27" s="200"/>
      <c r="Q27" s="652">
        <v>0</v>
      </c>
      <c r="R27" s="137"/>
      <c r="S27" s="933">
        <v>51</v>
      </c>
      <c r="T27" s="934" t="str">
        <f>IF(S27="","",VLOOKUP(S27,$B$78:$D$143,2))</f>
        <v>青木</v>
      </c>
      <c r="U27" s="945" t="str">
        <f>IF(S27="","",VLOOKUP(S27,$B$78:$D$143,3))</f>
        <v>成田</v>
      </c>
      <c r="V27" s="934">
        <v>44</v>
      </c>
      <c r="X27" s="54"/>
      <c r="Y27" s="54"/>
      <c r="Z27" s="1"/>
    </row>
    <row r="28" spans="1:26" s="24" customFormat="1" ht="11.1" customHeight="1" thickTop="1" thickBot="1">
      <c r="A28" s="934"/>
      <c r="B28" s="934"/>
      <c r="C28" s="934"/>
      <c r="D28" s="945"/>
      <c r="E28" s="636"/>
      <c r="F28" s="686"/>
      <c r="G28" s="501">
        <v>19</v>
      </c>
      <c r="H28" s="722"/>
      <c r="I28" s="205"/>
      <c r="J28" s="244"/>
      <c r="K28" s="145"/>
      <c r="L28" s="754"/>
      <c r="M28" s="53"/>
      <c r="N28" s="679"/>
      <c r="O28" s="156"/>
      <c r="P28" s="674">
        <v>1</v>
      </c>
      <c r="Q28" s="505">
        <v>7</v>
      </c>
      <c r="R28" s="136"/>
      <c r="S28" s="933"/>
      <c r="T28" s="934"/>
      <c r="U28" s="945"/>
      <c r="V28" s="934"/>
      <c r="X28" s="54"/>
      <c r="Y28" s="54"/>
      <c r="Z28" s="1"/>
    </row>
    <row r="29" spans="1:26" s="24" customFormat="1" ht="11.1" customHeight="1" thickTop="1" thickBot="1">
      <c r="A29" s="934">
        <v>14</v>
      </c>
      <c r="B29" s="934">
        <v>18</v>
      </c>
      <c r="C29" s="934" t="str">
        <f>IF(B29="","",VLOOKUP(B29,$B$78:$D$143,2))</f>
        <v>金野</v>
      </c>
      <c r="D29" s="945" t="str">
        <f>IF(B29="","",VLOOKUP(B29,$B$78:$D$143,3))</f>
        <v>成東</v>
      </c>
      <c r="F29" s="138">
        <v>0</v>
      </c>
      <c r="G29" s="698"/>
      <c r="H29" s="718">
        <v>6</v>
      </c>
      <c r="I29" s="205"/>
      <c r="J29" s="244"/>
      <c r="K29" s="145"/>
      <c r="L29" s="754"/>
      <c r="M29" s="53"/>
      <c r="N29" s="679"/>
      <c r="O29" s="487"/>
      <c r="P29" s="200"/>
      <c r="Q29" s="627"/>
      <c r="R29" s="137"/>
      <c r="S29" s="933">
        <v>16</v>
      </c>
      <c r="T29" s="934" t="str">
        <f>IF(S29="","",VLOOKUP(S29,$B$78:$D$143,2))</f>
        <v>戸田</v>
      </c>
      <c r="U29" s="945" t="str">
        <f>IF(S29="","",VLOOKUP(S29,$B$78:$D$143,3))</f>
        <v>東金</v>
      </c>
      <c r="V29" s="934">
        <v>45</v>
      </c>
      <c r="X29" s="54"/>
      <c r="Y29" s="54"/>
      <c r="Z29" s="1"/>
    </row>
    <row r="30" spans="1:26" s="24" customFormat="1" ht="11.1" customHeight="1" thickTop="1" thickBot="1">
      <c r="A30" s="934"/>
      <c r="B30" s="934"/>
      <c r="C30" s="934"/>
      <c r="D30" s="945"/>
      <c r="E30" s="203"/>
      <c r="F30" s="499">
        <v>7</v>
      </c>
      <c r="G30" s="484"/>
      <c r="H30" s="645"/>
      <c r="I30" s="205"/>
      <c r="J30" s="244"/>
      <c r="K30" s="145"/>
      <c r="L30" s="754"/>
      <c r="M30" s="53"/>
      <c r="N30" s="679"/>
      <c r="O30" s="703"/>
      <c r="P30" s="503">
        <v>19</v>
      </c>
      <c r="Q30" s="340">
        <v>1</v>
      </c>
      <c r="R30" s="622"/>
      <c r="S30" s="933"/>
      <c r="T30" s="934"/>
      <c r="U30" s="945"/>
      <c r="V30" s="934"/>
      <c r="X30" s="54"/>
      <c r="Y30" s="54"/>
      <c r="Z30" s="1"/>
    </row>
    <row r="31" spans="1:26" s="24" customFormat="1" ht="11.1" customHeight="1" thickTop="1" thickBot="1">
      <c r="A31" s="934">
        <v>15</v>
      </c>
      <c r="B31" s="934">
        <v>41</v>
      </c>
      <c r="C31" s="934" t="str">
        <f>IF(B31="","",VLOOKUP(B31,$B$78:$D$143,2))</f>
        <v>森</v>
      </c>
      <c r="D31" s="945" t="str">
        <f>IF(B31="","",VLOOKUP(B31,$B$78:$D$143,3))</f>
        <v>柏日体</v>
      </c>
      <c r="E31" s="639"/>
      <c r="F31" s="202"/>
      <c r="G31" s="655">
        <v>4</v>
      </c>
      <c r="H31" s="481"/>
      <c r="I31" s="205"/>
      <c r="J31" s="244"/>
      <c r="K31" s="761"/>
      <c r="L31" s="754"/>
      <c r="M31" s="53"/>
      <c r="N31" s="242"/>
      <c r="O31" s="648">
        <v>4</v>
      </c>
      <c r="P31" s="200"/>
      <c r="Q31" s="653">
        <v>0</v>
      </c>
      <c r="R31" s="202"/>
      <c r="S31" s="933">
        <v>24</v>
      </c>
      <c r="T31" s="934" t="str">
        <f>IF(S31="","",VLOOKUP(S31,$B$78:$D$143,2))</f>
        <v>兼古</v>
      </c>
      <c r="U31" s="945" t="str">
        <f>IF(S31="","",VLOOKUP(S31,$B$78:$D$143,3))</f>
        <v>秀明八千代</v>
      </c>
      <c r="V31" s="934">
        <v>46</v>
      </c>
      <c r="X31" s="54"/>
      <c r="Y31" s="54"/>
      <c r="Z31" s="1"/>
    </row>
    <row r="32" spans="1:26" s="24" customFormat="1" ht="11.1" customHeight="1" thickTop="1" thickBot="1">
      <c r="A32" s="934"/>
      <c r="B32" s="934"/>
      <c r="C32" s="934"/>
      <c r="D32" s="945"/>
      <c r="E32" s="32"/>
      <c r="F32" s="646">
        <v>4</v>
      </c>
      <c r="G32" s="481"/>
      <c r="H32" s="481"/>
      <c r="I32" s="205"/>
      <c r="J32" s="244"/>
      <c r="K32" s="761"/>
      <c r="L32" s="754"/>
      <c r="M32" s="53"/>
      <c r="N32" s="242"/>
      <c r="O32" s="684"/>
      <c r="P32" s="487"/>
      <c r="Q32" s="506">
        <v>8</v>
      </c>
      <c r="R32" s="136"/>
      <c r="S32" s="933"/>
      <c r="T32" s="934"/>
      <c r="U32" s="945"/>
      <c r="V32" s="934"/>
      <c r="X32" s="54"/>
      <c r="Y32" s="54"/>
      <c r="Z32" s="1"/>
    </row>
    <row r="33" spans="1:26" s="24" customFormat="1" ht="11.1" customHeight="1" thickTop="1" thickBot="1">
      <c r="A33" s="934">
        <v>16</v>
      </c>
      <c r="B33" s="934">
        <v>40</v>
      </c>
      <c r="C33" s="934" t="str">
        <f>IF(B33="","",VLOOKUP(B33,$B$78:$D$143,2))</f>
        <v>黒田</v>
      </c>
      <c r="D33" s="945" t="str">
        <f>IF(B33="","",VLOOKUP(B33,$B$78:$D$143,3))</f>
        <v>柏日体</v>
      </c>
      <c r="E33" s="32"/>
      <c r="F33" s="138">
        <v>8</v>
      </c>
      <c r="G33" s="481"/>
      <c r="H33" s="481"/>
      <c r="I33" s="205"/>
      <c r="J33" s="244"/>
      <c r="K33" s="762"/>
      <c r="L33" s="755"/>
      <c r="M33" s="53"/>
      <c r="N33" s="242"/>
      <c r="O33" s="200"/>
      <c r="P33" s="678">
        <v>3</v>
      </c>
      <c r="Q33" s="627"/>
      <c r="R33" s="137"/>
      <c r="S33" s="933">
        <v>4</v>
      </c>
      <c r="T33" s="934" t="str">
        <f>IF(S33="","",VLOOKUP(S33,$B$78:$D$143,2))</f>
        <v>大塚</v>
      </c>
      <c r="U33" s="945" t="str">
        <f>IF(S33="","",VLOOKUP(S33,$B$78:$D$143,3))</f>
        <v>拓大紅陵</v>
      </c>
      <c r="V33" s="934">
        <v>47</v>
      </c>
      <c r="X33" s="54"/>
      <c r="Y33" s="54"/>
      <c r="Z33" s="1"/>
    </row>
    <row r="34" spans="1:26" s="24" customFormat="1" ht="11.1" customHeight="1" thickTop="1" thickBot="1">
      <c r="A34" s="934"/>
      <c r="B34" s="934"/>
      <c r="C34" s="934"/>
      <c r="D34" s="945"/>
      <c r="E34" s="636"/>
      <c r="F34" s="644">
        <v>8</v>
      </c>
      <c r="G34" s="689">
        <v>4</v>
      </c>
      <c r="H34" s="481"/>
      <c r="I34" s="205"/>
      <c r="J34" s="243"/>
      <c r="K34" s="763">
        <v>1</v>
      </c>
      <c r="L34" s="743">
        <v>3</v>
      </c>
      <c r="M34" s="53"/>
      <c r="N34" s="242"/>
      <c r="O34" s="200"/>
      <c r="P34" s="200"/>
      <c r="Q34" s="651">
        <v>5</v>
      </c>
      <c r="R34" s="622"/>
      <c r="S34" s="933"/>
      <c r="T34" s="934"/>
      <c r="U34" s="945"/>
      <c r="V34" s="934"/>
      <c r="X34" s="54"/>
      <c r="Y34" s="54"/>
      <c r="Z34" s="1"/>
    </row>
    <row r="35" spans="1:26" s="24" customFormat="1" ht="11.1" customHeight="1" thickTop="1" thickBot="1">
      <c r="A35" s="934">
        <v>17</v>
      </c>
      <c r="B35" s="934">
        <v>22</v>
      </c>
      <c r="C35" s="934" t="str">
        <f>IF(B35="","",VLOOKUP(B35,$B$78:$D$143,2))</f>
        <v>南</v>
      </c>
      <c r="D35" s="945" t="str">
        <f>IF(B35="","",VLOOKUP(B35,$B$78:$D$143,3))</f>
        <v>船橋東</v>
      </c>
      <c r="F35" s="482"/>
      <c r="G35" s="696"/>
      <c r="H35" s="481"/>
      <c r="I35" s="205"/>
      <c r="J35" s="720"/>
      <c r="K35" s="749"/>
      <c r="L35" s="764"/>
      <c r="M35" s="141"/>
      <c r="N35" s="242"/>
      <c r="O35" s="200"/>
      <c r="P35" s="200"/>
      <c r="Q35" s="652">
        <v>3</v>
      </c>
      <c r="R35" s="137"/>
      <c r="S35" s="933">
        <v>23</v>
      </c>
      <c r="T35" s="934" t="str">
        <f>IF(S35="","",VLOOKUP(S35,$B$78:$D$143,2))</f>
        <v>松島</v>
      </c>
      <c r="U35" s="945" t="str">
        <f>IF(S35="","",VLOOKUP(S35,$B$78:$D$143,3))</f>
        <v>船橋東</v>
      </c>
      <c r="V35" s="934">
        <v>48</v>
      </c>
      <c r="X35" s="54"/>
      <c r="Y35" s="54"/>
      <c r="Z35" s="1"/>
    </row>
    <row r="36" spans="1:26" s="24" customFormat="1" ht="11.1" customHeight="1" thickTop="1" thickBot="1">
      <c r="A36" s="934"/>
      <c r="B36" s="934"/>
      <c r="C36" s="934"/>
      <c r="D36" s="945"/>
      <c r="E36" s="203"/>
      <c r="F36" s="634">
        <v>0</v>
      </c>
      <c r="G36" s="697">
        <v>20</v>
      </c>
      <c r="H36" s="138">
        <v>4</v>
      </c>
      <c r="I36" s="205"/>
      <c r="J36" s="720"/>
      <c r="K36" s="148"/>
      <c r="L36" s="148"/>
      <c r="M36" s="141"/>
      <c r="N36" s="242"/>
      <c r="O36" s="156"/>
      <c r="P36" s="340">
        <v>1</v>
      </c>
      <c r="Q36" s="623">
        <v>9</v>
      </c>
      <c r="R36" s="622"/>
      <c r="S36" s="933"/>
      <c r="T36" s="934"/>
      <c r="U36" s="945"/>
      <c r="V36" s="934"/>
      <c r="X36" s="54"/>
      <c r="Y36" s="54"/>
      <c r="Z36" s="1"/>
    </row>
    <row r="37" spans="1:26" s="24" customFormat="1" ht="11.1" customHeight="1" thickTop="1" thickBot="1">
      <c r="A37" s="934">
        <v>18</v>
      </c>
      <c r="B37" s="934">
        <v>36</v>
      </c>
      <c r="C37" s="934" t="str">
        <f>IF(B37="","",VLOOKUP(B37,$B$78:$D$143,2))</f>
        <v>近藤</v>
      </c>
      <c r="D37" s="945" t="str">
        <f>IF(B37="","",VLOOKUP(B37,$B$78:$D$143,3))</f>
        <v>千葉南</v>
      </c>
      <c r="F37" s="138">
        <v>3</v>
      </c>
      <c r="G37" s="482"/>
      <c r="H37" s="696"/>
      <c r="I37" s="205"/>
      <c r="J37" s="720"/>
      <c r="K37" s="148"/>
      <c r="L37" s="148"/>
      <c r="M37" s="141"/>
      <c r="N37" s="242"/>
      <c r="O37" s="684"/>
      <c r="P37" s="683"/>
      <c r="Q37" s="441"/>
      <c r="R37" s="137"/>
      <c r="S37" s="933">
        <v>54</v>
      </c>
      <c r="T37" s="934" t="str">
        <f>IF(S37="","",VLOOKUP(S37,$B$78:$D$143,2))</f>
        <v>小貫</v>
      </c>
      <c r="U37" s="945" t="str">
        <f>IF(S37="","",VLOOKUP(S37,$B$78:$D$143,3))</f>
        <v>成田北</v>
      </c>
      <c r="V37" s="934">
        <v>49</v>
      </c>
      <c r="X37" s="54"/>
      <c r="Y37" s="54"/>
      <c r="Z37" s="1"/>
    </row>
    <row r="38" spans="1:26" s="24" customFormat="1" ht="11.1" customHeight="1" thickTop="1" thickBot="1">
      <c r="A38" s="934"/>
      <c r="B38" s="934"/>
      <c r="C38" s="934"/>
      <c r="D38" s="945"/>
      <c r="E38" s="636"/>
      <c r="F38" s="644">
        <v>9</v>
      </c>
      <c r="G38" s="638"/>
      <c r="H38" s="698"/>
      <c r="I38" s="205"/>
      <c r="J38" s="720"/>
      <c r="K38" s="148"/>
      <c r="L38" s="148"/>
      <c r="M38" s="141"/>
      <c r="N38" s="242"/>
      <c r="O38" s="684">
        <v>2</v>
      </c>
      <c r="P38" s="503">
        <v>20</v>
      </c>
      <c r="Q38" s="630">
        <v>0</v>
      </c>
      <c r="R38" s="136"/>
      <c r="S38" s="933"/>
      <c r="T38" s="934"/>
      <c r="U38" s="945"/>
      <c r="V38" s="934"/>
      <c r="X38" s="54"/>
      <c r="Y38" s="54"/>
      <c r="Z38" s="1"/>
    </row>
    <row r="39" spans="1:26" s="24" customFormat="1" ht="11.1" customHeight="1" thickTop="1">
      <c r="A39" s="934">
        <v>19</v>
      </c>
      <c r="B39" s="934">
        <v>53</v>
      </c>
      <c r="C39" s="934" t="str">
        <f>IF(B39="","",VLOOKUP(B39,$B$78:$D$143,2))</f>
        <v>兼坂</v>
      </c>
      <c r="D39" s="945" t="str">
        <f>IF(B39="","",VLOOKUP(B39,$B$78:$D$143,3))</f>
        <v>成田北</v>
      </c>
      <c r="E39" s="32"/>
      <c r="F39" s="437"/>
      <c r="G39" s="691">
        <v>3</v>
      </c>
      <c r="H39" s="698"/>
      <c r="I39" s="205"/>
      <c r="J39" s="720"/>
      <c r="K39" s="148"/>
      <c r="L39" s="148"/>
      <c r="M39" s="141"/>
      <c r="N39" s="679"/>
      <c r="O39" s="683"/>
      <c r="P39" s="200"/>
      <c r="Q39" s="652">
        <v>0</v>
      </c>
      <c r="R39" s="202"/>
      <c r="S39" s="933">
        <v>46</v>
      </c>
      <c r="T39" s="934" t="str">
        <f>IF(S39="","",VLOOKUP(S39,$B$78:$D$143,2))</f>
        <v>森</v>
      </c>
      <c r="U39" s="945" t="str">
        <f>IF(S39="","",VLOOKUP(S39,$B$78:$D$143,3))</f>
        <v>清水</v>
      </c>
      <c r="V39" s="934">
        <v>50</v>
      </c>
      <c r="X39" s="54"/>
      <c r="Y39" s="54"/>
      <c r="Z39" s="1"/>
    </row>
    <row r="40" spans="1:26" s="24" customFormat="1" ht="11.1" customHeight="1" thickBot="1">
      <c r="A40" s="934"/>
      <c r="B40" s="934"/>
      <c r="C40" s="934"/>
      <c r="D40" s="945"/>
      <c r="E40" s="203"/>
      <c r="F40" s="138">
        <v>1</v>
      </c>
      <c r="G40" s="481"/>
      <c r="H40" s="697">
        <v>26</v>
      </c>
      <c r="I40" s="138">
        <v>0</v>
      </c>
      <c r="J40" s="720"/>
      <c r="K40" s="148"/>
      <c r="L40" s="148"/>
      <c r="M40" s="141"/>
      <c r="N40" s="679"/>
      <c r="O40" s="487"/>
      <c r="P40" s="487"/>
      <c r="Q40" s="504">
        <v>10</v>
      </c>
      <c r="R40" s="136"/>
      <c r="S40" s="933"/>
      <c r="T40" s="934"/>
      <c r="U40" s="945"/>
      <c r="V40" s="934"/>
      <c r="X40" s="54"/>
      <c r="Y40" s="54"/>
      <c r="Z40" s="1"/>
    </row>
    <row r="41" spans="1:26" s="24" customFormat="1" ht="11.1" customHeight="1" thickTop="1" thickBot="1">
      <c r="A41" s="934">
        <v>20</v>
      </c>
      <c r="B41" s="934">
        <v>60</v>
      </c>
      <c r="C41" s="934" t="str">
        <f>IF(B41="","",VLOOKUP(B41,$B$78:$D$143,2))</f>
        <v>伊藤</v>
      </c>
      <c r="D41" s="945" t="str">
        <f>IF(B41="","",VLOOKUP(B41,$B$78:$D$143,3))</f>
        <v>佐原</v>
      </c>
      <c r="E41" s="434"/>
      <c r="F41" s="138">
        <v>0</v>
      </c>
      <c r="G41" s="481"/>
      <c r="H41" s="482"/>
      <c r="I41" s="721"/>
      <c r="J41" s="720"/>
      <c r="K41" s="148"/>
      <c r="L41" s="148"/>
      <c r="M41" s="141"/>
      <c r="N41" s="679"/>
      <c r="O41" s="200"/>
      <c r="P41" s="678">
        <v>0</v>
      </c>
      <c r="Q41" s="627"/>
      <c r="R41" s="650"/>
      <c r="S41" s="933">
        <v>58</v>
      </c>
      <c r="T41" s="934" t="str">
        <f>IF(S41="","",VLOOKUP(S41,$B$78:$D$143,2))</f>
        <v>山口(峻)</v>
      </c>
      <c r="U41" s="945" t="str">
        <f>IF(S41="","",VLOOKUP(S41,$B$78:$D$143,3))</f>
        <v>市立銚子</v>
      </c>
      <c r="V41" s="934">
        <v>51</v>
      </c>
      <c r="X41" s="54"/>
      <c r="Y41" s="54"/>
      <c r="Z41" s="1"/>
    </row>
    <row r="42" spans="1:26" s="24" customFormat="1" ht="11.1" customHeight="1" thickTop="1" thickBot="1">
      <c r="A42" s="934"/>
      <c r="B42" s="934"/>
      <c r="C42" s="934"/>
      <c r="D42" s="945"/>
      <c r="E42" s="32"/>
      <c r="F42" s="498">
        <v>10</v>
      </c>
      <c r="G42" s="138">
        <v>2</v>
      </c>
      <c r="H42" s="482"/>
      <c r="I42" s="244"/>
      <c r="J42" s="720"/>
      <c r="K42" s="148"/>
      <c r="L42" s="148"/>
      <c r="M42" s="201"/>
      <c r="N42" s="679" t="s">
        <v>702</v>
      </c>
      <c r="O42" s="503">
        <v>26</v>
      </c>
      <c r="P42" s="200"/>
      <c r="Q42" s="340">
        <v>8</v>
      </c>
      <c r="R42" s="137"/>
      <c r="S42" s="933"/>
      <c r="T42" s="934"/>
      <c r="U42" s="945"/>
      <c r="V42" s="934"/>
      <c r="X42" s="54"/>
      <c r="Y42" s="54"/>
      <c r="Z42" s="1"/>
    </row>
    <row r="43" spans="1:26" s="24" customFormat="1" ht="11.1" customHeight="1" thickTop="1" thickBot="1">
      <c r="A43" s="934">
        <v>21</v>
      </c>
      <c r="B43" s="934">
        <v>25</v>
      </c>
      <c r="C43" s="934" t="str">
        <f>IF(B43="","",VLOOKUP(B43,$B$78:$D$143,2))</f>
        <v>栗山</v>
      </c>
      <c r="D43" s="945" t="str">
        <f>IF(B43="","",VLOOKUP(B43,$B$78:$D$143,3))</f>
        <v>秀明八千代</v>
      </c>
      <c r="F43" s="640"/>
      <c r="G43" s="641"/>
      <c r="H43" s="482"/>
      <c r="I43" s="244"/>
      <c r="J43" s="720"/>
      <c r="K43" s="148"/>
      <c r="L43" s="148"/>
      <c r="M43" s="438"/>
      <c r="N43" s="680"/>
      <c r="O43" s="200"/>
      <c r="P43" s="200"/>
      <c r="Q43" s="652">
        <v>0</v>
      </c>
      <c r="R43" s="137"/>
      <c r="S43" s="933">
        <v>35</v>
      </c>
      <c r="T43" s="934" t="str">
        <f>IF(S43="","",VLOOKUP(S43,$B$78:$D$143,2))</f>
        <v>西川</v>
      </c>
      <c r="U43" s="945" t="str">
        <f>IF(S43="","",VLOOKUP(S43,$B$78:$D$143,3))</f>
        <v>千葉南</v>
      </c>
      <c r="V43" s="934">
        <v>52</v>
      </c>
      <c r="X43" s="54"/>
      <c r="Y43" s="54"/>
      <c r="Z43" s="1"/>
    </row>
    <row r="44" spans="1:26" s="24" customFormat="1" ht="11.1" customHeight="1" thickTop="1" thickBot="1">
      <c r="A44" s="934"/>
      <c r="B44" s="934"/>
      <c r="C44" s="934"/>
      <c r="D44" s="945"/>
      <c r="E44" s="636"/>
      <c r="F44" s="646">
        <v>7</v>
      </c>
      <c r="G44" s="501">
        <v>21</v>
      </c>
      <c r="H44" s="482"/>
      <c r="I44" s="244"/>
      <c r="J44" s="720"/>
      <c r="K44" s="148"/>
      <c r="L44" s="148"/>
      <c r="M44" s="438"/>
      <c r="N44" s="248"/>
      <c r="O44" s="156"/>
      <c r="P44" s="677">
        <v>1</v>
      </c>
      <c r="Q44" s="504">
        <v>11</v>
      </c>
      <c r="R44" s="136"/>
      <c r="S44" s="933"/>
      <c r="T44" s="934"/>
      <c r="U44" s="945"/>
      <c r="V44" s="934"/>
      <c r="X44" s="54"/>
      <c r="Y44" s="54"/>
      <c r="Z44" s="1"/>
    </row>
    <row r="45" spans="1:26" s="24" customFormat="1" ht="11.1" customHeight="1" thickTop="1" thickBot="1">
      <c r="A45" s="934">
        <v>22</v>
      </c>
      <c r="B45" s="934">
        <v>50</v>
      </c>
      <c r="C45" s="934" t="str">
        <f>IF(B45="","",VLOOKUP(B45,$B$78:$D$143,2))</f>
        <v>渡辺</v>
      </c>
      <c r="D45" s="945" t="str">
        <f>IF(B45="","",VLOOKUP(B45,$B$78:$D$143,3))</f>
        <v>麗澤</v>
      </c>
      <c r="F45" s="138">
        <v>5</v>
      </c>
      <c r="G45" s="698"/>
      <c r="H45" s="718">
        <v>1</v>
      </c>
      <c r="I45" s="244"/>
      <c r="J45" s="720"/>
      <c r="K45" s="148"/>
      <c r="L45" s="148"/>
      <c r="M45" s="438"/>
      <c r="N45" s="248"/>
      <c r="O45" s="487"/>
      <c r="P45" s="629"/>
      <c r="Q45" s="627"/>
      <c r="R45" s="137"/>
      <c r="S45" s="933">
        <v>5</v>
      </c>
      <c r="T45" s="934" t="str">
        <f>IF(S45="","",VLOOKUP(S45,$B$78:$D$143,2))</f>
        <v>木村</v>
      </c>
      <c r="U45" s="945" t="str">
        <f>IF(S45="","",VLOOKUP(S45,$B$78:$D$143,3))</f>
        <v>木更津総合</v>
      </c>
      <c r="V45" s="934">
        <v>53</v>
      </c>
      <c r="X45" s="54"/>
      <c r="Y45" s="54"/>
      <c r="Z45" s="1"/>
    </row>
    <row r="46" spans="1:26" s="24" customFormat="1" ht="11.1" customHeight="1" thickTop="1" thickBot="1">
      <c r="A46" s="934"/>
      <c r="B46" s="934"/>
      <c r="C46" s="934"/>
      <c r="D46" s="945"/>
      <c r="E46" s="636"/>
      <c r="F46" s="644">
        <v>11</v>
      </c>
      <c r="G46" s="699"/>
      <c r="H46" s="481"/>
      <c r="I46" s="244"/>
      <c r="J46" s="720"/>
      <c r="K46" s="148"/>
      <c r="L46" s="148"/>
      <c r="M46" s="438"/>
      <c r="N46" s="248"/>
      <c r="O46" s="487"/>
      <c r="P46" s="503">
        <v>21</v>
      </c>
      <c r="Q46" s="651">
        <v>5</v>
      </c>
      <c r="R46" s="622"/>
      <c r="S46" s="933"/>
      <c r="T46" s="934"/>
      <c r="U46" s="945"/>
      <c r="V46" s="934"/>
      <c r="X46" s="54"/>
      <c r="Y46" s="54"/>
      <c r="Z46" s="1"/>
    </row>
    <row r="47" spans="1:26" s="24" customFormat="1" ht="11.1" customHeight="1" thickTop="1">
      <c r="A47" s="934">
        <v>23</v>
      </c>
      <c r="B47" s="934">
        <v>57</v>
      </c>
      <c r="C47" s="934" t="str">
        <f>IF(B47="","",VLOOKUP(B47,$B$78:$D$143,2))</f>
        <v>山口(美)</v>
      </c>
      <c r="D47" s="945" t="str">
        <f>IF(B47="","",VLOOKUP(B47,$B$78:$D$143,3))</f>
        <v>市立銚子</v>
      </c>
      <c r="E47" s="434"/>
      <c r="F47" s="437"/>
      <c r="G47" s="691">
        <v>4</v>
      </c>
      <c r="H47" s="481"/>
      <c r="I47" s="244"/>
      <c r="J47" s="720"/>
      <c r="K47" s="148"/>
      <c r="L47" s="148"/>
      <c r="M47" s="438"/>
      <c r="N47" s="242"/>
      <c r="O47" s="648">
        <v>0</v>
      </c>
      <c r="P47" s="200"/>
      <c r="Q47" s="652">
        <v>0</v>
      </c>
      <c r="R47" s="202"/>
      <c r="S47" s="933">
        <v>29</v>
      </c>
      <c r="T47" s="934" t="str">
        <f>IF(S47="","",VLOOKUP(S47,$B$78:$D$143,2))</f>
        <v>岡本</v>
      </c>
      <c r="U47" s="945" t="str">
        <f>IF(S47="","",VLOOKUP(S47,$B$78:$D$143,3))</f>
        <v>幕張</v>
      </c>
      <c r="V47" s="934">
        <v>54</v>
      </c>
      <c r="X47" s="54"/>
      <c r="Y47" s="54"/>
      <c r="Z47" s="1"/>
    </row>
    <row r="48" spans="1:26" s="24" customFormat="1" ht="11.1" customHeight="1" thickBot="1">
      <c r="A48" s="934"/>
      <c r="B48" s="934"/>
      <c r="C48" s="934"/>
      <c r="D48" s="945"/>
      <c r="E48" s="32"/>
      <c r="F48" s="138">
        <v>1</v>
      </c>
      <c r="G48" s="481"/>
      <c r="H48" s="481"/>
      <c r="I48" s="502">
        <v>29</v>
      </c>
      <c r="J48" s="702"/>
      <c r="K48" s="148"/>
      <c r="L48" s="148"/>
      <c r="M48" s="438"/>
      <c r="N48" s="242"/>
      <c r="O48" s="684"/>
      <c r="P48" s="703"/>
      <c r="Q48" s="505">
        <v>12</v>
      </c>
      <c r="R48" s="136"/>
      <c r="S48" s="933"/>
      <c r="T48" s="934"/>
      <c r="U48" s="945"/>
      <c r="V48" s="934"/>
      <c r="X48" s="54"/>
      <c r="Y48" s="54"/>
      <c r="Z48" s="1"/>
    </row>
    <row r="49" spans="1:26" s="24" customFormat="1" ht="11.1" customHeight="1" thickTop="1" thickBot="1">
      <c r="A49" s="934">
        <v>24</v>
      </c>
      <c r="B49" s="934">
        <v>62</v>
      </c>
      <c r="C49" s="934" t="str">
        <f>IF(B49="","",VLOOKUP(B49,$B$78:$D$143,2))</f>
        <v>八木</v>
      </c>
      <c r="D49" s="945" t="str">
        <f>IF(B49="","",VLOOKUP(B49,$B$78:$D$143,3))</f>
        <v>下総</v>
      </c>
      <c r="E49" s="150"/>
      <c r="F49" s="138">
        <v>0</v>
      </c>
      <c r="G49" s="481"/>
      <c r="H49" s="481"/>
      <c r="I49" s="720"/>
      <c r="J49" s="207">
        <v>3</v>
      </c>
      <c r="K49" s="156"/>
      <c r="L49" s="148"/>
      <c r="M49" s="438"/>
      <c r="N49" s="242"/>
      <c r="O49" s="200"/>
      <c r="P49" s="138">
        <v>3</v>
      </c>
      <c r="Q49" s="627"/>
      <c r="R49" s="137"/>
      <c r="S49" s="933">
        <v>43</v>
      </c>
      <c r="T49" s="934" t="str">
        <f>IF(S49="","",VLOOKUP(S49,$B$78:$D$143,2))</f>
        <v>霜鳥</v>
      </c>
      <c r="U49" s="945" t="str">
        <f>IF(S49="","",VLOOKUP(S49,$B$78:$D$143,3))</f>
        <v>西武台</v>
      </c>
      <c r="V49" s="934">
        <v>55</v>
      </c>
      <c r="X49" s="54"/>
      <c r="Y49" s="54"/>
      <c r="Z49" s="1"/>
    </row>
    <row r="50" spans="1:26" s="24" customFormat="1" ht="11.1" customHeight="1" thickTop="1" thickBot="1">
      <c r="A50" s="934"/>
      <c r="B50" s="934"/>
      <c r="C50" s="934"/>
      <c r="D50" s="945"/>
      <c r="E50" s="203"/>
      <c r="F50" s="498">
        <v>12</v>
      </c>
      <c r="G50" s="688">
        <v>1</v>
      </c>
      <c r="H50" s="481"/>
      <c r="I50" s="720"/>
      <c r="J50" s="205"/>
      <c r="K50" s="148"/>
      <c r="L50" s="148"/>
      <c r="M50" s="438"/>
      <c r="N50" s="503">
        <v>29</v>
      </c>
      <c r="O50" s="200"/>
      <c r="P50" s="200"/>
      <c r="Q50" s="340">
        <v>1</v>
      </c>
      <c r="R50" s="622"/>
      <c r="S50" s="933"/>
      <c r="T50" s="934"/>
      <c r="U50" s="945"/>
      <c r="V50" s="934"/>
      <c r="X50" s="54"/>
      <c r="Y50" s="54"/>
      <c r="Z50" s="1"/>
    </row>
    <row r="51" spans="1:26" s="24" customFormat="1" ht="11.1" customHeight="1" thickTop="1" thickBot="1">
      <c r="A51" s="934">
        <v>25</v>
      </c>
      <c r="B51" s="934">
        <v>10</v>
      </c>
      <c r="C51" s="934" t="str">
        <f>IF(B51="","",VLOOKUP(B51,$B$78:$D$143,2))</f>
        <v>青山凌</v>
      </c>
      <c r="D51" s="945" t="str">
        <f>IF(B51="","",VLOOKUP(B51,$B$78:$D$143,3))</f>
        <v>長生</v>
      </c>
      <c r="F51" s="640"/>
      <c r="G51" s="700"/>
      <c r="H51" s="481"/>
      <c r="I51" s="720"/>
      <c r="J51" s="205"/>
      <c r="K51" s="148"/>
      <c r="L51" s="148"/>
      <c r="M51" s="678">
        <v>1</v>
      </c>
      <c r="N51" s="242"/>
      <c r="O51" s="200"/>
      <c r="P51" s="200"/>
      <c r="Q51" s="340">
        <v>8</v>
      </c>
      <c r="R51" s="137"/>
      <c r="S51" s="933">
        <v>49</v>
      </c>
      <c r="T51" s="934" t="str">
        <f>IF(S51="","",VLOOKUP(S51,$B$78:$D$143,2))</f>
        <v>三宅</v>
      </c>
      <c r="U51" s="945" t="str">
        <f>IF(S51="","",VLOOKUP(S51,$B$78:$D$143,3))</f>
        <v>麗澤</v>
      </c>
      <c r="V51" s="934">
        <v>56</v>
      </c>
      <c r="X51" s="54"/>
      <c r="Y51" s="54"/>
      <c r="Z51" s="1"/>
    </row>
    <row r="52" spans="1:26" s="24" customFormat="1" ht="11.1" customHeight="1" thickTop="1" thickBot="1">
      <c r="A52" s="934"/>
      <c r="B52" s="934"/>
      <c r="C52" s="934"/>
      <c r="D52" s="945"/>
      <c r="E52" s="636"/>
      <c r="F52" s="646">
        <v>8</v>
      </c>
      <c r="G52" s="697">
        <v>22</v>
      </c>
      <c r="H52" s="719">
        <v>3</v>
      </c>
      <c r="I52" s="720"/>
      <c r="J52" s="205"/>
      <c r="K52" s="148"/>
      <c r="L52" s="148"/>
      <c r="M52" s="730"/>
      <c r="N52" s="242"/>
      <c r="O52" s="156"/>
      <c r="P52" s="340">
        <v>0</v>
      </c>
      <c r="Q52" s="623">
        <v>13</v>
      </c>
      <c r="R52" s="622"/>
      <c r="S52" s="933"/>
      <c r="T52" s="934"/>
      <c r="U52" s="945"/>
      <c r="V52" s="934"/>
      <c r="X52" s="54"/>
      <c r="Y52" s="54"/>
      <c r="Z52" s="1"/>
    </row>
    <row r="53" spans="1:26" s="24" customFormat="1" ht="11.1" customHeight="1" thickTop="1">
      <c r="A53" s="934">
        <v>26</v>
      </c>
      <c r="B53" s="934">
        <v>55</v>
      </c>
      <c r="C53" s="934" t="str">
        <f>IF(B53="","",VLOOKUP(B53,$B$78:$D$143,2))</f>
        <v>茂木</v>
      </c>
      <c r="D53" s="945" t="str">
        <f>IF(B53="","",VLOOKUP(B53,$B$78:$D$143,3))</f>
        <v>千葉黎明</v>
      </c>
      <c r="F53" s="138">
        <v>0</v>
      </c>
      <c r="G53" s="482"/>
      <c r="H53" s="485"/>
      <c r="I53" s="720"/>
      <c r="J53" s="205"/>
      <c r="K53" s="148"/>
      <c r="L53" s="148"/>
      <c r="M53" s="730"/>
      <c r="N53" s="242"/>
      <c r="O53" s="487"/>
      <c r="P53" s="649"/>
      <c r="Q53" s="441"/>
      <c r="R53" s="137"/>
      <c r="S53" s="933">
        <v>61</v>
      </c>
      <c r="T53" s="934" t="str">
        <f>IF(S53="","",VLOOKUP(S53,$B$78:$D$143,2))</f>
        <v>奥田</v>
      </c>
      <c r="U53" s="945" t="str">
        <f>IF(S53="","",VLOOKUP(S53,$B$78:$D$143,3))</f>
        <v>下総</v>
      </c>
      <c r="V53" s="934">
        <v>57</v>
      </c>
      <c r="X53" s="54"/>
      <c r="Y53" s="54"/>
      <c r="Z53" s="1"/>
    </row>
    <row r="54" spans="1:26" s="24" customFormat="1" ht="11.1" customHeight="1" thickBot="1">
      <c r="A54" s="934"/>
      <c r="B54" s="934"/>
      <c r="C54" s="934"/>
      <c r="D54" s="945"/>
      <c r="E54" s="203"/>
      <c r="F54" s="499">
        <v>13</v>
      </c>
      <c r="G54" s="485"/>
      <c r="H54" s="482"/>
      <c r="I54" s="720"/>
      <c r="J54" s="205"/>
      <c r="K54" s="148"/>
      <c r="L54" s="148"/>
      <c r="M54" s="730"/>
      <c r="N54" s="242"/>
      <c r="O54" s="487">
        <v>2</v>
      </c>
      <c r="P54" s="503">
        <v>22</v>
      </c>
      <c r="Q54" s="630">
        <v>0</v>
      </c>
      <c r="R54" s="136"/>
      <c r="S54" s="933"/>
      <c r="T54" s="934"/>
      <c r="U54" s="945"/>
      <c r="V54" s="934"/>
      <c r="X54" s="54"/>
      <c r="Y54" s="54"/>
      <c r="Z54" s="1"/>
    </row>
    <row r="55" spans="1:26" s="24" customFormat="1" ht="11.1" customHeight="1" thickTop="1" thickBot="1">
      <c r="A55" s="934">
        <v>27</v>
      </c>
      <c r="B55" s="934">
        <v>6</v>
      </c>
      <c r="C55" s="934" t="str">
        <f>IF(B55="","",VLOOKUP(B55,$B$78:$D$143,2))</f>
        <v>鶴岡</v>
      </c>
      <c r="D55" s="945" t="str">
        <f>IF(B55="","",VLOOKUP(B55,$B$78:$D$143,3))</f>
        <v>木更津総合</v>
      </c>
      <c r="F55" s="202"/>
      <c r="G55" s="655">
        <v>0</v>
      </c>
      <c r="H55" s="482"/>
      <c r="I55" s="720"/>
      <c r="J55" s="205"/>
      <c r="K55" s="148"/>
      <c r="L55" s="148"/>
      <c r="M55" s="730"/>
      <c r="N55" s="679"/>
      <c r="O55" s="648"/>
      <c r="P55" s="200"/>
      <c r="Q55" s="652">
        <v>0</v>
      </c>
      <c r="R55" s="202"/>
      <c r="S55" s="933">
        <v>48</v>
      </c>
      <c r="T55" s="934" t="str">
        <f>IF(S55="","",VLOOKUP(S55,$B$78:$D$143,2))</f>
        <v>知久</v>
      </c>
      <c r="U55" s="945" t="str">
        <f>IF(S55="","",VLOOKUP(S55,$B$78:$D$143,3))</f>
        <v>野田中央</v>
      </c>
      <c r="V55" s="934">
        <v>58</v>
      </c>
      <c r="X55" s="54"/>
      <c r="Y55" s="54"/>
      <c r="Z55" s="1"/>
    </row>
    <row r="56" spans="1:26" s="24" customFormat="1" ht="11.1" customHeight="1" thickTop="1" thickBot="1">
      <c r="A56" s="934"/>
      <c r="B56" s="934"/>
      <c r="C56" s="934"/>
      <c r="D56" s="945"/>
      <c r="E56" s="636"/>
      <c r="F56" s="646">
        <v>8</v>
      </c>
      <c r="G56" s="481"/>
      <c r="H56" s="501">
        <v>27</v>
      </c>
      <c r="I56" s="723"/>
      <c r="J56" s="205"/>
      <c r="K56" s="148"/>
      <c r="L56" s="148"/>
      <c r="M56" s="730"/>
      <c r="N56" s="679"/>
      <c r="O56" s="684"/>
      <c r="P56" s="487"/>
      <c r="Q56" s="504">
        <v>14</v>
      </c>
      <c r="R56" s="136"/>
      <c r="S56" s="933"/>
      <c r="T56" s="934"/>
      <c r="U56" s="945"/>
      <c r="V56" s="934"/>
      <c r="X56" s="54"/>
      <c r="Y56" s="54"/>
      <c r="Z56" s="1"/>
    </row>
    <row r="57" spans="1:26" s="24" customFormat="1" ht="11.1" customHeight="1" thickTop="1" thickBot="1">
      <c r="A57" s="934">
        <v>28</v>
      </c>
      <c r="B57" s="934">
        <v>47</v>
      </c>
      <c r="C57" s="934" t="str">
        <f>IF(B57="","",VLOOKUP(B57,$B$78:$D$143,2))</f>
        <v>古谷</v>
      </c>
      <c r="D57" s="945" t="str">
        <f>IF(B57="","",VLOOKUP(B57,$B$78:$D$143,3))</f>
        <v>野田中央</v>
      </c>
      <c r="E57" s="434"/>
      <c r="F57" s="635">
        <v>0</v>
      </c>
      <c r="G57" s="481"/>
      <c r="H57" s="698"/>
      <c r="I57" s="718">
        <v>5</v>
      </c>
      <c r="J57" s="205"/>
      <c r="K57" s="148"/>
      <c r="L57" s="148"/>
      <c r="M57" s="730"/>
      <c r="N57" s="679"/>
      <c r="O57" s="200"/>
      <c r="P57" s="678">
        <v>6</v>
      </c>
      <c r="Q57" s="156"/>
      <c r="R57" s="137"/>
      <c r="S57" s="933">
        <v>2</v>
      </c>
      <c r="T57" s="934" t="str">
        <f>IF(S57="","",VLOOKUP(S57,$B$78:$D$143,2))</f>
        <v>林</v>
      </c>
      <c r="U57" s="945" t="str">
        <f>IF(S57="","",VLOOKUP(S57,$B$78:$D$143,3))</f>
        <v>拓大紅陵</v>
      </c>
      <c r="V57" s="934">
        <v>59</v>
      </c>
      <c r="X57" s="54"/>
      <c r="Y57" s="54"/>
      <c r="Z57" s="1"/>
    </row>
    <row r="58" spans="1:26" s="24" customFormat="1" ht="11.1" customHeight="1" thickTop="1" thickBot="1">
      <c r="A58" s="934"/>
      <c r="B58" s="934"/>
      <c r="C58" s="934"/>
      <c r="D58" s="945"/>
      <c r="E58" s="32"/>
      <c r="F58" s="498">
        <v>14</v>
      </c>
      <c r="G58" s="138">
        <v>1</v>
      </c>
      <c r="H58" s="720"/>
      <c r="I58" s="205"/>
      <c r="J58" s="205"/>
      <c r="K58" s="148"/>
      <c r="L58" s="148"/>
      <c r="M58" s="730"/>
      <c r="N58" s="729"/>
      <c r="O58" s="503">
        <v>27</v>
      </c>
      <c r="P58" s="200"/>
      <c r="Q58" s="651">
        <v>8</v>
      </c>
      <c r="R58" s="622"/>
      <c r="S58" s="933"/>
      <c r="T58" s="934"/>
      <c r="U58" s="945"/>
      <c r="V58" s="934"/>
      <c r="X58" s="54"/>
      <c r="Y58" s="54"/>
      <c r="Z58" s="1"/>
    </row>
    <row r="59" spans="1:26" s="24" customFormat="1" ht="11.1" customHeight="1" thickTop="1" thickBot="1">
      <c r="A59" s="934">
        <v>29</v>
      </c>
      <c r="B59" s="934">
        <v>1</v>
      </c>
      <c r="C59" s="934" t="str">
        <f>IF(B59="","",VLOOKUP(B59,$B$78:$D$143,2))</f>
        <v>塚本</v>
      </c>
      <c r="D59" s="945" t="str">
        <f>IF(B59="","",VLOOKUP(B59,$B$78:$D$143,3))</f>
        <v>拓大紅陵</v>
      </c>
      <c r="F59" s="481"/>
      <c r="G59" s="641"/>
      <c r="H59" s="720"/>
      <c r="I59" s="205"/>
      <c r="J59" s="205"/>
      <c r="K59" s="149"/>
      <c r="L59" s="149"/>
      <c r="M59" s="137"/>
      <c r="N59" s="243" t="s">
        <v>703</v>
      </c>
      <c r="O59" s="242"/>
      <c r="P59" s="200"/>
      <c r="Q59" s="652">
        <v>8</v>
      </c>
      <c r="R59" s="137"/>
      <c r="S59" s="933">
        <v>9</v>
      </c>
      <c r="T59" s="934" t="str">
        <f>IF(S59="","",VLOOKUP(S59,$B$78:$D$143,2))</f>
        <v>伊坂</v>
      </c>
      <c r="U59" s="945" t="str">
        <f>IF(S59="","",VLOOKUP(S59,$B$78:$D$143,3))</f>
        <v>長生</v>
      </c>
      <c r="V59" s="934">
        <v>60</v>
      </c>
      <c r="X59" s="54"/>
      <c r="Y59" s="54"/>
      <c r="Z59" s="1"/>
    </row>
    <row r="60" spans="1:26" ht="11.1" customHeight="1" thickTop="1" thickBot="1">
      <c r="A60" s="934"/>
      <c r="B60" s="934"/>
      <c r="C60" s="934"/>
      <c r="D60" s="945"/>
      <c r="E60" s="636"/>
      <c r="F60" s="646">
        <v>8</v>
      </c>
      <c r="G60" s="501">
        <v>23</v>
      </c>
      <c r="H60" s="702"/>
      <c r="I60" s="249"/>
      <c r="J60" s="950" t="s">
        <v>544</v>
      </c>
      <c r="K60" s="950"/>
      <c r="L60" s="950"/>
      <c r="M60" s="950"/>
      <c r="N60" s="243"/>
      <c r="O60" s="242"/>
      <c r="P60" s="692">
        <v>1</v>
      </c>
      <c r="Q60" s="623">
        <v>15</v>
      </c>
      <c r="R60" s="622"/>
      <c r="S60" s="933"/>
      <c r="T60" s="934"/>
      <c r="U60" s="945"/>
      <c r="V60" s="934"/>
      <c r="X60" s="17"/>
      <c r="Y60" s="17"/>
      <c r="Z60" s="652"/>
    </row>
    <row r="61" spans="1:26" ht="11.1" customHeight="1" thickTop="1">
      <c r="A61" s="934">
        <v>30</v>
      </c>
      <c r="B61" s="934">
        <v>7</v>
      </c>
      <c r="C61" s="934" t="str">
        <f>IF(B61="","",VLOOKUP(B61,$B$78:$D$143,2))</f>
        <v>仲村</v>
      </c>
      <c r="D61" s="945" t="str">
        <f>IF(B61="","",VLOOKUP(B61,$B$78:$D$143,3))</f>
        <v>袖ヶ浦</v>
      </c>
      <c r="E61" s="24"/>
      <c r="F61" s="138">
        <v>0</v>
      </c>
      <c r="G61" s="701"/>
      <c r="H61" s="718">
        <v>11</v>
      </c>
      <c r="I61" s="205"/>
      <c r="J61" s="950"/>
      <c r="K61" s="950"/>
      <c r="L61" s="950"/>
      <c r="M61" s="950"/>
      <c r="N61" s="243"/>
      <c r="O61" s="248"/>
      <c r="P61" s="486"/>
      <c r="Q61" s="160"/>
      <c r="R61" s="137"/>
      <c r="S61" s="933">
        <v>59</v>
      </c>
      <c r="T61" s="934" t="str">
        <f>IF(S61="","",VLOOKUP(S61,$B$78:$D$143,2))</f>
        <v>鈴木</v>
      </c>
      <c r="U61" s="945" t="str">
        <f>IF(S61="","",VLOOKUP(S61,$B$78:$D$143,3))</f>
        <v>佐原</v>
      </c>
      <c r="V61" s="934">
        <v>61</v>
      </c>
      <c r="X61" s="17"/>
      <c r="Y61" s="17"/>
      <c r="Z61" s="17"/>
    </row>
    <row r="62" spans="1:26" ht="11.1" customHeight="1" thickBot="1">
      <c r="A62" s="934"/>
      <c r="B62" s="934"/>
      <c r="C62" s="934"/>
      <c r="D62" s="945"/>
      <c r="E62" s="203"/>
      <c r="F62" s="499">
        <v>15</v>
      </c>
      <c r="G62" s="702"/>
      <c r="H62" s="205"/>
      <c r="I62" s="205"/>
      <c r="J62" s="124"/>
      <c r="K62" s="737"/>
      <c r="L62" s="143"/>
      <c r="M62" s="21"/>
      <c r="N62" s="241"/>
      <c r="O62" s="704"/>
      <c r="P62" s="503">
        <v>23</v>
      </c>
      <c r="Q62" s="630">
        <v>0</v>
      </c>
      <c r="R62" s="136"/>
      <c r="S62" s="933"/>
      <c r="T62" s="934"/>
      <c r="U62" s="945"/>
      <c r="V62" s="934"/>
      <c r="X62" s="17"/>
      <c r="Y62" s="17"/>
      <c r="Z62" s="17"/>
    </row>
    <row r="63" spans="1:26" ht="11.1" customHeight="1" thickTop="1" thickBot="1">
      <c r="A63" s="934">
        <v>31</v>
      </c>
      <c r="B63" s="934">
        <v>26</v>
      </c>
      <c r="C63" s="934" t="str">
        <f>IF(B63="","",VLOOKUP(B63,$B$78:$D$143,2))</f>
        <v>岡本</v>
      </c>
      <c r="D63" s="945" t="str">
        <f>IF(B63="","",VLOOKUP(B63,$B$78:$D$143,3))</f>
        <v>秀明八千代</v>
      </c>
      <c r="E63" s="32"/>
      <c r="F63" s="647"/>
      <c r="G63" s="35">
        <v>3</v>
      </c>
      <c r="H63" s="205"/>
      <c r="I63" s="205"/>
      <c r="J63" s="124"/>
      <c r="K63" s="676">
        <v>2</v>
      </c>
      <c r="L63" s="35">
        <v>1</v>
      </c>
      <c r="M63" s="21"/>
      <c r="N63" s="241"/>
      <c r="O63" s="241">
        <v>1</v>
      </c>
      <c r="P63" s="705"/>
      <c r="Q63" s="706"/>
      <c r="R63" s="707"/>
      <c r="S63" s="933">
        <v>42</v>
      </c>
      <c r="T63" s="934" t="str">
        <f>IF(S63="","",VLOOKUP(S63,$B$78:$D$143,2))</f>
        <v>滝口</v>
      </c>
      <c r="U63" s="945" t="str">
        <f>IF(S63="","",VLOOKUP(S63,$B$78:$D$143,3))</f>
        <v>柏日体</v>
      </c>
      <c r="V63" s="934">
        <v>62</v>
      </c>
      <c r="X63" s="17"/>
      <c r="Y63" s="17"/>
      <c r="Z63" s="17"/>
    </row>
    <row r="64" spans="1:26" ht="11.1" customHeight="1" thickTop="1">
      <c r="A64" s="934"/>
      <c r="B64" s="934"/>
      <c r="C64" s="934"/>
      <c r="D64" s="945"/>
      <c r="E64" s="636"/>
      <c r="F64" s="646">
        <v>8</v>
      </c>
      <c r="G64" s="205"/>
      <c r="H64" s="205"/>
      <c r="I64" s="205"/>
      <c r="J64" s="756"/>
      <c r="K64" s="758"/>
      <c r="L64" s="152"/>
      <c r="M64" s="21"/>
      <c r="N64" s="241"/>
      <c r="P64" s="138">
        <v>5</v>
      </c>
      <c r="Q64" s="32"/>
      <c r="R64" s="137"/>
      <c r="S64" s="933"/>
      <c r="T64" s="934"/>
      <c r="U64" s="945"/>
      <c r="V64" s="934"/>
      <c r="X64" s="17"/>
      <c r="Y64" s="17"/>
      <c r="Z64" s="17"/>
    </row>
    <row r="65" spans="1:34" ht="11.1" customHeight="1">
      <c r="A65" s="933"/>
      <c r="B65" s="933"/>
      <c r="C65" s="933"/>
      <c r="D65" s="939"/>
      <c r="E65" s="137"/>
      <c r="F65" s="137"/>
      <c r="G65" s="249"/>
      <c r="H65" s="205"/>
      <c r="I65" s="205"/>
      <c r="J65" s="757"/>
      <c r="K65" s="144"/>
      <c r="L65" s="154"/>
      <c r="M65" s="21"/>
      <c r="N65" s="241"/>
      <c r="P65" s="242"/>
      <c r="Q65" s="200"/>
      <c r="R65" s="156"/>
      <c r="S65" s="933"/>
      <c r="T65" s="933"/>
      <c r="U65" s="939"/>
      <c r="V65" s="933"/>
      <c r="X65" s="17"/>
      <c r="Y65" s="17"/>
      <c r="Z65" s="17"/>
    </row>
    <row r="66" spans="1:34" ht="11.1" customHeight="1">
      <c r="A66" s="933"/>
      <c r="B66" s="933"/>
      <c r="C66" s="933"/>
      <c r="D66" s="939"/>
      <c r="E66" s="137"/>
      <c r="F66" s="137"/>
      <c r="G66" s="249"/>
      <c r="H66" s="205"/>
      <c r="I66" s="205"/>
      <c r="J66" s="934" t="s">
        <v>706</v>
      </c>
      <c r="K66" s="934"/>
      <c r="L66" s="934" t="s">
        <v>712</v>
      </c>
      <c r="M66" s="934"/>
      <c r="N66" s="241"/>
      <c r="P66" s="242"/>
      <c r="Q66" s="145"/>
      <c r="R66" s="145"/>
      <c r="S66" s="933"/>
      <c r="T66" s="933"/>
      <c r="U66" s="939"/>
      <c r="V66" s="933"/>
      <c r="X66" s="17"/>
      <c r="Y66" s="17"/>
      <c r="Z66" s="17"/>
    </row>
    <row r="67" spans="1:34" ht="11.1" customHeight="1">
      <c r="A67" s="933"/>
      <c r="B67" s="933"/>
      <c r="C67" s="933"/>
      <c r="D67" s="939"/>
      <c r="E67" s="137"/>
      <c r="F67" s="137"/>
      <c r="G67" s="249"/>
      <c r="H67" s="205"/>
      <c r="I67" s="205"/>
      <c r="J67" s="934"/>
      <c r="K67" s="934"/>
      <c r="L67" s="934"/>
      <c r="M67" s="934"/>
      <c r="N67" s="241"/>
      <c r="P67" s="242"/>
      <c r="Q67" s="145"/>
      <c r="R67" s="145"/>
      <c r="S67" s="933"/>
      <c r="T67" s="933" t="str">
        <f>IF(S67="","",VLOOKUP(S67,$B$78:$D$143,2))</f>
        <v/>
      </c>
      <c r="U67" s="939" t="str">
        <f>IF(S67="","",VLOOKUP(S67,$B$78:$D$143,3))</f>
        <v/>
      </c>
      <c r="V67" s="941"/>
      <c r="X67" s="17"/>
      <c r="Y67" s="17"/>
      <c r="Z67" s="17"/>
    </row>
    <row r="68" spans="1:34" ht="27" customHeight="1">
      <c r="A68" s="933"/>
      <c r="B68" s="933"/>
      <c r="C68" s="933"/>
      <c r="D68" s="939"/>
      <c r="E68" s="121"/>
      <c r="F68" s="121"/>
      <c r="G68" s="249"/>
      <c r="H68" s="205"/>
      <c r="I68" s="205"/>
      <c r="J68" s="951" t="s">
        <v>707</v>
      </c>
      <c r="K68" s="951"/>
      <c r="L68" s="952" t="s">
        <v>709</v>
      </c>
      <c r="M68" s="953"/>
      <c r="N68" s="241"/>
      <c r="P68" s="241"/>
      <c r="Q68" s="97"/>
      <c r="R68" s="97"/>
      <c r="S68" s="933"/>
      <c r="T68" s="933"/>
      <c r="U68" s="939"/>
      <c r="V68" s="941"/>
      <c r="X68" s="17"/>
      <c r="Y68" s="17"/>
      <c r="Z68" s="17"/>
    </row>
    <row r="69" spans="1:34" ht="11.1" customHeight="1">
      <c r="A69" s="29"/>
      <c r="B69" s="120"/>
      <c r="C69" s="122"/>
      <c r="D69" s="122"/>
      <c r="E69" s="9"/>
      <c r="F69" s="954"/>
      <c r="G69" s="947"/>
      <c r="H69" s="947"/>
      <c r="I69" s="947"/>
      <c r="J69" s="947"/>
      <c r="K69" s="947"/>
      <c r="L69" s="947"/>
      <c r="M69" s="947"/>
      <c r="N69" s="947"/>
      <c r="T69" s="16"/>
      <c r="U69" s="17"/>
      <c r="V69" s="17"/>
      <c r="X69" s="17"/>
      <c r="Y69" s="17"/>
      <c r="Z69" s="17"/>
    </row>
    <row r="70" spans="1:34" ht="13.5" customHeight="1">
      <c r="A70" s="29"/>
      <c r="B70" s="120"/>
      <c r="C70" s="122"/>
      <c r="D70" s="122"/>
      <c r="E70" s="26"/>
      <c r="F70" s="947"/>
      <c r="G70" s="947"/>
      <c r="H70" s="947"/>
      <c r="I70" s="947"/>
      <c r="J70" s="947"/>
      <c r="K70" s="947"/>
      <c r="L70" s="947"/>
      <c r="M70" s="947"/>
      <c r="N70" s="947"/>
      <c r="T70" s="16"/>
      <c r="U70" s="17"/>
      <c r="V70" s="17"/>
      <c r="X70" s="17"/>
      <c r="Y70" s="17"/>
      <c r="Z70" s="17"/>
      <c r="AB70" s="16"/>
      <c r="AC70" s="16"/>
      <c r="AD70" s="16"/>
      <c r="AE70" s="16"/>
      <c r="AF70" s="16"/>
      <c r="AG70" s="16"/>
      <c r="AH70" s="16"/>
    </row>
    <row r="71" spans="1:34" ht="11.25" customHeight="1">
      <c r="A71" s="121"/>
      <c r="B71" s="122"/>
      <c r="C71" s="122"/>
      <c r="D71" s="122"/>
      <c r="E71" s="53"/>
      <c r="F71" s="53"/>
      <c r="G71" s="249"/>
      <c r="H71" s="205"/>
      <c r="I71" s="205"/>
      <c r="J71" s="124"/>
      <c r="K71" s="41"/>
      <c r="L71" s="79"/>
      <c r="M71" s="41"/>
      <c r="N71" s="241"/>
      <c r="T71" s="16"/>
      <c r="U71" s="17"/>
      <c r="V71" s="17"/>
      <c r="X71" s="17"/>
      <c r="Y71" s="17"/>
      <c r="Z71" s="17"/>
      <c r="AB71" s="16"/>
      <c r="AC71" s="16"/>
      <c r="AD71" s="16"/>
      <c r="AE71" s="16"/>
      <c r="AF71" s="16"/>
      <c r="AG71" s="16"/>
      <c r="AH71" s="16"/>
    </row>
    <row r="72" spans="1:34" ht="11.45" customHeight="1">
      <c r="A72" s="121"/>
      <c r="B72" s="87"/>
      <c r="C72" s="87"/>
      <c r="D72" s="41"/>
      <c r="E72" s="53"/>
      <c r="F72" s="53"/>
      <c r="G72" s="249"/>
      <c r="H72" s="205"/>
      <c r="I72" s="205"/>
      <c r="J72" s="124"/>
      <c r="K72" s="41"/>
      <c r="L72" s="79"/>
      <c r="M72" s="41"/>
      <c r="N72" s="241"/>
      <c r="T72" s="16"/>
      <c r="U72" s="17"/>
      <c r="V72" s="17"/>
      <c r="X72" s="17"/>
      <c r="Y72" s="17"/>
      <c r="Z72" s="17"/>
      <c r="AB72" s="16"/>
      <c r="AC72" s="16"/>
      <c r="AD72" s="16"/>
      <c r="AE72" s="16"/>
      <c r="AF72" s="16"/>
      <c r="AG72" s="16"/>
      <c r="AH72" s="16"/>
    </row>
    <row r="73" spans="1:34" ht="11.45" customHeight="1">
      <c r="A73" s="121"/>
      <c r="B73" s="87"/>
      <c r="C73" s="87"/>
      <c r="D73" s="41"/>
      <c r="E73" s="53"/>
      <c r="F73" s="53"/>
      <c r="H73" s="205"/>
      <c r="I73" s="205"/>
      <c r="J73" s="124"/>
      <c r="K73" s="41"/>
      <c r="L73" s="79"/>
      <c r="M73" s="41"/>
      <c r="N73" s="241"/>
      <c r="T73" s="16"/>
      <c r="U73" s="17"/>
      <c r="V73" s="17"/>
      <c r="X73" s="17"/>
      <c r="Y73" s="17"/>
      <c r="AB73" s="16"/>
      <c r="AC73" s="16"/>
      <c r="AD73" s="16"/>
      <c r="AE73" s="16"/>
      <c r="AF73" s="187"/>
      <c r="AG73" s="187"/>
      <c r="AH73" s="16"/>
    </row>
    <row r="74" spans="1:34" ht="11.45" customHeight="1">
      <c r="A74" s="121"/>
      <c r="B74" s="87"/>
      <c r="C74" s="87"/>
      <c r="D74" s="41"/>
      <c r="E74" s="53"/>
      <c r="F74" s="53"/>
      <c r="H74" s="249"/>
      <c r="I74" s="249"/>
      <c r="J74" s="124"/>
      <c r="K74" s="41"/>
      <c r="L74" s="79"/>
      <c r="M74" s="41"/>
      <c r="N74" s="241"/>
      <c r="T74" s="16"/>
      <c r="U74" s="17"/>
      <c r="V74" s="17"/>
      <c r="X74" s="17"/>
      <c r="Y74" s="17"/>
      <c r="AB74" s="16"/>
      <c r="AC74" s="187"/>
      <c r="AD74" s="187"/>
      <c r="AE74" s="187"/>
      <c r="AF74" s="187"/>
      <c r="AG74" s="187"/>
      <c r="AH74" s="16"/>
    </row>
    <row r="75" spans="1:34" ht="12" customHeight="1">
      <c r="A75" s="121"/>
      <c r="B75" s="87"/>
      <c r="C75" s="87"/>
      <c r="D75" s="41"/>
      <c r="E75" s="53"/>
      <c r="F75" s="53"/>
      <c r="H75" s="249"/>
      <c r="J75" s="124"/>
      <c r="K75" s="41"/>
      <c r="L75" s="79"/>
      <c r="M75" s="41"/>
      <c r="N75" s="241"/>
      <c r="T75" s="16"/>
      <c r="U75" s="17"/>
      <c r="V75" s="17"/>
      <c r="X75" s="17"/>
      <c r="Y75" s="17"/>
      <c r="AB75" s="16"/>
      <c r="AC75" s="187"/>
      <c r="AD75" s="187"/>
      <c r="AE75" s="187"/>
      <c r="AF75" s="187"/>
      <c r="AG75" s="187"/>
      <c r="AH75" s="16"/>
    </row>
    <row r="76" spans="1:34" ht="11.45" customHeight="1">
      <c r="A76" s="121"/>
      <c r="B76" s="87"/>
      <c r="C76" s="87" t="s">
        <v>114</v>
      </c>
      <c r="D76" s="41"/>
      <c r="E76" s="121"/>
      <c r="F76" s="121"/>
      <c r="H76" s="249"/>
      <c r="J76" s="124"/>
      <c r="K76" s="41"/>
      <c r="L76" s="79"/>
      <c r="M76" s="41"/>
      <c r="N76" s="241"/>
      <c r="T76" s="16"/>
      <c r="U76" s="17"/>
      <c r="V76" s="17"/>
      <c r="X76" s="17"/>
      <c r="Y76" s="17"/>
      <c r="AB76" s="16"/>
      <c r="AC76" s="187"/>
      <c r="AD76" s="187"/>
      <c r="AE76" s="187"/>
      <c r="AF76" s="187"/>
      <c r="AG76" s="187"/>
      <c r="AH76" s="16"/>
    </row>
    <row r="77" spans="1:34" s="1" customFormat="1" ht="12.75" customHeight="1">
      <c r="A77" s="205"/>
      <c r="B77" s="206"/>
      <c r="C77" s="206" t="s">
        <v>0</v>
      </c>
      <c r="D77" s="398" t="s">
        <v>1</v>
      </c>
      <c r="E77" s="948" t="s">
        <v>112</v>
      </c>
      <c r="F77" s="948"/>
      <c r="G77" s="38"/>
      <c r="H77" s="249"/>
      <c r="I77" s="38"/>
    </row>
    <row r="78" spans="1:34" s="1" customFormat="1" ht="12.75" customHeight="1">
      <c r="A78" s="207"/>
      <c r="B78" s="206">
        <v>1</v>
      </c>
      <c r="C78" s="442" t="s">
        <v>342</v>
      </c>
      <c r="D78" s="442" t="s">
        <v>336</v>
      </c>
      <c r="E78" s="948"/>
      <c r="F78" s="948"/>
      <c r="G78" s="38"/>
      <c r="H78" s="249"/>
      <c r="I78" s="38"/>
    </row>
    <row r="79" spans="1:34" s="1" customFormat="1" ht="12.75" customHeight="1">
      <c r="A79" s="207"/>
      <c r="B79" s="206">
        <v>2</v>
      </c>
      <c r="C79" s="442" t="s">
        <v>343</v>
      </c>
      <c r="D79" s="442" t="s">
        <v>336</v>
      </c>
      <c r="E79" s="948"/>
      <c r="F79" s="948"/>
      <c r="G79" s="38"/>
      <c r="H79" s="249"/>
      <c r="I79" s="38"/>
    </row>
    <row r="80" spans="1:34" s="1" customFormat="1" ht="12.75" customHeight="1">
      <c r="A80" s="207"/>
      <c r="B80" s="206">
        <v>3</v>
      </c>
      <c r="C80" s="442" t="s">
        <v>273</v>
      </c>
      <c r="D80" s="442" t="s">
        <v>336</v>
      </c>
      <c r="E80" s="948">
        <v>1</v>
      </c>
      <c r="F80" s="948"/>
      <c r="G80" s="38"/>
      <c r="H80" s="249"/>
      <c r="I80" s="38"/>
      <c r="K80" s="150"/>
      <c r="L80" s="150"/>
      <c r="M80" s="150"/>
      <c r="N80" s="150"/>
      <c r="O80" s="150"/>
    </row>
    <row r="81" spans="1:34" s="1" customFormat="1" ht="12.75" customHeight="1">
      <c r="A81" s="207"/>
      <c r="B81" s="206">
        <v>4</v>
      </c>
      <c r="C81" s="443" t="s">
        <v>499</v>
      </c>
      <c r="D81" s="442" t="s">
        <v>336</v>
      </c>
      <c r="E81" s="948">
        <v>5</v>
      </c>
      <c r="F81" s="949"/>
      <c r="G81" s="38"/>
      <c r="H81" s="249"/>
      <c r="I81" s="38"/>
      <c r="K81" s="441"/>
      <c r="L81" s="441"/>
      <c r="M81" s="441"/>
      <c r="N81" s="441"/>
      <c r="O81" s="441"/>
    </row>
    <row r="82" spans="1:34" s="1" customFormat="1" ht="12.75" customHeight="1">
      <c r="A82" s="207"/>
      <c r="B82" s="206">
        <v>5</v>
      </c>
      <c r="C82" s="442" t="s">
        <v>360</v>
      </c>
      <c r="D82" s="442" t="s">
        <v>359</v>
      </c>
      <c r="E82" s="948"/>
      <c r="F82" s="949"/>
      <c r="G82" s="38"/>
      <c r="H82" s="249"/>
      <c r="I82" s="38"/>
      <c r="J82" s="441"/>
      <c r="K82" s="441"/>
      <c r="L82" s="441"/>
      <c r="M82" s="441"/>
      <c r="N82" s="441"/>
      <c r="O82" s="441"/>
    </row>
    <row r="83" spans="1:34" s="1" customFormat="1" ht="12.75" customHeight="1">
      <c r="A83" s="207"/>
      <c r="B83" s="206">
        <v>6</v>
      </c>
      <c r="C83" s="442" t="s">
        <v>363</v>
      </c>
      <c r="D83" s="442" t="s">
        <v>359</v>
      </c>
      <c r="E83" s="948"/>
      <c r="F83" s="949"/>
      <c r="G83" s="38"/>
      <c r="H83" s="249"/>
      <c r="I83" s="38"/>
      <c r="J83" s="156"/>
      <c r="K83" s="156"/>
      <c r="L83" s="441"/>
      <c r="M83" s="441"/>
      <c r="N83" s="441"/>
      <c r="O83" s="441"/>
    </row>
    <row r="84" spans="1:34" s="1" customFormat="1" ht="12.75" customHeight="1">
      <c r="A84" s="207"/>
      <c r="B84" s="206">
        <v>7</v>
      </c>
      <c r="C84" s="444" t="s">
        <v>261</v>
      </c>
      <c r="D84" s="442" t="s">
        <v>366</v>
      </c>
      <c r="E84" s="948"/>
      <c r="F84" s="949"/>
      <c r="G84" s="38"/>
      <c r="H84" s="38"/>
      <c r="I84" s="38"/>
      <c r="J84" s="38"/>
      <c r="N84" s="240"/>
      <c r="O84" s="240"/>
      <c r="P84" s="240"/>
      <c r="T84" s="54"/>
      <c r="AB84" s="54"/>
      <c r="AC84" s="54"/>
      <c r="AD84" s="54"/>
      <c r="AE84" s="54"/>
      <c r="AF84" s="54"/>
      <c r="AG84" s="54"/>
      <c r="AH84" s="54"/>
    </row>
    <row r="85" spans="1:34" s="1" customFormat="1" ht="12.75" customHeight="1">
      <c r="A85" s="207"/>
      <c r="B85" s="206">
        <v>8</v>
      </c>
      <c r="C85" s="442" t="s">
        <v>189</v>
      </c>
      <c r="D85" s="442" t="s">
        <v>366</v>
      </c>
      <c r="E85" s="948"/>
      <c r="F85" s="949"/>
      <c r="G85" s="38"/>
      <c r="H85" s="38"/>
      <c r="I85" s="38"/>
      <c r="J85" s="38"/>
      <c r="N85" s="240"/>
      <c r="O85" s="240"/>
      <c r="P85" s="240"/>
      <c r="T85" s="54"/>
      <c r="AB85" s="54"/>
      <c r="AC85" s="54"/>
      <c r="AD85" s="54"/>
      <c r="AE85" s="54"/>
      <c r="AF85" s="54"/>
      <c r="AG85" s="54"/>
      <c r="AH85" s="54"/>
    </row>
    <row r="86" spans="1:34" s="1" customFormat="1" ht="12.75" customHeight="1">
      <c r="A86" s="207"/>
      <c r="B86" s="206">
        <v>9</v>
      </c>
      <c r="C86" s="444" t="s">
        <v>368</v>
      </c>
      <c r="D86" s="442" t="s">
        <v>367</v>
      </c>
      <c r="E86" s="948"/>
      <c r="F86" s="949"/>
      <c r="G86" s="38"/>
      <c r="H86" s="38"/>
      <c r="I86" s="38"/>
      <c r="J86" s="38"/>
      <c r="N86" s="240"/>
      <c r="O86" s="240"/>
      <c r="P86" s="240"/>
      <c r="T86" s="54"/>
      <c r="AB86" s="54"/>
      <c r="AC86" s="35"/>
      <c r="AD86" s="35"/>
      <c r="AE86" s="35"/>
      <c r="AF86" s="35"/>
      <c r="AG86" s="35"/>
      <c r="AH86" s="54"/>
    </row>
    <row r="87" spans="1:34" s="1" customFormat="1" ht="12.75" customHeight="1">
      <c r="A87" s="207"/>
      <c r="B87" s="206">
        <v>10</v>
      </c>
      <c r="C87" s="442" t="s">
        <v>263</v>
      </c>
      <c r="D87" s="442" t="s">
        <v>367</v>
      </c>
      <c r="E87" s="948"/>
      <c r="F87" s="949"/>
      <c r="G87" s="38"/>
      <c r="H87" s="38"/>
      <c r="I87" s="38"/>
      <c r="J87" s="38"/>
      <c r="N87" s="240"/>
      <c r="O87" s="240"/>
      <c r="P87" s="240"/>
      <c r="T87" s="54"/>
      <c r="AB87" s="54"/>
      <c r="AC87" s="35"/>
      <c r="AD87" s="35"/>
      <c r="AE87" s="35"/>
      <c r="AF87" s="35"/>
      <c r="AG87" s="35"/>
      <c r="AH87" s="54"/>
    </row>
    <row r="88" spans="1:34" s="1" customFormat="1" ht="12.75" customHeight="1">
      <c r="A88" s="207"/>
      <c r="B88" s="206">
        <v>11</v>
      </c>
      <c r="C88" s="444" t="s">
        <v>372</v>
      </c>
      <c r="D88" s="442" t="s">
        <v>371</v>
      </c>
      <c r="E88" s="948"/>
      <c r="F88" s="949"/>
      <c r="G88" s="38"/>
      <c r="H88" s="38"/>
      <c r="I88" s="38"/>
      <c r="J88" s="38"/>
      <c r="N88" s="240"/>
      <c r="O88" s="240"/>
      <c r="P88" s="240"/>
      <c r="T88" s="54"/>
      <c r="AB88" s="54"/>
      <c r="AC88" s="54"/>
      <c r="AD88" s="54"/>
      <c r="AE88" s="35"/>
      <c r="AF88" s="35"/>
      <c r="AG88" s="35"/>
      <c r="AH88" s="54"/>
    </row>
    <row r="89" spans="1:34" s="1" customFormat="1" ht="12.75" customHeight="1">
      <c r="A89" s="207"/>
      <c r="B89" s="206">
        <v>12</v>
      </c>
      <c r="C89" s="442" t="s">
        <v>287</v>
      </c>
      <c r="D89" s="442" t="s">
        <v>371</v>
      </c>
      <c r="E89" s="948"/>
      <c r="F89" s="949"/>
      <c r="G89" s="38"/>
      <c r="H89" s="38"/>
      <c r="I89" s="38"/>
      <c r="J89" s="38"/>
      <c r="N89" s="240"/>
      <c r="O89" s="240"/>
      <c r="P89" s="240"/>
      <c r="T89" s="54"/>
      <c r="AB89" s="54"/>
      <c r="AC89" s="35"/>
      <c r="AD89" s="35"/>
      <c r="AE89" s="35"/>
      <c r="AF89" s="35"/>
      <c r="AG89" s="35"/>
      <c r="AH89" s="54"/>
    </row>
    <row r="90" spans="1:34" s="1" customFormat="1" ht="12.75" customHeight="1">
      <c r="A90" s="207"/>
      <c r="B90" s="206">
        <v>13</v>
      </c>
      <c r="C90" s="444" t="s">
        <v>374</v>
      </c>
      <c r="D90" s="442" t="s">
        <v>373</v>
      </c>
      <c r="E90" s="948"/>
      <c r="F90" s="949"/>
      <c r="G90" s="38"/>
      <c r="H90" s="38"/>
      <c r="I90" s="38"/>
      <c r="J90" s="38"/>
      <c r="N90" s="240"/>
      <c r="O90" s="240"/>
      <c r="P90" s="240"/>
      <c r="T90" s="54"/>
      <c r="AB90" s="54"/>
      <c r="AC90" s="35"/>
      <c r="AD90" s="35"/>
      <c r="AE90" s="35"/>
      <c r="AF90" s="35"/>
      <c r="AG90" s="35"/>
      <c r="AH90" s="54"/>
    </row>
    <row r="91" spans="1:34" s="1" customFormat="1" ht="12.75" customHeight="1">
      <c r="A91" s="207"/>
      <c r="B91" s="206">
        <v>14</v>
      </c>
      <c r="C91" s="442" t="s">
        <v>375</v>
      </c>
      <c r="D91" s="442" t="s">
        <v>373</v>
      </c>
      <c r="E91" s="948"/>
      <c r="F91" s="949"/>
      <c r="G91" s="38"/>
      <c r="H91" s="38"/>
      <c r="I91" s="38"/>
      <c r="J91" s="38"/>
      <c r="N91" s="240"/>
      <c r="O91" s="240"/>
      <c r="P91" s="240"/>
      <c r="T91" s="54"/>
      <c r="AB91" s="54"/>
      <c r="AC91" s="35"/>
      <c r="AD91" s="35"/>
      <c r="AE91" s="35"/>
      <c r="AF91" s="35"/>
      <c r="AG91" s="35"/>
      <c r="AH91" s="54"/>
    </row>
    <row r="92" spans="1:34" s="1" customFormat="1" ht="12.75" customHeight="1">
      <c r="A92" s="207"/>
      <c r="B92" s="206">
        <v>15</v>
      </c>
      <c r="C92" s="444" t="s">
        <v>378</v>
      </c>
      <c r="D92" s="442" t="s">
        <v>376</v>
      </c>
      <c r="E92" s="948"/>
      <c r="F92" s="949"/>
      <c r="G92" s="38"/>
      <c r="H92" s="38"/>
      <c r="I92" s="38"/>
      <c r="J92" s="38"/>
      <c r="N92" s="240"/>
      <c r="O92" s="240"/>
      <c r="P92" s="240"/>
      <c r="T92" s="54"/>
      <c r="AB92" s="54"/>
      <c r="AC92" s="54"/>
      <c r="AD92" s="54"/>
      <c r="AE92" s="54"/>
      <c r="AF92" s="54"/>
      <c r="AG92" s="54"/>
      <c r="AH92" s="54"/>
    </row>
    <row r="93" spans="1:34" s="1" customFormat="1" ht="12.75" customHeight="1">
      <c r="A93" s="207"/>
      <c r="B93" s="206">
        <v>16</v>
      </c>
      <c r="C93" s="442" t="s">
        <v>379</v>
      </c>
      <c r="D93" s="442" t="s">
        <v>376</v>
      </c>
      <c r="E93" s="948"/>
      <c r="F93" s="949"/>
      <c r="G93" s="38"/>
      <c r="H93" s="38"/>
      <c r="I93" s="38"/>
      <c r="J93" s="38"/>
      <c r="N93" s="240"/>
      <c r="O93" s="240"/>
      <c r="P93" s="240"/>
      <c r="T93" s="54"/>
      <c r="AB93" s="54"/>
      <c r="AC93" s="54"/>
      <c r="AD93" s="54"/>
      <c r="AE93" s="54"/>
      <c r="AF93" s="54"/>
      <c r="AG93" s="54"/>
      <c r="AH93" s="54"/>
    </row>
    <row r="94" spans="1:34" s="1" customFormat="1" ht="12.75" customHeight="1">
      <c r="A94" s="207"/>
      <c r="B94" s="206">
        <v>17</v>
      </c>
      <c r="C94" s="444" t="s">
        <v>268</v>
      </c>
      <c r="D94" s="442" t="s">
        <v>382</v>
      </c>
      <c r="E94" s="948"/>
      <c r="F94" s="949"/>
      <c r="G94" s="38"/>
      <c r="H94" s="38"/>
      <c r="I94" s="38"/>
      <c r="AE94" s="54"/>
      <c r="AF94" s="54"/>
      <c r="AG94" s="54"/>
      <c r="AH94" s="54"/>
    </row>
    <row r="95" spans="1:34" s="1" customFormat="1" ht="12.75" customHeight="1">
      <c r="A95" s="207"/>
      <c r="B95" s="206">
        <v>18</v>
      </c>
      <c r="C95" s="442" t="s">
        <v>267</v>
      </c>
      <c r="D95" s="442" t="s">
        <v>382</v>
      </c>
      <c r="E95" s="948"/>
      <c r="F95" s="949"/>
      <c r="G95" s="38"/>
      <c r="H95" s="38"/>
      <c r="I95" s="38"/>
      <c r="AE95" s="54"/>
      <c r="AF95" s="54"/>
      <c r="AG95" s="54"/>
      <c r="AH95" s="54"/>
    </row>
    <row r="96" spans="1:34" s="1" customFormat="1" ht="12.75" customHeight="1">
      <c r="A96" s="207"/>
      <c r="B96" s="206">
        <v>19</v>
      </c>
      <c r="C96" s="444" t="s">
        <v>387</v>
      </c>
      <c r="D96" s="442" t="s">
        <v>149</v>
      </c>
      <c r="E96" s="948"/>
      <c r="F96" s="949"/>
      <c r="G96" s="38"/>
      <c r="H96" s="38"/>
      <c r="I96" s="38"/>
      <c r="AE96" s="54"/>
      <c r="AF96" s="54"/>
      <c r="AG96" s="54"/>
      <c r="AH96" s="54"/>
    </row>
    <row r="97" spans="1:34" s="1" customFormat="1" ht="12.75" customHeight="1">
      <c r="A97" s="207"/>
      <c r="B97" s="206">
        <v>20</v>
      </c>
      <c r="C97" s="442" t="s">
        <v>388</v>
      </c>
      <c r="D97" s="442" t="s">
        <v>149</v>
      </c>
      <c r="E97" s="948"/>
      <c r="F97" s="949"/>
      <c r="G97" s="38"/>
      <c r="H97" s="38"/>
      <c r="I97" s="38"/>
      <c r="J97" s="150"/>
      <c r="K97" s="150"/>
      <c r="L97" s="150"/>
      <c r="O97" s="150"/>
      <c r="P97" s="150"/>
      <c r="AE97" s="54"/>
      <c r="AF97" s="54"/>
      <c r="AG97" s="54"/>
      <c r="AH97" s="54"/>
    </row>
    <row r="98" spans="1:34" s="1" customFormat="1" ht="12.75" customHeight="1">
      <c r="A98" s="207"/>
      <c r="B98" s="206">
        <v>21</v>
      </c>
      <c r="C98" s="444" t="s">
        <v>343</v>
      </c>
      <c r="D98" s="442" t="s">
        <v>150</v>
      </c>
      <c r="E98" s="948"/>
      <c r="F98" s="949"/>
      <c r="G98" s="955"/>
      <c r="H98" s="38"/>
      <c r="I98" s="38"/>
      <c r="J98" s="441"/>
      <c r="K98" s="441"/>
      <c r="L98" s="441"/>
      <c r="M98" s="441"/>
      <c r="N98" s="441"/>
      <c r="O98" s="441"/>
      <c r="P98" s="441"/>
      <c r="AE98" s="54"/>
      <c r="AF98" s="54"/>
      <c r="AG98" s="54"/>
      <c r="AH98" s="54"/>
    </row>
    <row r="99" spans="1:34" s="1" customFormat="1" ht="12.75" customHeight="1">
      <c r="A99" s="207"/>
      <c r="B99" s="206">
        <v>22</v>
      </c>
      <c r="C99" s="442" t="s">
        <v>392</v>
      </c>
      <c r="D99" s="442" t="s">
        <v>150</v>
      </c>
      <c r="E99" s="948"/>
      <c r="F99" s="949"/>
      <c r="G99" s="955"/>
      <c r="H99" s="38"/>
      <c r="I99" s="38"/>
      <c r="J99" s="441"/>
      <c r="K99" s="441"/>
      <c r="L99" s="441"/>
      <c r="M99" s="441"/>
      <c r="N99" s="441"/>
      <c r="O99" s="441"/>
      <c r="P99" s="441"/>
      <c r="AE99" s="54"/>
      <c r="AF99" s="54"/>
      <c r="AG99" s="54"/>
      <c r="AH99" s="54"/>
    </row>
    <row r="100" spans="1:34" s="1" customFormat="1" ht="12.75" customHeight="1">
      <c r="A100" s="207"/>
      <c r="B100" s="206">
        <v>23</v>
      </c>
      <c r="C100" s="442" t="s">
        <v>393</v>
      </c>
      <c r="D100" s="442" t="s">
        <v>150</v>
      </c>
      <c r="E100" s="948">
        <v>5</v>
      </c>
      <c r="F100" s="949"/>
      <c r="G100" s="955"/>
      <c r="H100" s="38"/>
      <c r="I100" s="38"/>
      <c r="J100" s="441"/>
      <c r="K100" s="441"/>
      <c r="L100" s="441"/>
      <c r="M100" s="441"/>
      <c r="N100" s="441"/>
      <c r="O100" s="441"/>
      <c r="P100" s="441"/>
      <c r="AE100" s="54"/>
      <c r="AF100" s="54"/>
      <c r="AG100" s="54"/>
      <c r="AH100" s="54"/>
    </row>
    <row r="101" spans="1:34" s="1" customFormat="1" ht="12.75" customHeight="1">
      <c r="A101" s="207"/>
      <c r="B101" s="206">
        <v>24</v>
      </c>
      <c r="C101" s="444" t="s">
        <v>400</v>
      </c>
      <c r="D101" s="442" t="s">
        <v>151</v>
      </c>
      <c r="E101" s="948"/>
      <c r="F101" s="949"/>
      <c r="G101" s="955"/>
      <c r="H101" s="38"/>
      <c r="I101" s="38"/>
      <c r="J101" s="38"/>
      <c r="N101" s="240"/>
      <c r="O101" s="240"/>
      <c r="P101" s="240"/>
      <c r="T101" s="54"/>
      <c r="AB101" s="54"/>
      <c r="AC101" s="54"/>
      <c r="AD101" s="54"/>
      <c r="AE101" s="54"/>
      <c r="AF101" s="54"/>
      <c r="AG101" s="54"/>
      <c r="AH101" s="54"/>
    </row>
    <row r="102" spans="1:34" s="1" customFormat="1" ht="12.75" customHeight="1">
      <c r="A102" s="207"/>
      <c r="B102" s="206">
        <v>25</v>
      </c>
      <c r="C102" s="442" t="s">
        <v>401</v>
      </c>
      <c r="D102" s="442" t="s">
        <v>151</v>
      </c>
      <c r="E102" s="948"/>
      <c r="F102" s="949"/>
      <c r="G102" s="38"/>
      <c r="H102" s="38"/>
      <c r="I102" s="38"/>
      <c r="J102" s="38"/>
      <c r="N102" s="240"/>
      <c r="O102" s="240"/>
      <c r="P102" s="240"/>
      <c r="T102" s="54"/>
      <c r="AB102" s="54"/>
      <c r="AC102" s="54"/>
      <c r="AD102" s="54"/>
      <c r="AE102" s="54"/>
      <c r="AF102" s="54"/>
      <c r="AG102" s="54"/>
      <c r="AH102" s="54"/>
    </row>
    <row r="103" spans="1:34" s="1" customFormat="1" ht="12.75" customHeight="1">
      <c r="A103" s="207"/>
      <c r="B103" s="206">
        <v>26</v>
      </c>
      <c r="C103" s="442" t="s">
        <v>402</v>
      </c>
      <c r="D103" s="442" t="s">
        <v>151</v>
      </c>
      <c r="E103" s="948">
        <v>4</v>
      </c>
      <c r="F103" s="949"/>
      <c r="G103" s="38"/>
      <c r="H103" s="38"/>
      <c r="I103" s="38"/>
      <c r="J103" s="38"/>
      <c r="N103" s="240"/>
      <c r="O103" s="240"/>
      <c r="P103" s="240"/>
      <c r="T103" s="54"/>
      <c r="AB103" s="54"/>
      <c r="AC103" s="54"/>
      <c r="AD103" s="54"/>
      <c r="AE103" s="54"/>
      <c r="AF103" s="54"/>
      <c r="AG103" s="54"/>
      <c r="AH103" s="54"/>
    </row>
    <row r="104" spans="1:34" s="1" customFormat="1" ht="12.75" customHeight="1">
      <c r="A104" s="207"/>
      <c r="B104" s="206">
        <v>27</v>
      </c>
      <c r="C104" s="444" t="s">
        <v>273</v>
      </c>
      <c r="D104" s="442" t="s">
        <v>152</v>
      </c>
      <c r="E104" s="948"/>
      <c r="F104" s="949"/>
      <c r="G104" s="38"/>
      <c r="H104" s="38"/>
      <c r="I104" s="38"/>
      <c r="J104" s="38"/>
      <c r="N104" s="240"/>
      <c r="O104" s="240"/>
      <c r="P104" s="240"/>
      <c r="T104" s="54"/>
      <c r="AB104" s="54"/>
      <c r="AC104" s="54"/>
      <c r="AD104" s="54"/>
      <c r="AE104" s="54"/>
      <c r="AF104" s="54"/>
      <c r="AG104" s="54"/>
      <c r="AH104" s="54"/>
    </row>
    <row r="105" spans="1:34" s="1" customFormat="1" ht="12.75" customHeight="1">
      <c r="A105" s="207"/>
      <c r="B105" s="206">
        <v>28</v>
      </c>
      <c r="C105" s="442" t="s">
        <v>183</v>
      </c>
      <c r="D105" s="442" t="s">
        <v>152</v>
      </c>
      <c r="E105" s="948"/>
      <c r="F105" s="949"/>
      <c r="G105" s="38"/>
      <c r="H105" s="38"/>
      <c r="I105" s="38"/>
      <c r="J105" s="38"/>
      <c r="N105" s="240"/>
      <c r="O105" s="240"/>
      <c r="P105" s="240"/>
      <c r="T105" s="54"/>
      <c r="AB105" s="54"/>
      <c r="AC105" s="54"/>
      <c r="AD105" s="54"/>
      <c r="AE105" s="54"/>
      <c r="AF105" s="54"/>
      <c r="AG105" s="54"/>
      <c r="AH105" s="54"/>
    </row>
    <row r="106" spans="1:34" s="1" customFormat="1" ht="12.75" customHeight="1">
      <c r="A106" s="207"/>
      <c r="B106" s="206">
        <v>29</v>
      </c>
      <c r="C106" s="444" t="s">
        <v>402</v>
      </c>
      <c r="D106" s="442" t="s">
        <v>153</v>
      </c>
      <c r="E106" s="948"/>
      <c r="F106" s="949"/>
      <c r="G106" s="38"/>
      <c r="H106" s="38"/>
      <c r="I106" s="38"/>
      <c r="J106" s="124"/>
      <c r="N106" s="240"/>
      <c r="O106" s="240"/>
      <c r="P106" s="240"/>
      <c r="T106" s="54"/>
      <c r="AB106" s="54"/>
      <c r="AC106" s="54"/>
      <c r="AD106" s="54"/>
      <c r="AE106" s="54"/>
      <c r="AF106" s="54"/>
      <c r="AG106" s="54"/>
      <c r="AH106" s="54"/>
    </row>
    <row r="107" spans="1:34" s="1" customFormat="1" ht="12.75" customHeight="1">
      <c r="A107" s="207"/>
      <c r="B107" s="206">
        <v>30</v>
      </c>
      <c r="C107" s="442" t="s">
        <v>177</v>
      </c>
      <c r="D107" s="442" t="s">
        <v>153</v>
      </c>
      <c r="E107" s="948"/>
      <c r="F107" s="949"/>
      <c r="G107" s="38"/>
      <c r="H107" s="38"/>
      <c r="I107" s="38"/>
      <c r="J107" s="38"/>
      <c r="N107" s="240"/>
      <c r="O107" s="240"/>
      <c r="P107" s="240"/>
      <c r="T107" s="54"/>
      <c r="AB107" s="35"/>
      <c r="AC107" s="35"/>
      <c r="AD107" s="35"/>
      <c r="AE107" s="35"/>
      <c r="AF107" s="35"/>
      <c r="AG107" s="35"/>
      <c r="AH107" s="54"/>
    </row>
    <row r="108" spans="1:34" s="1" customFormat="1" ht="12.75" customHeight="1">
      <c r="A108" s="207"/>
      <c r="B108" s="206">
        <v>31</v>
      </c>
      <c r="C108" s="444" t="s">
        <v>416</v>
      </c>
      <c r="D108" s="442" t="s">
        <v>154</v>
      </c>
      <c r="E108" s="948"/>
      <c r="F108" s="949"/>
      <c r="G108" s="38"/>
      <c r="H108" s="38"/>
      <c r="Y108" s="54"/>
      <c r="Z108" s="54"/>
      <c r="AA108" s="54"/>
      <c r="AB108" s="54"/>
      <c r="AC108" s="35"/>
      <c r="AD108" s="35"/>
      <c r="AE108" s="35"/>
      <c r="AF108" s="35"/>
      <c r="AG108" s="35"/>
      <c r="AH108" s="54"/>
    </row>
    <row r="109" spans="1:34" s="1" customFormat="1" ht="12.75" customHeight="1">
      <c r="A109" s="207"/>
      <c r="B109" s="206">
        <v>32</v>
      </c>
      <c r="C109" s="442" t="s">
        <v>417</v>
      </c>
      <c r="D109" s="442" t="s">
        <v>154</v>
      </c>
      <c r="E109" s="948"/>
      <c r="F109" s="949"/>
      <c r="G109" s="38"/>
      <c r="H109" s="38"/>
      <c r="Y109" s="54"/>
      <c r="Z109" s="54"/>
      <c r="AA109" s="54"/>
      <c r="AB109" s="54"/>
      <c r="AC109" s="54"/>
      <c r="AD109" s="54"/>
      <c r="AE109" s="54"/>
      <c r="AF109" s="35"/>
      <c r="AG109" s="35"/>
      <c r="AH109" s="54"/>
    </row>
    <row r="110" spans="1:34" s="1" customFormat="1" ht="12.75" customHeight="1">
      <c r="A110" s="207"/>
      <c r="B110" s="206">
        <v>33</v>
      </c>
      <c r="C110" s="444" t="s">
        <v>276</v>
      </c>
      <c r="D110" s="442" t="s">
        <v>155</v>
      </c>
      <c r="E110" s="948"/>
      <c r="F110" s="949"/>
      <c r="G110" s="38"/>
      <c r="H110" s="38"/>
      <c r="Y110" s="54"/>
      <c r="Z110" s="54"/>
      <c r="AA110" s="54"/>
      <c r="AB110" s="54"/>
      <c r="AC110" s="35"/>
      <c r="AD110" s="35"/>
      <c r="AE110" s="35"/>
      <c r="AF110" s="35"/>
      <c r="AG110" s="35"/>
      <c r="AH110" s="54"/>
    </row>
    <row r="111" spans="1:34" s="1" customFormat="1" ht="12.75" customHeight="1">
      <c r="A111" s="207"/>
      <c r="B111" s="206">
        <v>34</v>
      </c>
      <c r="C111" s="442" t="s">
        <v>277</v>
      </c>
      <c r="D111" s="442" t="s">
        <v>155</v>
      </c>
      <c r="E111" s="948"/>
      <c r="F111" s="949"/>
      <c r="G111" s="38"/>
      <c r="H111" s="38"/>
      <c r="I111" s="150"/>
      <c r="J111" s="150"/>
      <c r="K111" s="150"/>
      <c r="M111" s="150"/>
      <c r="N111" s="150"/>
      <c r="Y111" s="54"/>
      <c r="Z111" s="209"/>
      <c r="AA111" s="35"/>
      <c r="AB111" s="35"/>
      <c r="AC111" s="35"/>
      <c r="AD111" s="35"/>
      <c r="AE111" s="35"/>
      <c r="AF111" s="35"/>
      <c r="AG111" s="35"/>
      <c r="AH111" s="54"/>
    </row>
    <row r="112" spans="1:34" s="1" customFormat="1" ht="12.75" customHeight="1">
      <c r="A112" s="207"/>
      <c r="B112" s="206">
        <v>35</v>
      </c>
      <c r="C112" s="444" t="s">
        <v>278</v>
      </c>
      <c r="D112" s="442" t="s">
        <v>156</v>
      </c>
      <c r="E112" s="948"/>
      <c r="F112" s="949"/>
      <c r="G112" s="38"/>
      <c r="H112" s="38"/>
      <c r="I112" s="441"/>
      <c r="J112" s="441"/>
      <c r="K112" s="441"/>
      <c r="M112" s="441"/>
      <c r="N112" s="441"/>
      <c r="O112" s="441"/>
      <c r="P112" s="441"/>
      <c r="Q112" s="441"/>
      <c r="R112" s="441"/>
      <c r="S112" s="441"/>
      <c r="T112" s="441"/>
      <c r="U112" s="441"/>
      <c r="V112" s="441"/>
      <c r="Y112" s="54"/>
      <c r="Z112" s="54"/>
      <c r="AA112" s="54"/>
      <c r="AB112" s="54"/>
      <c r="AC112" s="35"/>
      <c r="AD112" s="35"/>
      <c r="AE112" s="35"/>
      <c r="AF112" s="35"/>
      <c r="AG112" s="35"/>
      <c r="AH112" s="54"/>
    </row>
    <row r="113" spans="1:34" s="1" customFormat="1" ht="12.75" customHeight="1">
      <c r="A113" s="207"/>
      <c r="B113" s="206">
        <v>36</v>
      </c>
      <c r="C113" s="442" t="s">
        <v>279</v>
      </c>
      <c r="D113" s="442" t="s">
        <v>156</v>
      </c>
      <c r="E113" s="948"/>
      <c r="F113" s="949"/>
      <c r="G113" s="38"/>
      <c r="H113" s="38"/>
      <c r="I113" s="441"/>
      <c r="J113" s="441"/>
      <c r="K113" s="441"/>
      <c r="M113" s="441"/>
      <c r="N113" s="441"/>
      <c r="O113" s="441"/>
      <c r="P113" s="441"/>
      <c r="Q113" s="441"/>
      <c r="R113" s="441"/>
      <c r="S113" s="441"/>
      <c r="T113" s="441"/>
      <c r="U113" s="441"/>
      <c r="V113" s="441"/>
      <c r="Y113" s="54"/>
      <c r="Z113" s="54"/>
      <c r="AA113" s="54"/>
      <c r="AB113" s="35"/>
      <c r="AC113" s="35"/>
      <c r="AD113" s="35"/>
      <c r="AE113" s="35"/>
      <c r="AF113" s="35"/>
      <c r="AG113" s="35"/>
      <c r="AH113" s="54"/>
    </row>
    <row r="114" spans="1:34" s="1" customFormat="1" ht="12.75" customHeight="1">
      <c r="A114" s="207"/>
      <c r="B114" s="206">
        <v>37</v>
      </c>
      <c r="C114" s="444" t="s">
        <v>429</v>
      </c>
      <c r="D114" s="442" t="s">
        <v>241</v>
      </c>
      <c r="E114" s="948"/>
      <c r="F114" s="949"/>
      <c r="G114" s="38"/>
      <c r="H114" s="38"/>
      <c r="I114" s="441"/>
      <c r="J114" s="441"/>
      <c r="K114" s="441"/>
      <c r="M114" s="441"/>
      <c r="N114" s="441"/>
      <c r="O114" s="441"/>
      <c r="P114" s="441"/>
      <c r="Q114" s="441"/>
      <c r="R114" s="441"/>
      <c r="S114" s="441"/>
      <c r="T114" s="441"/>
      <c r="U114" s="441"/>
      <c r="V114" s="441"/>
      <c r="AB114" s="54"/>
      <c r="AC114" s="35"/>
      <c r="AD114" s="35"/>
      <c r="AE114" s="35"/>
      <c r="AF114" s="35"/>
      <c r="AG114" s="35"/>
      <c r="AH114" s="54"/>
    </row>
    <row r="115" spans="1:34" s="1" customFormat="1" ht="12.75" customHeight="1">
      <c r="A115" s="207"/>
      <c r="B115" s="206">
        <v>38</v>
      </c>
      <c r="C115" s="442" t="s">
        <v>430</v>
      </c>
      <c r="D115" s="442" t="s">
        <v>241</v>
      </c>
      <c r="E115" s="948"/>
      <c r="F115" s="949"/>
      <c r="G115" s="38"/>
      <c r="H115" s="38"/>
      <c r="I115" s="249"/>
      <c r="J115" s="38"/>
      <c r="N115" s="240"/>
      <c r="O115" s="240"/>
      <c r="P115" s="240"/>
      <c r="T115" s="54"/>
      <c r="AB115" s="54"/>
      <c r="AC115" s="35"/>
      <c r="AD115" s="35"/>
      <c r="AE115" s="35"/>
      <c r="AF115" s="35"/>
      <c r="AG115" s="35"/>
      <c r="AH115" s="54"/>
    </row>
    <row r="116" spans="1:34" s="1" customFormat="1" ht="12.75" customHeight="1">
      <c r="A116" s="207"/>
      <c r="B116" s="206">
        <v>39</v>
      </c>
      <c r="C116" s="442" t="s">
        <v>431</v>
      </c>
      <c r="D116" s="442" t="s">
        <v>241</v>
      </c>
      <c r="E116" s="948">
        <v>3</v>
      </c>
      <c r="F116" s="949"/>
      <c r="G116" s="38"/>
      <c r="H116" s="38"/>
      <c r="I116" s="249"/>
      <c r="J116" s="38"/>
      <c r="N116" s="240"/>
      <c r="O116" s="240"/>
      <c r="P116" s="240"/>
      <c r="T116" s="54"/>
      <c r="AB116" s="54"/>
      <c r="AC116" s="35"/>
      <c r="AD116" s="35"/>
      <c r="AE116" s="35"/>
      <c r="AF116" s="35"/>
      <c r="AG116" s="35"/>
      <c r="AH116" s="54"/>
    </row>
    <row r="117" spans="1:34" s="1" customFormat="1" ht="12.75" customHeight="1">
      <c r="A117" s="207"/>
      <c r="B117" s="206">
        <v>40</v>
      </c>
      <c r="C117" s="443" t="s">
        <v>432</v>
      </c>
      <c r="D117" s="442" t="s">
        <v>241</v>
      </c>
      <c r="E117" s="948">
        <v>5</v>
      </c>
      <c r="F117" s="949"/>
      <c r="G117" s="38"/>
      <c r="H117" s="38"/>
      <c r="I117" s="249"/>
      <c r="J117" s="38"/>
      <c r="N117" s="240"/>
      <c r="O117" s="240"/>
      <c r="P117" s="240"/>
      <c r="T117" s="54"/>
      <c r="AB117" s="54"/>
      <c r="AC117" s="35"/>
      <c r="AD117" s="35"/>
      <c r="AE117" s="35"/>
      <c r="AF117" s="35"/>
      <c r="AG117" s="35"/>
      <c r="AH117" s="54"/>
    </row>
    <row r="118" spans="1:34" s="1" customFormat="1" ht="12.75" customHeight="1">
      <c r="A118" s="207"/>
      <c r="B118" s="206">
        <v>41</v>
      </c>
      <c r="C118" s="443" t="s">
        <v>236</v>
      </c>
      <c r="D118" s="442" t="s">
        <v>241</v>
      </c>
      <c r="E118" s="948">
        <v>5</v>
      </c>
      <c r="F118" s="949"/>
      <c r="G118" s="38"/>
      <c r="H118" s="38"/>
      <c r="I118" s="249"/>
      <c r="J118" s="38"/>
      <c r="N118" s="240"/>
      <c r="O118" s="240"/>
      <c r="P118" s="240"/>
      <c r="T118" s="54"/>
      <c r="AB118" s="54"/>
      <c r="AC118" s="35"/>
      <c r="AD118" s="35"/>
      <c r="AE118" s="35"/>
      <c r="AF118" s="35"/>
      <c r="AG118" s="35"/>
      <c r="AH118" s="54"/>
    </row>
    <row r="119" spans="1:34" s="1" customFormat="1" ht="12.75" customHeight="1">
      <c r="A119" s="207"/>
      <c r="B119" s="206">
        <v>42</v>
      </c>
      <c r="C119" s="443" t="s">
        <v>434</v>
      </c>
      <c r="D119" s="442" t="s">
        <v>241</v>
      </c>
      <c r="E119" s="948">
        <v>2</v>
      </c>
      <c r="F119" s="949"/>
      <c r="G119" s="38"/>
      <c r="H119" s="38"/>
      <c r="I119" s="249"/>
      <c r="J119" s="124"/>
      <c r="N119" s="240"/>
      <c r="O119" s="240"/>
      <c r="P119" s="240"/>
      <c r="T119" s="54"/>
      <c r="AB119" s="54"/>
      <c r="AC119" s="35"/>
      <c r="AD119" s="35"/>
      <c r="AE119" s="35"/>
      <c r="AF119" s="35"/>
      <c r="AG119" s="35"/>
      <c r="AH119" s="54"/>
    </row>
    <row r="120" spans="1:34" s="1" customFormat="1" ht="12.75" customHeight="1">
      <c r="A120" s="207"/>
      <c r="B120" s="206">
        <v>43</v>
      </c>
      <c r="C120" s="444" t="s">
        <v>441</v>
      </c>
      <c r="D120" s="442" t="s">
        <v>282</v>
      </c>
      <c r="E120" s="948"/>
      <c r="F120" s="949"/>
      <c r="G120" s="38"/>
      <c r="H120" s="38"/>
      <c r="I120" s="249"/>
      <c r="J120" s="124"/>
      <c r="N120" s="240"/>
      <c r="O120" s="240"/>
      <c r="P120" s="240"/>
      <c r="AB120" s="54"/>
      <c r="AC120" s="35"/>
      <c r="AD120" s="35"/>
      <c r="AE120" s="35"/>
      <c r="AF120" s="35"/>
      <c r="AG120" s="35"/>
      <c r="AH120" s="54"/>
    </row>
    <row r="121" spans="1:34" s="1" customFormat="1" ht="12.75" customHeight="1">
      <c r="A121" s="207"/>
      <c r="B121" s="206">
        <v>44</v>
      </c>
      <c r="C121" s="442" t="s">
        <v>443</v>
      </c>
      <c r="D121" s="442" t="s">
        <v>282</v>
      </c>
      <c r="E121" s="948"/>
      <c r="F121" s="949"/>
      <c r="G121" s="38"/>
      <c r="H121" s="38"/>
      <c r="I121" s="249"/>
      <c r="J121" s="249"/>
      <c r="N121" s="240"/>
      <c r="O121" s="240"/>
      <c r="P121" s="240"/>
      <c r="AB121" s="54"/>
      <c r="AC121" s="35"/>
      <c r="AD121" s="35"/>
      <c r="AE121" s="35"/>
      <c r="AF121" s="35"/>
      <c r="AG121" s="35"/>
      <c r="AH121" s="54"/>
    </row>
    <row r="122" spans="1:34" s="1" customFormat="1" ht="12.75" customHeight="1">
      <c r="A122" s="207"/>
      <c r="B122" s="206">
        <v>45</v>
      </c>
      <c r="C122" s="444" t="s">
        <v>286</v>
      </c>
      <c r="D122" s="442" t="s">
        <v>287</v>
      </c>
      <c r="E122" s="948"/>
      <c r="F122" s="949"/>
      <c r="G122" s="38"/>
      <c r="H122" s="38"/>
      <c r="I122" s="249"/>
      <c r="J122" s="249"/>
      <c r="N122" s="240"/>
      <c r="O122" s="240"/>
      <c r="P122" s="240"/>
      <c r="AB122" s="54"/>
      <c r="AC122" s="54"/>
      <c r="AD122" s="54"/>
      <c r="AE122" s="54"/>
      <c r="AF122" s="54"/>
      <c r="AG122" s="54"/>
      <c r="AH122" s="54"/>
    </row>
    <row r="123" spans="1:34" s="1" customFormat="1" ht="12.75" customHeight="1">
      <c r="A123" s="207"/>
      <c r="B123" s="206">
        <v>46</v>
      </c>
      <c r="C123" s="442" t="s">
        <v>236</v>
      </c>
      <c r="D123" s="442" t="s">
        <v>287</v>
      </c>
      <c r="E123" s="445"/>
      <c r="F123" s="105"/>
      <c r="G123" s="38"/>
      <c r="H123" s="38"/>
      <c r="I123" s="249"/>
      <c r="J123" s="249"/>
      <c r="N123" s="240"/>
      <c r="O123" s="240"/>
      <c r="P123" s="240"/>
      <c r="AB123" s="54"/>
      <c r="AC123" s="54"/>
      <c r="AD123" s="54"/>
      <c r="AE123" s="54"/>
      <c r="AF123" s="54"/>
      <c r="AG123" s="54"/>
      <c r="AH123" s="54"/>
    </row>
    <row r="124" spans="1:34" s="1" customFormat="1" ht="12.75" customHeight="1">
      <c r="A124" s="207"/>
      <c r="B124" s="206">
        <v>47</v>
      </c>
      <c r="C124" s="444" t="s">
        <v>452</v>
      </c>
      <c r="D124" s="442" t="s">
        <v>280</v>
      </c>
      <c r="E124" s="445"/>
      <c r="F124" s="105"/>
      <c r="G124" s="38"/>
      <c r="H124" s="38"/>
      <c r="I124" s="249"/>
      <c r="J124" s="249"/>
      <c r="N124" s="240"/>
      <c r="O124" s="240"/>
      <c r="P124" s="240"/>
      <c r="AB124" s="54"/>
      <c r="AC124" s="54"/>
      <c r="AD124" s="54"/>
      <c r="AE124" s="54"/>
      <c r="AF124" s="54"/>
      <c r="AG124" s="54"/>
      <c r="AH124" s="54"/>
    </row>
    <row r="125" spans="1:34" s="1" customFormat="1" ht="12.75" customHeight="1">
      <c r="A125" s="207"/>
      <c r="B125" s="206">
        <v>48</v>
      </c>
      <c r="C125" s="442" t="s">
        <v>453</v>
      </c>
      <c r="D125" s="442" t="s">
        <v>280</v>
      </c>
      <c r="E125" s="445"/>
      <c r="F125" s="105"/>
      <c r="G125" s="38"/>
      <c r="H125" s="38"/>
      <c r="I125" s="249"/>
      <c r="J125" s="124"/>
      <c r="N125" s="240"/>
      <c r="O125" s="240"/>
      <c r="P125" s="241"/>
    </row>
    <row r="126" spans="1:34" s="1" customFormat="1" ht="12.75" customHeight="1">
      <c r="A126" s="207"/>
      <c r="B126" s="206">
        <v>49</v>
      </c>
      <c r="C126" s="444" t="s">
        <v>457</v>
      </c>
      <c r="D126" s="442" t="s">
        <v>454</v>
      </c>
      <c r="E126" s="445"/>
      <c r="F126" s="105"/>
      <c r="G126" s="38"/>
      <c r="H126" s="38"/>
      <c r="I126" s="249"/>
      <c r="J126" s="38"/>
      <c r="N126" s="240"/>
      <c r="O126" s="240"/>
      <c r="P126" s="241"/>
    </row>
    <row r="127" spans="1:34" s="1" customFormat="1" ht="12.75" customHeight="1">
      <c r="A127" s="207"/>
      <c r="B127" s="206">
        <v>50</v>
      </c>
      <c r="C127" s="442" t="s">
        <v>458</v>
      </c>
      <c r="D127" s="442" t="s">
        <v>454</v>
      </c>
      <c r="E127" s="445"/>
      <c r="F127" s="105"/>
      <c r="G127" s="38"/>
      <c r="H127" s="38"/>
      <c r="I127" s="249"/>
      <c r="J127" s="38"/>
      <c r="N127" s="240"/>
      <c r="O127" s="240"/>
      <c r="P127" s="241"/>
    </row>
    <row r="128" spans="1:34" s="1" customFormat="1" ht="12.75" customHeight="1">
      <c r="A128" s="207"/>
      <c r="B128" s="206">
        <v>51</v>
      </c>
      <c r="C128" s="444" t="s">
        <v>468</v>
      </c>
      <c r="D128" s="442" t="s">
        <v>189</v>
      </c>
      <c r="E128" s="445"/>
      <c r="F128" s="105"/>
      <c r="G128" s="38"/>
      <c r="H128" s="38"/>
    </row>
    <row r="129" spans="1:20" s="1" customFormat="1" ht="12.75" customHeight="1">
      <c r="A129" s="207"/>
      <c r="B129" s="206">
        <v>52</v>
      </c>
      <c r="C129" s="442" t="s">
        <v>469</v>
      </c>
      <c r="D129" s="442" t="s">
        <v>189</v>
      </c>
      <c r="E129" s="445"/>
      <c r="F129" s="105"/>
      <c r="G129" s="38"/>
      <c r="H129" s="38"/>
    </row>
    <row r="130" spans="1:20" s="1" customFormat="1" ht="12.75" customHeight="1">
      <c r="A130" s="207"/>
      <c r="B130" s="206">
        <v>53</v>
      </c>
      <c r="C130" s="444" t="s">
        <v>288</v>
      </c>
      <c r="D130" s="442" t="s">
        <v>190</v>
      </c>
      <c r="E130" s="445"/>
      <c r="F130" s="105"/>
      <c r="G130" s="38"/>
      <c r="H130" s="38"/>
    </row>
    <row r="131" spans="1:20" s="1" customFormat="1" ht="12.75" customHeight="1">
      <c r="A131" s="207"/>
      <c r="B131" s="206">
        <v>54</v>
      </c>
      <c r="C131" s="442" t="s">
        <v>289</v>
      </c>
      <c r="D131" s="442" t="s">
        <v>190</v>
      </c>
      <c r="E131" s="445"/>
      <c r="F131" s="105"/>
      <c r="G131" s="38"/>
      <c r="H131" s="38"/>
      <c r="I131" s="150"/>
      <c r="J131" s="150"/>
      <c r="K131" s="150"/>
      <c r="L131" s="150"/>
      <c r="M131" s="150"/>
      <c r="N131" s="150"/>
      <c r="O131" s="150"/>
      <c r="P131" s="150"/>
    </row>
    <row r="132" spans="1:20" s="1" customFormat="1" ht="12.75" customHeight="1">
      <c r="A132" s="207"/>
      <c r="B132" s="206">
        <v>55</v>
      </c>
      <c r="C132" s="444" t="s">
        <v>180</v>
      </c>
      <c r="D132" s="442" t="s">
        <v>170</v>
      </c>
      <c r="E132" s="445"/>
      <c r="F132" s="105"/>
      <c r="G132" s="38"/>
      <c r="H132" s="38"/>
      <c r="I132" s="249"/>
      <c r="J132" s="38"/>
      <c r="N132" s="240"/>
      <c r="O132" s="241"/>
      <c r="P132" s="241"/>
    </row>
    <row r="133" spans="1:20" s="1" customFormat="1" ht="12.75" customHeight="1">
      <c r="A133" s="207"/>
      <c r="B133" s="206">
        <v>56</v>
      </c>
      <c r="C133" s="442" t="s">
        <v>481</v>
      </c>
      <c r="D133" s="442" t="s">
        <v>170</v>
      </c>
      <c r="E133" s="445"/>
      <c r="F133" s="105"/>
      <c r="G133" s="38"/>
      <c r="H133" s="38"/>
      <c r="I133" s="249"/>
      <c r="J133" s="38"/>
      <c r="N133" s="240"/>
      <c r="O133" s="241"/>
      <c r="P133" s="241"/>
    </row>
    <row r="134" spans="1:20" s="1" customFormat="1" ht="12.75" customHeight="1">
      <c r="A134" s="207"/>
      <c r="B134" s="206">
        <v>57</v>
      </c>
      <c r="C134" s="444" t="s">
        <v>485</v>
      </c>
      <c r="D134" s="442" t="s">
        <v>188</v>
      </c>
      <c r="E134" s="445"/>
      <c r="F134" s="105"/>
      <c r="G134" s="38"/>
      <c r="H134" s="38"/>
      <c r="I134" s="249"/>
      <c r="J134" s="38"/>
      <c r="N134" s="240"/>
      <c r="O134" s="241"/>
      <c r="P134" s="241"/>
      <c r="R134" s="54"/>
    </row>
    <row r="135" spans="1:20" s="1" customFormat="1" ht="12.75" customHeight="1">
      <c r="A135" s="207"/>
      <c r="B135" s="206">
        <v>58</v>
      </c>
      <c r="C135" s="442" t="s">
        <v>486</v>
      </c>
      <c r="D135" s="442" t="s">
        <v>188</v>
      </c>
      <c r="E135" s="445"/>
      <c r="F135" s="105"/>
      <c r="G135" s="38"/>
      <c r="H135" s="38"/>
      <c r="I135" s="249"/>
      <c r="J135" s="38"/>
      <c r="N135" s="240"/>
      <c r="O135" s="241"/>
      <c r="P135" s="241"/>
      <c r="R135" s="54"/>
    </row>
    <row r="136" spans="1:20" s="1" customFormat="1" ht="12.75" customHeight="1">
      <c r="A136" s="207"/>
      <c r="B136" s="206">
        <v>59</v>
      </c>
      <c r="C136" s="444" t="s">
        <v>182</v>
      </c>
      <c r="D136" s="442" t="s">
        <v>250</v>
      </c>
      <c r="E136" s="445"/>
      <c r="F136" s="105"/>
      <c r="G136" s="38"/>
      <c r="H136" s="38"/>
      <c r="I136" s="249"/>
      <c r="J136" s="38"/>
      <c r="N136" s="240"/>
      <c r="O136" s="241"/>
      <c r="P136" s="241"/>
      <c r="R136" s="54"/>
    </row>
    <row r="137" spans="1:20" s="1" customFormat="1" ht="12.75" customHeight="1">
      <c r="A137" s="44"/>
      <c r="B137" s="206">
        <v>60</v>
      </c>
      <c r="C137" s="442" t="s">
        <v>290</v>
      </c>
      <c r="D137" s="442" t="s">
        <v>250</v>
      </c>
      <c r="E137" s="445"/>
      <c r="F137" s="105"/>
      <c r="G137" s="38"/>
      <c r="H137" s="38"/>
      <c r="I137" s="249"/>
      <c r="J137" s="38"/>
      <c r="N137" s="240"/>
      <c r="O137" s="241"/>
      <c r="P137" s="241"/>
      <c r="R137" s="54"/>
    </row>
    <row r="138" spans="1:20" s="1" customFormat="1" ht="12.75" customHeight="1">
      <c r="A138" s="44"/>
      <c r="B138" s="206">
        <v>61</v>
      </c>
      <c r="C138" s="444" t="s">
        <v>492</v>
      </c>
      <c r="D138" s="442" t="s">
        <v>491</v>
      </c>
      <c r="E138" s="445"/>
      <c r="F138" s="105"/>
      <c r="G138" s="38"/>
      <c r="H138" s="38"/>
      <c r="I138" s="249"/>
      <c r="J138" s="249"/>
      <c r="N138" s="240"/>
      <c r="O138" s="241"/>
      <c r="P138" s="241"/>
      <c r="R138" s="54"/>
    </row>
    <row r="139" spans="1:20" s="1" customFormat="1" ht="12.75" customHeight="1">
      <c r="A139" s="44"/>
      <c r="B139" s="206">
        <v>62</v>
      </c>
      <c r="C139" s="442" t="s">
        <v>493</v>
      </c>
      <c r="D139" s="442" t="s">
        <v>491</v>
      </c>
      <c r="E139" s="445"/>
      <c r="F139" s="105"/>
      <c r="G139" s="38"/>
      <c r="H139" s="38"/>
      <c r="I139" s="249"/>
      <c r="J139" s="249"/>
      <c r="N139" s="240"/>
      <c r="O139" s="241"/>
      <c r="P139" s="241"/>
      <c r="R139" s="54"/>
    </row>
    <row r="140" spans="1:20" s="1" customFormat="1" ht="12.75" customHeight="1">
      <c r="A140" s="44"/>
      <c r="B140" s="206"/>
      <c r="C140" s="198">
        <f>SUM(B78:B139)</f>
        <v>1953</v>
      </c>
      <c r="D140" s="198"/>
      <c r="E140" s="445"/>
      <c r="F140" s="105"/>
      <c r="G140" s="38"/>
      <c r="H140" s="38"/>
      <c r="I140" s="249"/>
      <c r="J140" s="38"/>
      <c r="N140" s="240"/>
      <c r="O140" s="241"/>
      <c r="P140" s="241"/>
      <c r="R140" s="54"/>
      <c r="S140" s="54"/>
    </row>
    <row r="141" spans="1:20" s="9" customFormat="1" ht="16.5" customHeight="1">
      <c r="A141" s="26"/>
      <c r="B141" s="191"/>
      <c r="C141" s="128"/>
      <c r="D141" s="128"/>
      <c r="E141" s="446"/>
      <c r="F141" s="189"/>
      <c r="G141" s="38"/>
      <c r="H141" s="38"/>
      <c r="I141" s="249"/>
      <c r="J141" s="38"/>
      <c r="N141" s="240"/>
      <c r="O141" s="241"/>
      <c r="P141" s="240"/>
      <c r="Q141" s="17"/>
      <c r="R141" s="54"/>
      <c r="S141" s="54"/>
      <c r="T141" s="1"/>
    </row>
    <row r="142" spans="1:20" s="9" customFormat="1" ht="16.5" customHeight="1">
      <c r="A142" s="26"/>
      <c r="B142" s="191"/>
      <c r="C142" s="128"/>
      <c r="D142" s="128"/>
      <c r="E142" s="204"/>
      <c r="F142" s="189"/>
      <c r="G142" s="38"/>
      <c r="H142" s="38"/>
      <c r="I142" s="249"/>
      <c r="J142" s="38"/>
      <c r="N142" s="240"/>
      <c r="O142" s="240"/>
      <c r="P142" s="240"/>
      <c r="Q142" s="17"/>
      <c r="R142" s="54"/>
      <c r="S142" s="54"/>
      <c r="T142" s="1"/>
    </row>
    <row r="143" spans="1:20" s="9" customFormat="1" ht="16.5" customHeight="1">
      <c r="A143" s="26"/>
      <c r="B143" s="191"/>
      <c r="C143" s="128"/>
      <c r="D143" s="128"/>
      <c r="E143" s="204"/>
      <c r="F143" s="189"/>
      <c r="G143" s="38"/>
      <c r="H143" s="38"/>
      <c r="I143" s="249"/>
      <c r="J143" s="38"/>
      <c r="N143" s="240"/>
      <c r="O143" s="240"/>
      <c r="P143" s="240"/>
      <c r="Q143" s="17"/>
      <c r="R143" s="17"/>
      <c r="S143" s="54"/>
      <c r="T143" s="1"/>
    </row>
    <row r="144" spans="1:20" s="9" customFormat="1" ht="12.6" customHeight="1">
      <c r="A144" s="26"/>
      <c r="F144" s="17"/>
      <c r="G144" s="38"/>
      <c r="H144" s="38"/>
      <c r="I144" s="249"/>
      <c r="J144" s="38"/>
      <c r="K144" s="17"/>
      <c r="L144" s="17"/>
      <c r="N144" s="240"/>
      <c r="O144" s="240"/>
      <c r="P144" s="240"/>
      <c r="Q144" s="17"/>
      <c r="R144" s="17"/>
      <c r="S144" s="54"/>
      <c r="T144" s="1"/>
    </row>
    <row r="145" spans="1:26" s="9" customFormat="1" ht="12.6" customHeight="1">
      <c r="A145" s="26"/>
      <c r="F145" s="17"/>
      <c r="G145" s="38"/>
      <c r="H145" s="38"/>
      <c r="I145" s="249"/>
      <c r="J145" s="38"/>
      <c r="K145" s="17"/>
      <c r="L145" s="17"/>
      <c r="N145" s="240"/>
      <c r="O145" s="240"/>
      <c r="P145" s="240"/>
      <c r="Q145" s="17"/>
      <c r="R145" s="17"/>
      <c r="S145" s="54"/>
      <c r="T145" s="1"/>
    </row>
    <row r="146" spans="1:26" s="9" customFormat="1" ht="12.6" customHeight="1">
      <c r="A146" s="10"/>
      <c r="B146" s="17"/>
      <c r="C146" s="17"/>
      <c r="D146" s="17"/>
      <c r="F146" s="17"/>
      <c r="G146" s="38"/>
      <c r="H146" s="38"/>
      <c r="I146" s="249"/>
      <c r="J146" s="38"/>
      <c r="K146" s="17"/>
      <c r="L146" s="17"/>
      <c r="M146" s="17"/>
      <c r="N146" s="240"/>
      <c r="O146" s="240"/>
      <c r="P146" s="240"/>
      <c r="Q146" s="17"/>
      <c r="R146" s="17"/>
      <c r="S146" s="54"/>
      <c r="T146" s="1"/>
      <c r="U146" s="17"/>
    </row>
    <row r="147" spans="1:26" s="9" customFormat="1" ht="12.6" customHeight="1">
      <c r="A147" s="10"/>
      <c r="B147" s="17"/>
      <c r="C147" s="17"/>
      <c r="D147" s="17"/>
      <c r="E147" s="17"/>
      <c r="F147" s="17"/>
      <c r="G147" s="38"/>
      <c r="H147" s="38"/>
      <c r="I147" s="249"/>
      <c r="J147" s="38"/>
      <c r="K147" s="17"/>
      <c r="L147" s="17"/>
      <c r="M147" s="17"/>
      <c r="N147" s="240"/>
      <c r="O147" s="240"/>
      <c r="P147" s="240"/>
      <c r="Q147" s="17"/>
      <c r="R147" s="17"/>
      <c r="S147" s="54"/>
      <c r="T147" s="1"/>
      <c r="U147" s="17"/>
    </row>
    <row r="148" spans="1:26" ht="12.6" customHeight="1">
      <c r="A148" s="10"/>
      <c r="B148" s="17"/>
      <c r="C148" s="17"/>
      <c r="D148" s="17"/>
      <c r="I148" s="249"/>
      <c r="O148" s="240"/>
      <c r="S148" s="54"/>
      <c r="T148" s="1"/>
      <c r="U148" s="17"/>
      <c r="V148" s="17"/>
      <c r="X148" s="17"/>
      <c r="Y148" s="17"/>
      <c r="Z148" s="17"/>
    </row>
    <row r="149" spans="1:26">
      <c r="A149" s="10"/>
      <c r="B149" s="17"/>
      <c r="C149" s="17"/>
      <c r="D149" s="17"/>
      <c r="I149" s="249"/>
      <c r="O149" s="240"/>
      <c r="S149" s="54"/>
      <c r="T149" s="1"/>
      <c r="U149" s="17"/>
      <c r="V149" s="17"/>
      <c r="X149" s="17"/>
      <c r="Y149" s="17"/>
      <c r="Z149" s="17"/>
    </row>
    <row r="150" spans="1:26">
      <c r="A150" s="10"/>
      <c r="B150" s="17"/>
      <c r="C150" s="17"/>
      <c r="D150" s="17"/>
      <c r="I150" s="249"/>
      <c r="O150" s="240"/>
      <c r="S150" s="54"/>
      <c r="T150" s="1"/>
      <c r="U150" s="17"/>
      <c r="V150" s="17"/>
      <c r="X150" s="17"/>
      <c r="Y150" s="17"/>
      <c r="Z150" s="17"/>
    </row>
    <row r="151" spans="1:26">
      <c r="A151" s="10"/>
      <c r="B151" s="17"/>
      <c r="C151" s="150"/>
      <c r="D151" s="150"/>
      <c r="E151" s="150"/>
      <c r="F151" s="150"/>
      <c r="G151" s="441"/>
      <c r="H151" s="441"/>
      <c r="I151" s="156"/>
      <c r="O151" s="240"/>
      <c r="S151" s="54"/>
      <c r="T151" s="1"/>
      <c r="U151" s="17"/>
      <c r="V151" s="17"/>
      <c r="X151" s="17"/>
      <c r="Y151" s="17"/>
      <c r="Z151" s="17"/>
    </row>
    <row r="152" spans="1:26">
      <c r="A152" s="10"/>
      <c r="B152" s="17"/>
      <c r="C152" s="150"/>
      <c r="D152" s="150"/>
      <c r="E152" s="150"/>
      <c r="F152" s="150"/>
      <c r="G152" s="441"/>
      <c r="H152" s="441"/>
      <c r="I152" s="156"/>
      <c r="O152" s="240"/>
      <c r="S152" s="54"/>
      <c r="V152" s="17"/>
      <c r="X152" s="17"/>
      <c r="Y152" s="17"/>
      <c r="Z152" s="17"/>
    </row>
    <row r="153" spans="1:26">
      <c r="C153" s="150"/>
      <c r="D153" s="149"/>
      <c r="E153" s="150"/>
      <c r="F153" s="150"/>
      <c r="G153" s="441"/>
      <c r="H153" s="441"/>
      <c r="I153" s="441"/>
    </row>
    <row r="154" spans="1:26">
      <c r="C154" s="150"/>
      <c r="D154" s="149"/>
      <c r="E154" s="150"/>
      <c r="F154" s="150"/>
      <c r="G154" s="441"/>
      <c r="H154" s="441"/>
      <c r="I154" s="441"/>
    </row>
    <row r="155" spans="1:26">
      <c r="C155" s="150"/>
      <c r="D155" s="149"/>
      <c r="E155" s="150"/>
      <c r="F155" s="150"/>
      <c r="G155" s="441"/>
      <c r="H155" s="441"/>
      <c r="I155" s="441"/>
    </row>
    <row r="156" spans="1:26">
      <c r="C156" s="150"/>
      <c r="D156" s="149"/>
      <c r="E156" s="150"/>
      <c r="F156" s="150"/>
      <c r="G156" s="441"/>
      <c r="H156" s="441"/>
      <c r="I156" s="441"/>
    </row>
    <row r="157" spans="1:26">
      <c r="C157" s="150"/>
      <c r="D157" s="149"/>
      <c r="E157" s="150"/>
      <c r="F157" s="150"/>
      <c r="G157" s="441"/>
      <c r="H157" s="441"/>
      <c r="I157" s="441"/>
    </row>
    <row r="158" spans="1:26">
      <c r="C158" s="150"/>
      <c r="D158" s="149"/>
      <c r="E158" s="150"/>
      <c r="F158" s="150"/>
      <c r="G158" s="441"/>
      <c r="H158" s="441"/>
      <c r="I158" s="441"/>
    </row>
    <row r="159" spans="1:26">
      <c r="C159" s="150"/>
      <c r="D159" s="149"/>
      <c r="E159" s="150"/>
      <c r="F159" s="150"/>
      <c r="G159" s="441"/>
      <c r="H159" s="441"/>
      <c r="I159" s="441"/>
    </row>
    <row r="160" spans="1:26">
      <c r="C160" s="150"/>
      <c r="D160" s="149"/>
      <c r="E160" s="150"/>
      <c r="F160" s="150"/>
      <c r="G160" s="441"/>
      <c r="H160" s="441"/>
      <c r="I160" s="441"/>
    </row>
    <row r="161" spans="3:9">
      <c r="C161" s="150"/>
      <c r="D161" s="149"/>
      <c r="E161" s="150"/>
      <c r="F161" s="150"/>
      <c r="G161" s="441"/>
      <c r="H161" s="441"/>
      <c r="I161" s="441"/>
    </row>
    <row r="162" spans="3:9">
      <c r="C162" s="150"/>
      <c r="D162" s="149"/>
      <c r="E162" s="150"/>
      <c r="F162" s="150"/>
      <c r="G162" s="441"/>
      <c r="H162" s="441"/>
      <c r="I162" s="441"/>
    </row>
    <row r="163" spans="3:9">
      <c r="C163" s="150"/>
      <c r="D163" s="149"/>
      <c r="E163" s="150"/>
      <c r="F163" s="150"/>
      <c r="G163" s="441"/>
      <c r="H163" s="441"/>
      <c r="I163" s="441"/>
    </row>
    <row r="164" spans="3:9">
      <c r="C164" s="150"/>
      <c r="D164" s="149"/>
      <c r="E164" s="150"/>
      <c r="F164" s="150"/>
      <c r="G164" s="441"/>
      <c r="H164" s="441"/>
      <c r="I164" s="441"/>
    </row>
    <row r="165" spans="3:9">
      <c r="C165" s="150"/>
      <c r="D165" s="149"/>
      <c r="E165" s="150"/>
      <c r="F165" s="150"/>
      <c r="G165" s="441"/>
      <c r="H165" s="441"/>
      <c r="I165" s="441"/>
    </row>
    <row r="166" spans="3:9">
      <c r="C166" s="150"/>
      <c r="D166" s="149"/>
      <c r="E166" s="150"/>
      <c r="F166" s="150"/>
      <c r="G166" s="441"/>
      <c r="H166" s="441"/>
      <c r="I166" s="441"/>
    </row>
    <row r="167" spans="3:9">
      <c r="C167" s="150"/>
      <c r="D167" s="149"/>
      <c r="E167" s="150"/>
      <c r="F167" s="150"/>
      <c r="G167" s="441"/>
      <c r="H167" s="441"/>
      <c r="I167" s="441"/>
    </row>
    <row r="168" spans="3:9">
      <c r="C168" s="150"/>
      <c r="D168" s="149"/>
      <c r="E168" s="150"/>
      <c r="F168" s="150"/>
      <c r="G168" s="441"/>
      <c r="H168" s="441"/>
      <c r="I168" s="441"/>
    </row>
    <row r="169" spans="3:9">
      <c r="C169" s="150"/>
      <c r="D169" s="149"/>
      <c r="E169" s="150"/>
      <c r="F169" s="150"/>
      <c r="G169" s="441"/>
      <c r="H169" s="441"/>
      <c r="I169" s="441"/>
    </row>
    <row r="170" spans="3:9">
      <c r="C170" s="150"/>
      <c r="D170" s="149"/>
      <c r="E170" s="150"/>
      <c r="F170" s="150"/>
      <c r="G170" s="441"/>
      <c r="H170" s="441"/>
      <c r="I170" s="441"/>
    </row>
    <row r="171" spans="3:9">
      <c r="C171" s="150"/>
      <c r="D171" s="149"/>
      <c r="E171" s="150"/>
      <c r="F171" s="150"/>
      <c r="G171" s="441"/>
      <c r="H171" s="441"/>
      <c r="I171" s="441"/>
    </row>
    <row r="172" spans="3:9">
      <c r="C172" s="150"/>
      <c r="D172" s="149"/>
      <c r="E172" s="150"/>
      <c r="F172" s="150"/>
      <c r="G172" s="441"/>
      <c r="H172" s="441"/>
      <c r="I172" s="441"/>
    </row>
    <row r="173" spans="3:9">
      <c r="C173" s="150"/>
      <c r="D173" s="149"/>
      <c r="E173" s="150"/>
      <c r="F173" s="150"/>
      <c r="G173" s="441"/>
      <c r="H173" s="441"/>
      <c r="I173" s="441"/>
    </row>
    <row r="174" spans="3:9">
      <c r="C174" s="150"/>
      <c r="D174" s="149"/>
      <c r="E174" s="150"/>
      <c r="F174" s="150"/>
      <c r="G174" s="441"/>
      <c r="H174" s="441"/>
      <c r="I174" s="441"/>
    </row>
    <row r="175" spans="3:9">
      <c r="C175" s="150"/>
      <c r="D175" s="149"/>
      <c r="E175" s="150"/>
      <c r="F175" s="150"/>
      <c r="G175" s="441"/>
      <c r="H175" s="441"/>
      <c r="I175" s="441"/>
    </row>
    <row r="176" spans="3:9">
      <c r="C176" s="150"/>
      <c r="D176" s="149"/>
      <c r="E176" s="150"/>
      <c r="F176" s="150"/>
      <c r="G176" s="441"/>
      <c r="H176" s="441"/>
      <c r="I176" s="441"/>
    </row>
    <row r="177" spans="3:9">
      <c r="C177" s="150"/>
      <c r="D177" s="149"/>
      <c r="E177" s="150"/>
      <c r="F177" s="150"/>
      <c r="G177" s="441"/>
      <c r="H177" s="441"/>
      <c r="I177" s="441"/>
    </row>
  </sheetData>
  <mergeCells count="319">
    <mergeCell ref="E122:F122"/>
    <mergeCell ref="E87:F87"/>
    <mergeCell ref="G98:G99"/>
    <mergeCell ref="G100:G101"/>
    <mergeCell ref="E117:F117"/>
    <mergeCell ref="E118:F118"/>
    <mergeCell ref="E119:F119"/>
    <mergeCell ref="E102:F102"/>
    <mergeCell ref="E105:F105"/>
    <mergeCell ref="E106:F106"/>
    <mergeCell ref="E97:F97"/>
    <mergeCell ref="E96:F96"/>
    <mergeCell ref="E98:F98"/>
    <mergeCell ref="E91:F91"/>
    <mergeCell ref="E89:F89"/>
    <mergeCell ref="E90:F90"/>
    <mergeCell ref="E100:F100"/>
    <mergeCell ref="E107:F107"/>
    <mergeCell ref="E99:F99"/>
    <mergeCell ref="E101:F101"/>
    <mergeCell ref="E110:F110"/>
    <mergeCell ref="E103:F103"/>
    <mergeCell ref="E104:F104"/>
    <mergeCell ref="U65:U66"/>
    <mergeCell ref="T65:T66"/>
    <mergeCell ref="S61:S62"/>
    <mergeCell ref="S59:S60"/>
    <mergeCell ref="E120:F120"/>
    <mergeCell ref="E121:F121"/>
    <mergeCell ref="E79:F79"/>
    <mergeCell ref="E80:F80"/>
    <mergeCell ref="E116:F116"/>
    <mergeCell ref="E112:F112"/>
    <mergeCell ref="E113:F113"/>
    <mergeCell ref="E114:F114"/>
    <mergeCell ref="E115:F115"/>
    <mergeCell ref="E108:F108"/>
    <mergeCell ref="E109:F109"/>
    <mergeCell ref="E111:F111"/>
    <mergeCell ref="E88:F88"/>
    <mergeCell ref="E93:F93"/>
    <mergeCell ref="E94:F94"/>
    <mergeCell ref="E95:F95"/>
    <mergeCell ref="E92:F92"/>
    <mergeCell ref="F69:N70"/>
    <mergeCell ref="E85:F85"/>
    <mergeCell ref="E86:F86"/>
    <mergeCell ref="D65:D66"/>
    <mergeCell ref="D67:D68"/>
    <mergeCell ref="T61:T62"/>
    <mergeCell ref="V65:V66"/>
    <mergeCell ref="V67:V68"/>
    <mergeCell ref="V45:V46"/>
    <mergeCell ref="V47:V48"/>
    <mergeCell ref="V49:V50"/>
    <mergeCell ref="V51:V52"/>
    <mergeCell ref="V53:V54"/>
    <mergeCell ref="V55:V56"/>
    <mergeCell ref="T45:T46"/>
    <mergeCell ref="T47:T48"/>
    <mergeCell ref="T49:T50"/>
    <mergeCell ref="T51:T52"/>
    <mergeCell ref="T53:T54"/>
    <mergeCell ref="T55:T56"/>
    <mergeCell ref="U55:U56"/>
    <mergeCell ref="U57:U58"/>
    <mergeCell ref="U59:U60"/>
    <mergeCell ref="U61:U62"/>
    <mergeCell ref="U51:U52"/>
    <mergeCell ref="U67:U68"/>
    <mergeCell ref="T67:T68"/>
    <mergeCell ref="A61:A62"/>
    <mergeCell ref="A63:A64"/>
    <mergeCell ref="A65:A66"/>
    <mergeCell ref="A67:A68"/>
    <mergeCell ref="C61:C62"/>
    <mergeCell ref="C63:C64"/>
    <mergeCell ref="C65:C66"/>
    <mergeCell ref="C67:C68"/>
    <mergeCell ref="B65:B66"/>
    <mergeCell ref="B67:B68"/>
    <mergeCell ref="B63:B64"/>
    <mergeCell ref="B61:B62"/>
    <mergeCell ref="A59:A60"/>
    <mergeCell ref="C55:C56"/>
    <mergeCell ref="C57:C58"/>
    <mergeCell ref="C59:C60"/>
    <mergeCell ref="D55:D56"/>
    <mergeCell ref="D57:D58"/>
    <mergeCell ref="D59:D60"/>
    <mergeCell ref="B55:B56"/>
    <mergeCell ref="B57:B58"/>
    <mergeCell ref="B59:B60"/>
    <mergeCell ref="A55:A56"/>
    <mergeCell ref="B53:B54"/>
    <mergeCell ref="C47:C48"/>
    <mergeCell ref="C49:C50"/>
    <mergeCell ref="C51:C52"/>
    <mergeCell ref="C53:C54"/>
    <mergeCell ref="B49:B50"/>
    <mergeCell ref="B51:B52"/>
    <mergeCell ref="A57:A58"/>
    <mergeCell ref="A45:A46"/>
    <mergeCell ref="A47:A48"/>
    <mergeCell ref="A49:A50"/>
    <mergeCell ref="A51:A52"/>
    <mergeCell ref="A53:A54"/>
    <mergeCell ref="C45:C46"/>
    <mergeCell ref="B45:B46"/>
    <mergeCell ref="B47:B48"/>
    <mergeCell ref="D53:D54"/>
    <mergeCell ref="V43:V44"/>
    <mergeCell ref="V61:V62"/>
    <mergeCell ref="V63:V64"/>
    <mergeCell ref="U43:U44"/>
    <mergeCell ref="T43:T44"/>
    <mergeCell ref="T63:T64"/>
    <mergeCell ref="U53:U54"/>
    <mergeCell ref="U45:U46"/>
    <mergeCell ref="U47:U48"/>
    <mergeCell ref="U49:U50"/>
    <mergeCell ref="V57:V58"/>
    <mergeCell ref="V59:V60"/>
    <mergeCell ref="T57:T58"/>
    <mergeCell ref="T59:T60"/>
    <mergeCell ref="S43:S44"/>
    <mergeCell ref="D61:D62"/>
    <mergeCell ref="D63:D64"/>
    <mergeCell ref="S63:S64"/>
    <mergeCell ref="S55:S56"/>
    <mergeCell ref="U63:U64"/>
    <mergeCell ref="S51:S52"/>
    <mergeCell ref="S53:S54"/>
    <mergeCell ref="S57:S58"/>
    <mergeCell ref="V27:V28"/>
    <mergeCell ref="V31:V32"/>
    <mergeCell ref="U31:U32"/>
    <mergeCell ref="U27:U28"/>
    <mergeCell ref="U29:U30"/>
    <mergeCell ref="V29:V30"/>
    <mergeCell ref="V33:V34"/>
    <mergeCell ref="U33:U34"/>
    <mergeCell ref="D51:D52"/>
    <mergeCell ref="V35:V36"/>
    <mergeCell ref="T41:T42"/>
    <mergeCell ref="V41:V42"/>
    <mergeCell ref="U41:U42"/>
    <mergeCell ref="T39:T40"/>
    <mergeCell ref="U39:U40"/>
    <mergeCell ref="V37:V38"/>
    <mergeCell ref="V39:V40"/>
    <mergeCell ref="U37:U38"/>
    <mergeCell ref="T35:T36"/>
    <mergeCell ref="U35:U36"/>
    <mergeCell ref="T37:T38"/>
    <mergeCell ref="T29:T30"/>
    <mergeCell ref="T31:T32"/>
    <mergeCell ref="T33:T34"/>
    <mergeCell ref="V21:V22"/>
    <mergeCell ref="U25:U26"/>
    <mergeCell ref="V25:V26"/>
    <mergeCell ref="V23:V24"/>
    <mergeCell ref="U21:U22"/>
    <mergeCell ref="B23:B24"/>
    <mergeCell ref="B25:B26"/>
    <mergeCell ref="B21:B22"/>
    <mergeCell ref="T25:T26"/>
    <mergeCell ref="T23:T24"/>
    <mergeCell ref="S23:S24"/>
    <mergeCell ref="C23:C24"/>
    <mergeCell ref="S25:S26"/>
    <mergeCell ref="C25:C26"/>
    <mergeCell ref="D23:D24"/>
    <mergeCell ref="D25:D26"/>
    <mergeCell ref="U23:U24"/>
    <mergeCell ref="S21:S22"/>
    <mergeCell ref="T21:T22"/>
    <mergeCell ref="B3:B4"/>
    <mergeCell ref="B5:B6"/>
    <mergeCell ref="C7:C8"/>
    <mergeCell ref="C9:C10"/>
    <mergeCell ref="S3:S4"/>
    <mergeCell ref="S5:S6"/>
    <mergeCell ref="A11:A12"/>
    <mergeCell ref="B11:B12"/>
    <mergeCell ref="B7:B8"/>
    <mergeCell ref="B9:B10"/>
    <mergeCell ref="A3:A4"/>
    <mergeCell ref="A7:A8"/>
    <mergeCell ref="A9:A10"/>
    <mergeCell ref="A5:A6"/>
    <mergeCell ref="C11:C12"/>
    <mergeCell ref="C3:C4"/>
    <mergeCell ref="D3:D4"/>
    <mergeCell ref="C5:C6"/>
    <mergeCell ref="V3:V4"/>
    <mergeCell ref="V5:V6"/>
    <mergeCell ref="U3:U4"/>
    <mergeCell ref="T3:T4"/>
    <mergeCell ref="D9:D10"/>
    <mergeCell ref="D5:D6"/>
    <mergeCell ref="U5:U6"/>
    <mergeCell ref="T5:T6"/>
    <mergeCell ref="U9:U10"/>
    <mergeCell ref="T7:T8"/>
    <mergeCell ref="T9:T10"/>
    <mergeCell ref="V7:V8"/>
    <mergeCell ref="D33:D34"/>
    <mergeCell ref="C31:C32"/>
    <mergeCell ref="D31:D32"/>
    <mergeCell ref="D35:D36"/>
    <mergeCell ref="C35:C36"/>
    <mergeCell ref="S33:S34"/>
    <mergeCell ref="C27:C28"/>
    <mergeCell ref="C29:C30"/>
    <mergeCell ref="C33:C34"/>
    <mergeCell ref="T27:T28"/>
    <mergeCell ref="S27:S28"/>
    <mergeCell ref="A23:A24"/>
    <mergeCell ref="T13:T14"/>
    <mergeCell ref="U7:U8"/>
    <mergeCell ref="S19:S20"/>
    <mergeCell ref="U11:U12"/>
    <mergeCell ref="T11:T12"/>
    <mergeCell ref="V11:V12"/>
    <mergeCell ref="U19:U20"/>
    <mergeCell ref="V13:V14"/>
    <mergeCell ref="U17:U18"/>
    <mergeCell ref="U15:U16"/>
    <mergeCell ref="V15:V16"/>
    <mergeCell ref="V17:V18"/>
    <mergeCell ref="V19:V20"/>
    <mergeCell ref="U13:U14"/>
    <mergeCell ref="V9:V10"/>
    <mergeCell ref="T17:T18"/>
    <mergeCell ref="T19:T20"/>
    <mergeCell ref="T15:T16"/>
    <mergeCell ref="B13:B14"/>
    <mergeCell ref="A15:A16"/>
    <mergeCell ref="B15:B16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41:A42"/>
    <mergeCell ref="B39:B40"/>
    <mergeCell ref="A39:A40"/>
    <mergeCell ref="A13:A14"/>
    <mergeCell ref="A25:A26"/>
    <mergeCell ref="A21:A22"/>
    <mergeCell ref="A17:A18"/>
    <mergeCell ref="B17:B18"/>
    <mergeCell ref="C21:C22"/>
    <mergeCell ref="B37:B38"/>
    <mergeCell ref="C19:C20"/>
    <mergeCell ref="A19:A20"/>
    <mergeCell ref="B19:B20"/>
    <mergeCell ref="C37:C38"/>
    <mergeCell ref="A37:A38"/>
    <mergeCell ref="A35:A36"/>
    <mergeCell ref="B29:B30"/>
    <mergeCell ref="B33:B34"/>
    <mergeCell ref="B31:B32"/>
    <mergeCell ref="B35:B36"/>
    <mergeCell ref="A27:A28"/>
    <mergeCell ref="A29:A30"/>
    <mergeCell ref="A31:A32"/>
    <mergeCell ref="A33:A34"/>
    <mergeCell ref="B27:B28"/>
    <mergeCell ref="C17:C18"/>
    <mergeCell ref="D49:D50"/>
    <mergeCell ref="D13:D14"/>
    <mergeCell ref="D17:D18"/>
    <mergeCell ref="D7:D8"/>
    <mergeCell ref="S41:S42"/>
    <mergeCell ref="S39:S40"/>
    <mergeCell ref="D27:D28"/>
    <mergeCell ref="C13:C14"/>
    <mergeCell ref="C15:C16"/>
    <mergeCell ref="D19:D20"/>
    <mergeCell ref="D11:D12"/>
    <mergeCell ref="D15:D16"/>
    <mergeCell ref="S11:S12"/>
    <mergeCell ref="S13:S14"/>
    <mergeCell ref="D21:D22"/>
    <mergeCell ref="D29:D30"/>
    <mergeCell ref="D45:D46"/>
    <mergeCell ref="D47:D48"/>
    <mergeCell ref="S29:S30"/>
    <mergeCell ref="S37:S38"/>
    <mergeCell ref="S35:S36"/>
    <mergeCell ref="S31:S32"/>
    <mergeCell ref="S17:S18"/>
    <mergeCell ref="D37:D38"/>
    <mergeCell ref="S65:S66"/>
    <mergeCell ref="S67:S68"/>
    <mergeCell ref="E84:F84"/>
    <mergeCell ref="E83:F83"/>
    <mergeCell ref="E81:F81"/>
    <mergeCell ref="E82:F82"/>
    <mergeCell ref="E77:F77"/>
    <mergeCell ref="E78:F78"/>
    <mergeCell ref="E1:R1"/>
    <mergeCell ref="S15:S16"/>
    <mergeCell ref="S7:S8"/>
    <mergeCell ref="S9:S10"/>
    <mergeCell ref="S45:S46"/>
    <mergeCell ref="S47:S48"/>
    <mergeCell ref="S49:S50"/>
    <mergeCell ref="J60:M61"/>
    <mergeCell ref="J66:K67"/>
    <mergeCell ref="J68:K68"/>
    <mergeCell ref="L66:M67"/>
    <mergeCell ref="L68:M68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79"/>
  <sheetViews>
    <sheetView zoomScaleNormal="100" zoomScaleSheetLayoutView="100" workbookViewId="0">
      <selection activeCell="N29" sqref="N29"/>
    </sheetView>
  </sheetViews>
  <sheetFormatPr defaultRowHeight="20.100000000000001" customHeight="1"/>
  <cols>
    <col min="1" max="1" width="3.625" style="18" customWidth="1"/>
    <col min="2" max="2" width="3.75" style="18" hidden="1" customWidth="1"/>
    <col min="3" max="3" width="14.5" style="15" bestFit="1" customWidth="1"/>
    <col min="4" max="4" width="4.125" style="17" customWidth="1"/>
    <col min="5" max="7" width="4.125" style="106" customWidth="1"/>
    <col min="8" max="8" width="3.125" style="106" customWidth="1"/>
    <col min="9" max="10" width="3.125" style="17" customWidth="1"/>
    <col min="11" max="11" width="3.125" style="276" customWidth="1"/>
    <col min="12" max="14" width="4.125" style="273" customWidth="1"/>
    <col min="15" max="15" width="4.125" style="17" customWidth="1"/>
    <col min="16" max="16" width="4.125" style="15" hidden="1" customWidth="1"/>
    <col min="17" max="17" width="14.5" style="15" bestFit="1" customWidth="1"/>
    <col min="18" max="18" width="3.75" style="15" customWidth="1"/>
    <col min="19" max="20" width="3.5" style="15" customWidth="1"/>
    <col min="21" max="21" width="3.25" style="14" customWidth="1"/>
    <col min="22" max="23" width="2.875" style="14" customWidth="1"/>
    <col min="24" max="24" width="9.5" style="55" bestFit="1" customWidth="1"/>
    <col min="25" max="25" width="9" style="15"/>
    <col min="26" max="26" width="11" style="15" bestFit="1" customWidth="1"/>
    <col min="27" max="16384" width="9" style="15"/>
  </cols>
  <sheetData>
    <row r="1" spans="1:26" ht="21" customHeight="1" thickBot="1">
      <c r="A1" s="922" t="s">
        <v>14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</row>
    <row r="2" spans="1:26" ht="23.1" customHeight="1" thickBot="1">
      <c r="A2" s="19"/>
      <c r="B2" s="19" t="s">
        <v>108</v>
      </c>
      <c r="C2" s="10" t="s">
        <v>1</v>
      </c>
      <c r="D2" s="19"/>
      <c r="E2" s="471" t="s">
        <v>526</v>
      </c>
      <c r="I2" s="19"/>
      <c r="J2" s="19"/>
      <c r="K2" s="273"/>
      <c r="N2" s="471" t="s">
        <v>527</v>
      </c>
      <c r="O2" s="78"/>
      <c r="P2" s="17" t="s">
        <v>108</v>
      </c>
      <c r="Q2" s="10" t="s">
        <v>1</v>
      </c>
      <c r="R2" s="17"/>
      <c r="S2" s="17"/>
      <c r="X2" s="40"/>
      <c r="Z2" s="18"/>
    </row>
    <row r="3" spans="1:26" ht="15.95" customHeight="1" thickBot="1">
      <c r="A3" s="958">
        <v>1</v>
      </c>
      <c r="B3" s="958">
        <v>1</v>
      </c>
      <c r="C3" s="956" t="str">
        <f>IF(B3="","",VLOOKUP(B3,$B$55:$C$78,2))</f>
        <v>拓大紅陵</v>
      </c>
      <c r="D3" s="800"/>
      <c r="E3" s="774"/>
      <c r="F3" s="223"/>
      <c r="G3" s="223"/>
      <c r="H3" s="223"/>
      <c r="I3" s="75"/>
      <c r="J3" s="75"/>
      <c r="K3" s="237"/>
      <c r="L3" s="237"/>
      <c r="M3" s="237"/>
      <c r="N3" s="806"/>
      <c r="O3" s="794"/>
      <c r="P3" s="958">
        <v>11</v>
      </c>
      <c r="Q3" s="956" t="str">
        <f>IF(P3="","",VLOOKUP(P3,$B$55:$C$78,2))</f>
        <v>秀明八千代</v>
      </c>
      <c r="R3" s="956">
        <v>13</v>
      </c>
      <c r="S3" s="17"/>
      <c r="X3" s="12"/>
    </row>
    <row r="4" spans="1:26" ht="15.95" customHeight="1" thickTop="1">
      <c r="A4" s="958"/>
      <c r="B4" s="958"/>
      <c r="C4" s="956"/>
      <c r="D4" s="75"/>
      <c r="E4" s="772"/>
      <c r="F4" s="223"/>
      <c r="G4" s="223"/>
      <c r="H4" s="223"/>
      <c r="I4" s="75"/>
      <c r="J4" s="75"/>
      <c r="K4" s="237"/>
      <c r="L4" s="237"/>
      <c r="M4" s="807"/>
      <c r="N4" s="768"/>
      <c r="O4" s="113"/>
      <c r="P4" s="958"/>
      <c r="Q4" s="956"/>
      <c r="R4" s="956"/>
      <c r="S4" s="17"/>
      <c r="X4" s="12"/>
    </row>
    <row r="5" spans="1:26" ht="15.95" customHeight="1" thickBot="1">
      <c r="A5" s="958">
        <v>2</v>
      </c>
      <c r="B5" s="958">
        <v>6</v>
      </c>
      <c r="C5" s="956" t="str">
        <f>IF(B5="","",VLOOKUP(B5,$B$55:$C$78,2))</f>
        <v>千葉学芸</v>
      </c>
      <c r="D5" s="667">
        <v>2</v>
      </c>
      <c r="E5" s="801">
        <v>5</v>
      </c>
      <c r="F5" s="771">
        <v>5</v>
      </c>
      <c r="G5" s="223"/>
      <c r="H5" s="223"/>
      <c r="I5" s="75"/>
      <c r="J5" s="75"/>
      <c r="K5" s="237"/>
      <c r="L5" s="237"/>
      <c r="M5" s="808">
        <v>5</v>
      </c>
      <c r="N5" s="496">
        <v>5</v>
      </c>
      <c r="O5" s="767">
        <v>1</v>
      </c>
      <c r="P5" s="958">
        <v>13</v>
      </c>
      <c r="Q5" s="956" t="str">
        <f>IF(P5="","",VLOOKUP(P5,$B$55:$C$78,2))</f>
        <v>幕張</v>
      </c>
      <c r="R5" s="956">
        <v>14</v>
      </c>
      <c r="S5" s="17"/>
      <c r="X5" s="12"/>
    </row>
    <row r="6" spans="1:26" ht="15.95" customHeight="1" thickTop="1" thickBot="1">
      <c r="A6" s="958"/>
      <c r="B6" s="958"/>
      <c r="C6" s="956"/>
      <c r="D6" s="490">
        <v>1</v>
      </c>
      <c r="E6" s="433"/>
      <c r="F6" s="824">
        <v>0</v>
      </c>
      <c r="G6" s="223"/>
      <c r="H6" s="223"/>
      <c r="I6" s="75"/>
      <c r="J6" s="75"/>
      <c r="K6" s="237"/>
      <c r="L6" s="807"/>
      <c r="M6" s="823">
        <v>0</v>
      </c>
      <c r="N6" s="474"/>
      <c r="O6" s="493">
        <v>1</v>
      </c>
      <c r="P6" s="958"/>
      <c r="Q6" s="956"/>
      <c r="R6" s="956"/>
      <c r="S6" s="17"/>
      <c r="X6" s="12"/>
    </row>
    <row r="7" spans="1:26" ht="15.95" customHeight="1" thickTop="1" thickBot="1">
      <c r="A7" s="958">
        <v>3</v>
      </c>
      <c r="B7" s="958">
        <v>22</v>
      </c>
      <c r="C7" s="956" t="str">
        <f>IF(B7="","",VLOOKUP(B7,$B$55:$C$78,2))</f>
        <v>成田</v>
      </c>
      <c r="D7" s="777"/>
      <c r="E7" s="776"/>
      <c r="F7" s="769"/>
      <c r="G7" s="223"/>
      <c r="I7" s="962" t="s">
        <v>731</v>
      </c>
      <c r="J7" s="962"/>
      <c r="K7" s="237"/>
      <c r="L7" s="807"/>
      <c r="M7" s="237"/>
      <c r="N7" s="790"/>
      <c r="O7" s="789"/>
      <c r="P7" s="958">
        <v>10</v>
      </c>
      <c r="Q7" s="956" t="str">
        <f>IF(P7="","",VLOOKUP(P7,$B$55:$C$78,2))</f>
        <v>船橋東</v>
      </c>
      <c r="R7" s="956">
        <v>15</v>
      </c>
      <c r="S7" s="17"/>
      <c r="X7" s="57"/>
    </row>
    <row r="8" spans="1:26" ht="15.95" customHeight="1" thickTop="1" thickBot="1">
      <c r="A8" s="958"/>
      <c r="B8" s="958"/>
      <c r="C8" s="956"/>
      <c r="D8" s="778">
        <v>3</v>
      </c>
      <c r="E8" s="449"/>
      <c r="F8" s="801">
        <v>9</v>
      </c>
      <c r="G8" s="780">
        <v>3</v>
      </c>
      <c r="H8" s="963" t="s">
        <v>751</v>
      </c>
      <c r="I8" s="963"/>
      <c r="J8" s="963"/>
      <c r="K8" s="963"/>
      <c r="L8" s="808">
        <v>2</v>
      </c>
      <c r="M8" s="496">
        <v>9</v>
      </c>
      <c r="N8" s="113"/>
      <c r="O8" s="778">
        <v>3</v>
      </c>
      <c r="P8" s="958"/>
      <c r="Q8" s="956"/>
      <c r="R8" s="956"/>
      <c r="S8" s="17"/>
      <c r="X8" s="12"/>
      <c r="Y8" s="14"/>
    </row>
    <row r="9" spans="1:26" ht="15.95" customHeight="1" thickTop="1" thickBot="1">
      <c r="A9" s="958">
        <v>4</v>
      </c>
      <c r="B9" s="958">
        <v>15</v>
      </c>
      <c r="C9" s="956" t="str">
        <f>IF(B9="","",VLOOKUP(B9,$B$55:$C$78,2))</f>
        <v>千葉経済</v>
      </c>
      <c r="D9" s="767">
        <v>2</v>
      </c>
      <c r="E9" s="110"/>
      <c r="F9" s="433"/>
      <c r="G9" s="824">
        <v>0</v>
      </c>
      <c r="H9" s="223"/>
      <c r="I9" s="859"/>
      <c r="J9" s="75"/>
      <c r="K9" s="274"/>
      <c r="L9" s="809">
        <v>0</v>
      </c>
      <c r="M9" s="474"/>
      <c r="N9" s="360"/>
      <c r="O9" s="767">
        <v>4</v>
      </c>
      <c r="P9" s="958">
        <v>9</v>
      </c>
      <c r="Q9" s="956" t="str">
        <f>IF(P9="","",VLOOKUP(P9,$B$55:$C$78,2))</f>
        <v>学館浦安</v>
      </c>
      <c r="R9" s="956">
        <v>16</v>
      </c>
      <c r="S9" s="17"/>
      <c r="X9" s="12"/>
      <c r="Y9" s="14"/>
      <c r="Z9" s="39"/>
    </row>
    <row r="10" spans="1:26" ht="15.95" customHeight="1" thickTop="1" thickBot="1">
      <c r="A10" s="958"/>
      <c r="B10" s="958"/>
      <c r="C10" s="956"/>
      <c r="D10" s="491">
        <v>2</v>
      </c>
      <c r="E10" s="114"/>
      <c r="F10" s="433"/>
      <c r="G10" s="879"/>
      <c r="H10" s="223"/>
      <c r="I10" s="859"/>
      <c r="J10" s="75"/>
      <c r="K10" s="237"/>
      <c r="L10" s="275"/>
      <c r="M10" s="474"/>
      <c r="N10" s="798"/>
      <c r="O10" s="797">
        <v>2</v>
      </c>
      <c r="P10" s="958"/>
      <c r="Q10" s="956"/>
      <c r="R10" s="956"/>
      <c r="S10" s="17"/>
      <c r="X10" s="12"/>
      <c r="Z10" s="38"/>
    </row>
    <row r="11" spans="1:26" ht="15.95" customHeight="1" thickTop="1" thickBot="1">
      <c r="A11" s="958">
        <v>5</v>
      </c>
      <c r="B11" s="958">
        <v>8</v>
      </c>
      <c r="C11" s="956" t="str">
        <f>IF(B11="","",VLOOKUP(B11,$B$55:$C$78,2))</f>
        <v>成東</v>
      </c>
      <c r="D11" s="785"/>
      <c r="E11" s="784"/>
      <c r="F11" s="793">
        <v>2</v>
      </c>
      <c r="G11" s="830"/>
      <c r="H11" s="223"/>
      <c r="I11" s="900">
        <v>3</v>
      </c>
      <c r="J11" s="187">
        <v>1</v>
      </c>
      <c r="K11" s="237"/>
      <c r="L11" s="275"/>
      <c r="M11" s="812">
        <v>1</v>
      </c>
      <c r="N11" s="475"/>
      <c r="O11" s="476"/>
      <c r="P11" s="958">
        <v>3</v>
      </c>
      <c r="Q11" s="956" t="str">
        <f>IF(P11="","",VLOOKUP(P11,$B$55:$C$78,2))</f>
        <v>袖ヶ浦</v>
      </c>
      <c r="R11" s="956">
        <v>17</v>
      </c>
      <c r="S11" s="17"/>
      <c r="Y11" s="14"/>
      <c r="Z11" s="38"/>
    </row>
    <row r="12" spans="1:26" ht="15.95" customHeight="1" thickTop="1">
      <c r="A12" s="958"/>
      <c r="B12" s="958"/>
      <c r="C12" s="956"/>
      <c r="D12" s="767">
        <v>3</v>
      </c>
      <c r="E12" s="801">
        <v>6</v>
      </c>
      <c r="F12" s="811">
        <v>3</v>
      </c>
      <c r="G12" s="830"/>
      <c r="H12" s="223"/>
      <c r="I12" s="859"/>
      <c r="J12" s="75"/>
      <c r="K12" s="274"/>
      <c r="L12" s="275"/>
      <c r="M12" s="814">
        <v>3</v>
      </c>
      <c r="N12" s="813">
        <v>6</v>
      </c>
      <c r="O12" s="767">
        <v>1</v>
      </c>
      <c r="P12" s="958"/>
      <c r="Q12" s="956"/>
      <c r="R12" s="956"/>
      <c r="S12" s="17"/>
      <c r="Y12" s="14"/>
      <c r="Z12" s="38"/>
    </row>
    <row r="13" spans="1:26" ht="15.95" customHeight="1" thickBot="1">
      <c r="A13" s="958">
        <v>6</v>
      </c>
      <c r="B13" s="958">
        <v>18</v>
      </c>
      <c r="C13" s="956" t="str">
        <f>IF(B13="","",VLOOKUP(B13,$B$55:$C$78,2))</f>
        <v>西武台</v>
      </c>
      <c r="D13" s="785"/>
      <c r="E13" s="810"/>
      <c r="F13" s="110"/>
      <c r="G13" s="830"/>
      <c r="H13" s="223"/>
      <c r="I13" s="859"/>
      <c r="J13" s="75"/>
      <c r="K13" s="274"/>
      <c r="L13" s="237"/>
      <c r="M13" s="815"/>
      <c r="N13" s="796"/>
      <c r="O13" s="791"/>
      <c r="P13" s="958">
        <v>2</v>
      </c>
      <c r="Q13" s="956" t="str">
        <f>IF(P13="","",VLOOKUP(P13,$B$55:$C$78,2))</f>
        <v>木更津総合</v>
      </c>
      <c r="R13" s="956">
        <v>18</v>
      </c>
      <c r="S13" s="17"/>
    </row>
    <row r="14" spans="1:26" ht="15.95" customHeight="1" thickTop="1" thickBot="1">
      <c r="A14" s="958"/>
      <c r="B14" s="958"/>
      <c r="C14" s="956"/>
      <c r="D14" s="97"/>
      <c r="E14" s="110"/>
      <c r="F14" s="110"/>
      <c r="G14" s="830"/>
      <c r="H14" s="880">
        <v>3</v>
      </c>
      <c r="I14" s="902"/>
      <c r="J14" s="123"/>
      <c r="K14" s="804">
        <v>0</v>
      </c>
      <c r="L14" s="237"/>
      <c r="M14" s="112"/>
      <c r="N14" s="112"/>
      <c r="O14" s="116"/>
      <c r="P14" s="958"/>
      <c r="Q14" s="956"/>
      <c r="R14" s="956"/>
      <c r="S14" s="17"/>
    </row>
    <row r="15" spans="1:26" ht="15.95" customHeight="1" thickTop="1" thickBot="1">
      <c r="A15" s="958">
        <v>7</v>
      </c>
      <c r="B15" s="958">
        <v>12</v>
      </c>
      <c r="C15" s="956" t="str">
        <f>IF(B15="","",VLOOKUP(B15,$B$55:$C$78,2))</f>
        <v>習志野</v>
      </c>
      <c r="D15" s="817"/>
      <c r="E15" s="775"/>
      <c r="F15" s="110"/>
      <c r="G15" s="272"/>
      <c r="H15" s="187">
        <v>0</v>
      </c>
      <c r="I15" s="75"/>
      <c r="J15" s="75"/>
      <c r="K15" s="814">
        <v>3</v>
      </c>
      <c r="L15" s="237"/>
      <c r="M15" s="112"/>
      <c r="N15" s="818"/>
      <c r="O15" s="791"/>
      <c r="P15" s="958">
        <v>7</v>
      </c>
      <c r="Q15" s="956" t="str">
        <f>IF(P15="","",VLOOKUP(P15,$B$55:$C$78,2))</f>
        <v>東金</v>
      </c>
      <c r="R15" s="956">
        <v>19</v>
      </c>
      <c r="S15" s="17"/>
    </row>
    <row r="16" spans="1:26" ht="15.95" customHeight="1" thickTop="1">
      <c r="A16" s="958"/>
      <c r="B16" s="958"/>
      <c r="C16" s="956"/>
      <c r="D16" s="117"/>
      <c r="E16" s="772"/>
      <c r="F16" s="110"/>
      <c r="G16" s="272"/>
      <c r="H16" s="282"/>
      <c r="I16" s="75"/>
      <c r="J16" s="75"/>
      <c r="K16" s="807"/>
      <c r="L16" s="237"/>
      <c r="M16" s="815"/>
      <c r="N16" s="112"/>
      <c r="O16" s="116"/>
      <c r="P16" s="958"/>
      <c r="Q16" s="956"/>
      <c r="R16" s="956"/>
      <c r="S16" s="17"/>
    </row>
    <row r="17" spans="1:25" ht="15.95" customHeight="1" thickBot="1">
      <c r="A17" s="958">
        <v>8</v>
      </c>
      <c r="B17" s="958">
        <v>16</v>
      </c>
      <c r="C17" s="956" t="str">
        <f>IF(B17="","",VLOOKUP(B17,$B$55:$C$78,2))</f>
        <v>千葉南</v>
      </c>
      <c r="D17" s="767">
        <v>5</v>
      </c>
      <c r="E17" s="801">
        <v>7</v>
      </c>
      <c r="F17" s="767">
        <v>5</v>
      </c>
      <c r="G17" s="272"/>
      <c r="H17" s="223"/>
      <c r="I17" s="75"/>
      <c r="J17" s="75"/>
      <c r="K17" s="881"/>
      <c r="L17" s="237"/>
      <c r="M17" s="808">
        <v>4</v>
      </c>
      <c r="N17" s="496">
        <v>7</v>
      </c>
      <c r="O17" s="767">
        <v>1</v>
      </c>
      <c r="P17" s="958">
        <v>5</v>
      </c>
      <c r="Q17" s="956" t="str">
        <f>IF(P17="","",VLOOKUP(P17,$B$55:$C$78,2))</f>
        <v>茂原樟陽</v>
      </c>
      <c r="R17" s="956">
        <v>20</v>
      </c>
      <c r="S17" s="17"/>
    </row>
    <row r="18" spans="1:25" ht="15.95" customHeight="1" thickTop="1" thickBot="1">
      <c r="A18" s="958"/>
      <c r="B18" s="958"/>
      <c r="C18" s="956"/>
      <c r="D18" s="787">
        <v>3</v>
      </c>
      <c r="E18" s="110"/>
      <c r="F18" s="824">
        <v>0</v>
      </c>
      <c r="G18" s="272"/>
      <c r="H18" s="223"/>
      <c r="I18" s="75"/>
      <c r="J18" s="75"/>
      <c r="K18" s="807"/>
      <c r="L18" s="237"/>
      <c r="M18" s="809">
        <v>0</v>
      </c>
      <c r="N18" s="475"/>
      <c r="O18" s="494">
        <v>3</v>
      </c>
      <c r="P18" s="958"/>
      <c r="Q18" s="956"/>
      <c r="R18" s="956"/>
      <c r="S18" s="17"/>
      <c r="Y18" s="1"/>
    </row>
    <row r="19" spans="1:25" ht="15.95" customHeight="1" thickTop="1" thickBot="1">
      <c r="A19" s="958">
        <v>9</v>
      </c>
      <c r="B19" s="958">
        <v>20</v>
      </c>
      <c r="C19" s="956" t="str">
        <f>IF(B19="","",VLOOKUP(B19,$B$55:$C$78,2))</f>
        <v>野田中央</v>
      </c>
      <c r="D19" s="111"/>
      <c r="E19" s="788"/>
      <c r="F19" s="769"/>
      <c r="G19" s="272"/>
      <c r="H19" s="223"/>
      <c r="I19" s="77"/>
      <c r="J19" s="77"/>
      <c r="K19" s="807"/>
      <c r="L19" s="237"/>
      <c r="M19" s="474"/>
      <c r="N19" s="792"/>
      <c r="O19" s="791"/>
      <c r="P19" s="958">
        <v>23</v>
      </c>
      <c r="Q19" s="956" t="str">
        <f>IF(P19="","",VLOOKUP(P19,$B$55:$C$78,2))</f>
        <v>千葉黎明</v>
      </c>
      <c r="R19" s="956">
        <v>21</v>
      </c>
      <c r="S19" s="17"/>
    </row>
    <row r="20" spans="1:25" ht="15.95" customHeight="1" thickTop="1" thickBot="1">
      <c r="A20" s="958"/>
      <c r="B20" s="958"/>
      <c r="C20" s="956"/>
      <c r="D20" s="786">
        <v>0</v>
      </c>
      <c r="E20" s="110"/>
      <c r="F20" s="801">
        <v>10</v>
      </c>
      <c r="G20" s="826">
        <v>3</v>
      </c>
      <c r="H20" s="223"/>
      <c r="I20" s="75"/>
      <c r="J20" s="75"/>
      <c r="K20" s="807"/>
      <c r="L20" s="336">
        <v>0</v>
      </c>
      <c r="M20" s="495">
        <v>10</v>
      </c>
      <c r="N20" s="112"/>
      <c r="O20" s="767">
        <v>3</v>
      </c>
      <c r="P20" s="958"/>
      <c r="Q20" s="956"/>
      <c r="R20" s="956"/>
      <c r="S20" s="17"/>
    </row>
    <row r="21" spans="1:25" ht="15.95" customHeight="1" thickTop="1" thickBot="1">
      <c r="A21" s="958">
        <v>10</v>
      </c>
      <c r="B21" s="958">
        <v>19</v>
      </c>
      <c r="C21" s="956" t="str">
        <f>IF(B21="","",VLOOKUP(B21,$B$55:$C$78,2))</f>
        <v>清水</v>
      </c>
      <c r="D21" s="472" t="s">
        <v>730</v>
      </c>
      <c r="E21" s="110"/>
      <c r="F21" s="110"/>
      <c r="G21" s="825">
        <v>0</v>
      </c>
      <c r="H21" s="223"/>
      <c r="I21" s="75"/>
      <c r="J21" s="75"/>
      <c r="K21" s="237"/>
      <c r="L21" s="829">
        <v>3</v>
      </c>
      <c r="M21" s="237"/>
      <c r="N21" s="112"/>
      <c r="O21" s="767">
        <v>4</v>
      </c>
      <c r="P21" s="958">
        <v>4</v>
      </c>
      <c r="Q21" s="956" t="str">
        <f>IF(P21="","",VLOOKUP(P21,$B$55:$C$78,2))</f>
        <v>長生</v>
      </c>
      <c r="R21" s="956">
        <v>22</v>
      </c>
      <c r="S21" s="17"/>
    </row>
    <row r="22" spans="1:25" ht="15.95" customHeight="1" thickTop="1" thickBot="1">
      <c r="A22" s="958"/>
      <c r="B22" s="958"/>
      <c r="C22" s="956"/>
      <c r="D22" s="492">
        <v>4</v>
      </c>
      <c r="E22" s="114"/>
      <c r="F22" s="433"/>
      <c r="G22" s="223"/>
      <c r="H22" s="223"/>
      <c r="I22" s="75"/>
      <c r="J22" s="75"/>
      <c r="K22" s="237"/>
      <c r="L22" s="828"/>
      <c r="M22" s="237"/>
      <c r="N22" s="798"/>
      <c r="O22" s="802">
        <v>4</v>
      </c>
      <c r="P22" s="958"/>
      <c r="Q22" s="956"/>
      <c r="R22" s="956"/>
      <c r="S22" s="17"/>
    </row>
    <row r="23" spans="1:25" ht="15.95" customHeight="1" thickTop="1" thickBot="1">
      <c r="A23" s="958">
        <v>11</v>
      </c>
      <c r="B23" s="958">
        <v>14</v>
      </c>
      <c r="C23" s="956" t="str">
        <f>IF(B23="","",VLOOKUP(B23,$B$55:$C$78,2))</f>
        <v>敬愛学園</v>
      </c>
      <c r="D23" s="785"/>
      <c r="E23" s="784"/>
      <c r="F23" s="812">
        <v>1</v>
      </c>
      <c r="G23" s="223"/>
      <c r="H23" s="223"/>
      <c r="I23" s="75"/>
      <c r="J23" s="75"/>
      <c r="K23" s="237"/>
      <c r="L23" s="807"/>
      <c r="M23" s="827">
        <v>0</v>
      </c>
      <c r="N23" s="803"/>
      <c r="O23" s="477"/>
      <c r="P23" s="958">
        <v>24</v>
      </c>
      <c r="Q23" s="956" t="str">
        <f>IF(P23="","",VLOOKUP(P23,$B$55:$C$78,2))</f>
        <v>市立銚子</v>
      </c>
      <c r="R23" s="956">
        <v>23</v>
      </c>
      <c r="S23" s="17"/>
    </row>
    <row r="24" spans="1:25" ht="15.95" customHeight="1" thickTop="1">
      <c r="A24" s="958"/>
      <c r="B24" s="958"/>
      <c r="C24" s="956"/>
      <c r="D24" s="117"/>
      <c r="E24" s="801">
        <v>8</v>
      </c>
      <c r="F24" s="780">
        <v>4</v>
      </c>
      <c r="G24" s="223"/>
      <c r="H24" s="223"/>
      <c r="I24" s="387"/>
      <c r="J24" s="387"/>
      <c r="K24" s="222"/>
      <c r="L24" s="237"/>
      <c r="M24" s="814">
        <v>5</v>
      </c>
      <c r="N24" s="496">
        <v>8</v>
      </c>
      <c r="O24" s="767">
        <v>1</v>
      </c>
      <c r="P24" s="958"/>
      <c r="Q24" s="956"/>
      <c r="R24" s="956"/>
      <c r="S24" s="17"/>
    </row>
    <row r="25" spans="1:25" ht="15.95" customHeight="1" thickBot="1">
      <c r="A25" s="958">
        <v>12</v>
      </c>
      <c r="B25" s="958">
        <v>21</v>
      </c>
      <c r="C25" s="956" t="str">
        <f>IF(B25="","",VLOOKUP(B25,$B$55:$C$78,2))</f>
        <v>麗澤</v>
      </c>
      <c r="D25" s="111"/>
      <c r="E25" s="810"/>
      <c r="F25" s="223"/>
      <c r="G25" s="223"/>
      <c r="H25" s="223"/>
      <c r="I25" s="386"/>
      <c r="J25" s="223"/>
      <c r="K25" s="222"/>
      <c r="L25" s="237"/>
      <c r="M25" s="807"/>
      <c r="N25" s="821"/>
      <c r="O25" s="822"/>
      <c r="P25" s="958">
        <v>17</v>
      </c>
      <c r="Q25" s="956" t="str">
        <f>IF(P25="","",VLOOKUP(P25,$B$55:$C$78,2))</f>
        <v>柏日体</v>
      </c>
      <c r="R25" s="956">
        <v>24</v>
      </c>
      <c r="S25" s="17"/>
    </row>
    <row r="26" spans="1:25" ht="15.95" customHeight="1" thickTop="1">
      <c r="A26" s="958"/>
      <c r="B26" s="958"/>
      <c r="C26" s="956"/>
      <c r="D26" s="819"/>
      <c r="E26" s="820"/>
      <c r="F26" s="223"/>
      <c r="G26" s="223"/>
      <c r="H26" s="223"/>
      <c r="I26" s="386"/>
      <c r="J26" s="223"/>
      <c r="K26" s="222"/>
      <c r="L26" s="237"/>
      <c r="M26" s="237"/>
      <c r="N26" s="237"/>
      <c r="O26" s="76"/>
      <c r="P26" s="958"/>
      <c r="Q26" s="956"/>
      <c r="R26" s="956"/>
      <c r="S26" s="17"/>
    </row>
    <row r="27" spans="1:25" ht="15.95" customHeight="1">
      <c r="A27" s="958"/>
      <c r="B27" s="958"/>
      <c r="C27" s="956"/>
      <c r="I27" s="228"/>
      <c r="J27" s="228"/>
      <c r="K27" s="228"/>
      <c r="O27" s="228"/>
      <c r="P27" s="958"/>
      <c r="Q27" s="956"/>
      <c r="R27" s="956"/>
      <c r="S27" s="17"/>
    </row>
    <row r="28" spans="1:25" ht="15.95" customHeight="1">
      <c r="A28" s="958"/>
      <c r="B28" s="958"/>
      <c r="C28" s="956"/>
      <c r="D28" s="96" t="s">
        <v>116</v>
      </c>
      <c r="I28" s="228"/>
      <c r="J28" s="228"/>
      <c r="K28" s="228"/>
      <c r="O28" s="228"/>
      <c r="P28" s="958"/>
      <c r="Q28" s="956"/>
      <c r="R28" s="956"/>
      <c r="S28" s="17"/>
    </row>
    <row r="29" spans="1:25" ht="15.95" customHeight="1">
      <c r="A29" s="89"/>
      <c r="B29" s="89"/>
      <c r="C29" s="69"/>
      <c r="D29" s="16"/>
      <c r="E29" s="223"/>
      <c r="F29" s="223"/>
      <c r="G29" s="223"/>
      <c r="H29" s="223"/>
      <c r="I29" s="96"/>
      <c r="J29" s="96"/>
      <c r="K29" s="222"/>
      <c r="L29" s="237"/>
      <c r="N29" s="237"/>
      <c r="O29" s="76"/>
      <c r="P29" s="89"/>
      <c r="Q29" s="69"/>
      <c r="R29" s="69"/>
      <c r="S29" s="17"/>
    </row>
    <row r="30" spans="1:25" ht="15.95" customHeight="1">
      <c r="A30" s="922" t="s">
        <v>528</v>
      </c>
      <c r="B30" s="922"/>
      <c r="C30" s="922"/>
      <c r="D30" s="922"/>
      <c r="E30" s="922"/>
      <c r="F30" s="922"/>
      <c r="G30" s="922"/>
      <c r="H30" s="922"/>
      <c r="I30" s="922"/>
      <c r="J30" s="922"/>
      <c r="K30" s="922"/>
      <c r="L30" s="922"/>
      <c r="M30" s="922"/>
      <c r="N30" s="922"/>
      <c r="O30" s="922"/>
      <c r="P30" s="922"/>
      <c r="Q30" s="922"/>
      <c r="R30" s="922"/>
      <c r="S30" s="10"/>
      <c r="T30" s="10"/>
      <c r="U30" s="10"/>
      <c r="V30" s="10"/>
      <c r="W30" s="58"/>
      <c r="Y30" s="22"/>
    </row>
    <row r="31" spans="1:25" ht="15.95" customHeight="1">
      <c r="A31" s="779"/>
      <c r="B31" s="779"/>
      <c r="C31" s="779"/>
      <c r="D31" s="779"/>
      <c r="E31" s="779"/>
      <c r="F31" s="779"/>
      <c r="G31" s="779"/>
      <c r="H31" s="779"/>
      <c r="I31" s="779"/>
      <c r="J31" s="779"/>
      <c r="K31" s="779"/>
      <c r="L31" s="779"/>
      <c r="M31" s="779"/>
      <c r="N31" s="779"/>
      <c r="O31" s="779"/>
      <c r="P31" s="779"/>
      <c r="Q31" s="779"/>
      <c r="R31" s="779"/>
      <c r="S31" s="779"/>
      <c r="T31" s="779"/>
      <c r="U31" s="779"/>
      <c r="V31" s="779"/>
      <c r="W31" s="58"/>
      <c r="Y31" s="22"/>
    </row>
    <row r="32" spans="1:25" ht="15.95" customHeight="1">
      <c r="B32" s="18" t="s">
        <v>109</v>
      </c>
      <c r="C32" s="10" t="s">
        <v>1</v>
      </c>
      <c r="I32" s="962" t="s">
        <v>731</v>
      </c>
      <c r="J32" s="962"/>
      <c r="O32" s="229"/>
      <c r="P32" s="71" t="s">
        <v>109</v>
      </c>
      <c r="Q32" s="10" t="s">
        <v>1</v>
      </c>
      <c r="U32" s="15"/>
      <c r="V32" s="58"/>
      <c r="W32" s="55"/>
      <c r="X32" s="22"/>
    </row>
    <row r="33" spans="1:25" ht="15.95" customHeight="1" thickBot="1">
      <c r="A33" s="958">
        <v>1</v>
      </c>
      <c r="B33" s="958">
        <v>1</v>
      </c>
      <c r="C33" s="956" t="str">
        <f>IF(B33="","",VLOOKUP(B33,$P$55:$Q$68,2))</f>
        <v>拓大紅陵</v>
      </c>
      <c r="D33" s="774"/>
      <c r="E33" s="774"/>
      <c r="F33" s="774"/>
      <c r="G33" s="222"/>
      <c r="H33" s="963" t="s">
        <v>751</v>
      </c>
      <c r="I33" s="963"/>
      <c r="J33" s="963"/>
      <c r="K33" s="963"/>
      <c r="L33" s="222"/>
      <c r="M33" s="806"/>
      <c r="N33" s="806"/>
      <c r="O33" s="806"/>
      <c r="P33" s="958">
        <v>11</v>
      </c>
      <c r="Q33" s="956" t="str">
        <f>IF(P33="","",VLOOKUP(P33,$P$55:$Q$68,2))</f>
        <v>麗澤</v>
      </c>
      <c r="R33" s="956">
        <v>7</v>
      </c>
      <c r="S33" s="960"/>
      <c r="T33" s="94"/>
      <c r="U33" s="13"/>
      <c r="V33" s="69"/>
      <c r="W33" s="58"/>
      <c r="Y33" s="22"/>
    </row>
    <row r="34" spans="1:25" ht="15.95" customHeight="1" thickTop="1">
      <c r="A34" s="958"/>
      <c r="B34" s="958"/>
      <c r="C34" s="956"/>
      <c r="D34" s="223"/>
      <c r="E34" s="223"/>
      <c r="F34" s="805"/>
      <c r="G34" s="223"/>
      <c r="I34" s="859"/>
      <c r="J34" s="75"/>
      <c r="L34" s="807"/>
      <c r="M34" s="386"/>
      <c r="N34" s="386"/>
      <c r="O34" s="386"/>
      <c r="P34" s="958"/>
      <c r="Q34" s="956"/>
      <c r="R34" s="927"/>
      <c r="S34" s="961"/>
      <c r="T34" s="58"/>
      <c r="U34" s="55"/>
      <c r="V34" s="22"/>
      <c r="W34" s="15"/>
      <c r="X34" s="15"/>
    </row>
    <row r="35" spans="1:25" ht="15.95" customHeight="1" thickBot="1">
      <c r="A35" s="958">
        <v>2</v>
      </c>
      <c r="B35" s="958">
        <v>8</v>
      </c>
      <c r="C35" s="956" t="str">
        <f t="shared" ref="C35" si="0">IF(B35="","",VLOOKUP(B35,$P$55:$Q$68,2))</f>
        <v>敬愛学園</v>
      </c>
      <c r="D35" s="478"/>
      <c r="E35" s="478" t="s">
        <v>729</v>
      </c>
      <c r="F35" s="801">
        <v>5</v>
      </c>
      <c r="G35" s="771">
        <v>5</v>
      </c>
      <c r="I35" s="899"/>
      <c r="J35" s="75"/>
      <c r="L35" s="808">
        <v>5</v>
      </c>
      <c r="M35" s="496">
        <v>7</v>
      </c>
      <c r="N35" s="277"/>
      <c r="O35" s="782">
        <v>1</v>
      </c>
      <c r="P35" s="958">
        <v>12</v>
      </c>
      <c r="Q35" s="956" t="str">
        <f t="shared" ref="Q35" si="1">IF(P35="","",VLOOKUP(P35,$P$55:$Q$68,2))</f>
        <v>成田</v>
      </c>
      <c r="R35" s="956">
        <v>8</v>
      </c>
      <c r="S35" s="956"/>
      <c r="T35" s="58"/>
      <c r="U35" s="55"/>
      <c r="V35" s="22"/>
      <c r="W35" s="15"/>
      <c r="X35" s="15"/>
    </row>
    <row r="36" spans="1:25" ht="15.95" customHeight="1" thickTop="1" thickBot="1">
      <c r="A36" s="958"/>
      <c r="B36" s="958"/>
      <c r="C36" s="956"/>
      <c r="D36" s="223"/>
      <c r="E36" s="497">
        <v>1</v>
      </c>
      <c r="F36" s="433"/>
      <c r="G36" s="814">
        <v>0</v>
      </c>
      <c r="I36" s="900">
        <v>3</v>
      </c>
      <c r="J36" s="187">
        <v>0</v>
      </c>
      <c r="L36" s="809">
        <v>0</v>
      </c>
      <c r="M36" s="475"/>
      <c r="N36" s="496">
        <v>3</v>
      </c>
      <c r="O36" s="767"/>
      <c r="P36" s="958"/>
      <c r="Q36" s="956"/>
      <c r="R36" s="956"/>
      <c r="S36" s="956"/>
      <c r="T36" s="14"/>
      <c r="U36" s="55"/>
      <c r="V36" s="15"/>
      <c r="W36" s="15"/>
      <c r="X36" s="15"/>
    </row>
    <row r="37" spans="1:25" ht="15.95" customHeight="1" thickTop="1" thickBot="1">
      <c r="A37" s="958">
        <v>3</v>
      </c>
      <c r="B37" s="958">
        <v>7</v>
      </c>
      <c r="C37" s="956" t="str">
        <f t="shared" ref="C37" si="2">IF(B37="","",VLOOKUP(B37,$P$55:$Q$68,2))</f>
        <v>秀明八千代</v>
      </c>
      <c r="D37" s="774"/>
      <c r="E37" s="775"/>
      <c r="F37" s="776"/>
      <c r="G37" s="830"/>
      <c r="I37" s="859"/>
      <c r="J37" s="75"/>
      <c r="K37" s="884"/>
      <c r="L37" s="386"/>
      <c r="M37" s="790"/>
      <c r="N37" s="796"/>
      <c r="O37" s="783"/>
      <c r="P37" s="958">
        <v>6</v>
      </c>
      <c r="Q37" s="956" t="str">
        <f t="shared" ref="Q37" si="3">IF(P37="","",VLOOKUP(P37,$P$55:$Q$68,2))</f>
        <v>船橋東</v>
      </c>
      <c r="R37" s="956">
        <v>9</v>
      </c>
      <c r="S37" s="956"/>
      <c r="T37" s="14"/>
      <c r="U37" s="55"/>
      <c r="V37" s="15"/>
      <c r="W37" s="15"/>
      <c r="X37" s="15"/>
    </row>
    <row r="38" spans="1:25" ht="15.95" customHeight="1" thickTop="1" thickBot="1">
      <c r="A38" s="958"/>
      <c r="B38" s="958"/>
      <c r="C38" s="956"/>
      <c r="D38" s="112"/>
      <c r="E38" s="112" t="s">
        <v>728</v>
      </c>
      <c r="F38" s="110"/>
      <c r="G38" s="830"/>
      <c r="H38" s="781">
        <v>3</v>
      </c>
      <c r="I38" s="901"/>
      <c r="J38" s="782"/>
      <c r="K38" s="827">
        <v>2</v>
      </c>
      <c r="L38" s="386"/>
      <c r="M38" s="112"/>
      <c r="N38" s="795"/>
      <c r="O38" s="767">
        <v>4</v>
      </c>
      <c r="P38" s="958"/>
      <c r="Q38" s="956"/>
      <c r="R38" s="927"/>
      <c r="S38" s="956"/>
      <c r="T38" s="14"/>
      <c r="U38" s="55"/>
      <c r="V38" s="15"/>
      <c r="W38" s="15"/>
      <c r="X38" s="15"/>
    </row>
    <row r="39" spans="1:25" ht="15.95" customHeight="1" thickTop="1">
      <c r="A39" s="958">
        <v>4</v>
      </c>
      <c r="B39" s="958">
        <v>5</v>
      </c>
      <c r="C39" s="956" t="str">
        <f t="shared" ref="C39" si="4">IF(B39="","",VLOOKUP(B39,$P$55:$Q$68,2))</f>
        <v>成東</v>
      </c>
      <c r="D39" s="782"/>
      <c r="E39" s="782">
        <v>0</v>
      </c>
      <c r="F39" s="110"/>
      <c r="G39" s="272"/>
      <c r="H39" s="882">
        <v>0</v>
      </c>
      <c r="I39" s="778"/>
      <c r="J39" s="786"/>
      <c r="K39" s="814">
        <v>3</v>
      </c>
      <c r="L39" s="386"/>
      <c r="M39" s="112"/>
      <c r="N39" s="478"/>
      <c r="O39" s="782">
        <v>0</v>
      </c>
      <c r="P39" s="958">
        <v>10</v>
      </c>
      <c r="Q39" s="956" t="str">
        <f t="shared" ref="Q39" si="5">IF(P39="","",VLOOKUP(P39,$P$55:$Q$68,2))</f>
        <v>西武台</v>
      </c>
      <c r="R39" s="956">
        <v>10</v>
      </c>
      <c r="S39" s="956"/>
      <c r="T39" s="14"/>
      <c r="U39" s="55"/>
      <c r="V39" s="15"/>
      <c r="W39" s="15"/>
      <c r="X39" s="15"/>
    </row>
    <row r="40" spans="1:25" ht="15.95" customHeight="1" thickBot="1">
      <c r="A40" s="958"/>
      <c r="B40" s="958"/>
      <c r="C40" s="956"/>
      <c r="D40" s="767"/>
      <c r="E40" s="497">
        <v>2</v>
      </c>
      <c r="F40" s="114"/>
      <c r="G40" s="272"/>
      <c r="H40" s="282"/>
      <c r="I40" s="77"/>
      <c r="J40" s="77"/>
      <c r="K40" s="883"/>
      <c r="L40" s="387"/>
      <c r="M40" s="473"/>
      <c r="N40" s="496">
        <v>4</v>
      </c>
      <c r="O40" s="767"/>
      <c r="P40" s="958"/>
      <c r="Q40" s="956"/>
      <c r="R40" s="956"/>
      <c r="S40" s="956"/>
      <c r="T40" s="14"/>
      <c r="U40" s="55"/>
      <c r="V40" s="15"/>
      <c r="W40" s="15"/>
      <c r="X40" s="15"/>
    </row>
    <row r="41" spans="1:25" ht="15.95" customHeight="1" thickTop="1" thickBot="1">
      <c r="A41" s="958">
        <v>5</v>
      </c>
      <c r="B41" s="958">
        <v>4</v>
      </c>
      <c r="C41" s="956" t="str">
        <f t="shared" ref="C41" si="6">IF(B41="","",VLOOKUP(B41,$P$55:$Q$68,2))</f>
        <v>東金</v>
      </c>
      <c r="D41" s="783"/>
      <c r="E41" s="775"/>
      <c r="F41" s="784"/>
      <c r="G41" s="793">
        <v>0</v>
      </c>
      <c r="I41" s="75"/>
      <c r="J41" s="75"/>
      <c r="K41" s="883"/>
      <c r="L41" s="804">
        <v>0</v>
      </c>
      <c r="M41" s="799"/>
      <c r="N41" s="796"/>
      <c r="O41" s="783"/>
      <c r="P41" s="958">
        <v>3</v>
      </c>
      <c r="Q41" s="956" t="str">
        <f t="shared" ref="Q41" si="7">IF(P41="","",VLOOKUP(P41,$P$55:$Q$68,2))</f>
        <v>長生</v>
      </c>
      <c r="R41" s="956">
        <v>11</v>
      </c>
      <c r="S41" s="69"/>
      <c r="T41" s="14"/>
      <c r="U41" s="55"/>
      <c r="V41" s="15"/>
      <c r="W41" s="15"/>
      <c r="X41" s="15"/>
    </row>
    <row r="42" spans="1:25" ht="15.95" customHeight="1" thickTop="1">
      <c r="A42" s="958"/>
      <c r="B42" s="958"/>
      <c r="C42" s="956"/>
      <c r="D42" s="767"/>
      <c r="E42" s="780">
        <v>4</v>
      </c>
      <c r="F42" s="801">
        <v>6</v>
      </c>
      <c r="G42" s="811">
        <v>4</v>
      </c>
      <c r="I42" s="221"/>
      <c r="J42" s="75"/>
      <c r="L42" s="814">
        <v>5</v>
      </c>
      <c r="M42" s="496">
        <v>8</v>
      </c>
      <c r="N42" s="768"/>
      <c r="O42" s="767">
        <v>3</v>
      </c>
      <c r="P42" s="958"/>
      <c r="Q42" s="956"/>
      <c r="R42" s="927"/>
      <c r="S42" s="94"/>
      <c r="T42" s="13"/>
      <c r="U42" s="69"/>
      <c r="W42" s="55"/>
      <c r="X42" s="15"/>
    </row>
    <row r="43" spans="1:25" ht="15.95" customHeight="1" thickBot="1">
      <c r="A43" s="958">
        <v>6</v>
      </c>
      <c r="B43" s="958">
        <v>2</v>
      </c>
      <c r="C43" s="956" t="str">
        <f t="shared" ref="C43" si="8">IF(B43="","",VLOOKUP(B43,$P$55:$Q$68,2))</f>
        <v>木更津総合</v>
      </c>
      <c r="D43" s="774"/>
      <c r="E43" s="774"/>
      <c r="F43" s="816"/>
      <c r="G43" s="223"/>
      <c r="I43" s="76"/>
      <c r="J43" s="75"/>
      <c r="L43" s="807"/>
      <c r="M43" s="821"/>
      <c r="N43" s="806"/>
      <c r="O43" s="806"/>
      <c r="P43" s="958">
        <v>9</v>
      </c>
      <c r="Q43" s="956" t="str">
        <f t="shared" ref="Q43" si="9">IF(P43="","",VLOOKUP(P43,$P$55:$Q$68,2))</f>
        <v>柏日体</v>
      </c>
      <c r="R43" s="956">
        <v>12</v>
      </c>
      <c r="S43" s="69"/>
      <c r="T43" s="14"/>
      <c r="U43" s="55"/>
      <c r="V43" s="15"/>
      <c r="W43" s="15"/>
      <c r="X43" s="15"/>
    </row>
    <row r="44" spans="1:25" ht="15.95" customHeight="1" thickTop="1">
      <c r="A44" s="958"/>
      <c r="B44" s="958"/>
      <c r="C44" s="956"/>
      <c r="D44" s="75"/>
      <c r="E44" s="223"/>
      <c r="F44" s="223"/>
      <c r="G44" s="223"/>
      <c r="H44" s="956"/>
      <c r="I44" s="956"/>
      <c r="J44" s="75"/>
      <c r="K44" s="222"/>
      <c r="L44" s="386"/>
      <c r="M44" s="386"/>
      <c r="N44" s="386"/>
      <c r="O44" s="279"/>
      <c r="P44" s="958"/>
      <c r="Q44" s="956"/>
      <c r="R44" s="956"/>
      <c r="S44" s="125"/>
      <c r="T44" s="94"/>
      <c r="U44" s="13"/>
      <c r="V44" s="69"/>
    </row>
    <row r="45" spans="1:25" ht="15.95" customHeight="1">
      <c r="A45" s="958"/>
      <c r="B45" s="958"/>
      <c r="C45" s="956"/>
      <c r="D45" s="16"/>
      <c r="E45" s="223"/>
      <c r="F45" s="223"/>
      <c r="G45" s="223"/>
      <c r="H45" s="223"/>
      <c r="I45" s="223"/>
      <c r="J45" s="387"/>
      <c r="K45" s="222"/>
      <c r="L45" s="386"/>
      <c r="M45" s="386"/>
      <c r="N45" s="386"/>
      <c r="O45" s="96"/>
      <c r="P45" s="956"/>
      <c r="Q45" s="956"/>
      <c r="R45" s="956"/>
    </row>
    <row r="46" spans="1:25" ht="15.95" customHeight="1">
      <c r="A46" s="958"/>
      <c r="B46" s="958"/>
      <c r="C46" s="956"/>
      <c r="D46" s="16"/>
      <c r="E46" s="223"/>
      <c r="F46" s="223"/>
      <c r="G46" s="223"/>
      <c r="H46" s="223"/>
      <c r="I46" s="223"/>
      <c r="J46" s="229"/>
      <c r="L46" s="237"/>
      <c r="M46" s="237"/>
      <c r="N46" s="237"/>
      <c r="O46" s="96"/>
      <c r="P46" s="956"/>
      <c r="Q46" s="956"/>
      <c r="R46" s="956"/>
    </row>
    <row r="47" spans="1:25" ht="15.95" customHeight="1">
      <c r="A47" s="89"/>
      <c r="C47" s="13"/>
      <c r="F47" s="223"/>
      <c r="G47" s="223"/>
      <c r="H47" s="223"/>
      <c r="I47" s="230"/>
      <c r="J47" s="229"/>
      <c r="L47" s="237"/>
      <c r="M47" s="237"/>
      <c r="N47" s="237"/>
      <c r="O47" s="96"/>
      <c r="P47" s="81"/>
      <c r="Q47" s="959"/>
      <c r="R47" s="956"/>
    </row>
    <row r="48" spans="1:25" ht="19.5" customHeight="1">
      <c r="A48" s="89"/>
      <c r="C48" s="13"/>
      <c r="F48" s="223"/>
      <c r="G48" s="223"/>
      <c r="H48" s="223"/>
      <c r="I48" s="223"/>
      <c r="J48" s="229"/>
      <c r="M48" s="237"/>
      <c r="N48" s="237"/>
      <c r="O48" s="96"/>
      <c r="P48" s="81"/>
      <c r="Q48" s="959"/>
      <c r="R48" s="956"/>
    </row>
    <row r="49" spans="1:29" ht="19.5" customHeight="1">
      <c r="A49" s="89"/>
      <c r="C49" s="13"/>
      <c r="F49" s="223"/>
      <c r="G49" s="223"/>
      <c r="H49" s="223"/>
      <c r="I49" s="223"/>
      <c r="J49" s="229"/>
      <c r="O49" s="229"/>
      <c r="P49" s="5"/>
      <c r="Q49" s="5"/>
      <c r="R49" s="13"/>
    </row>
    <row r="50" spans="1:29" ht="19.5" customHeight="1">
      <c r="A50" s="89"/>
      <c r="C50" s="13"/>
      <c r="F50" s="223"/>
      <c r="G50" s="223"/>
      <c r="H50" s="223"/>
      <c r="I50" s="223"/>
      <c r="J50" s="229"/>
      <c r="O50" s="229"/>
      <c r="P50" s="5"/>
      <c r="Q50" s="5"/>
      <c r="R50" s="13"/>
    </row>
    <row r="51" spans="1:29" ht="19.5" customHeight="1">
      <c r="A51" s="89"/>
      <c r="C51" s="13"/>
      <c r="F51" s="223"/>
      <c r="G51" s="223"/>
      <c r="H51" s="223"/>
      <c r="I51" s="223"/>
      <c r="J51" s="229"/>
      <c r="O51" s="229"/>
      <c r="P51" s="5"/>
      <c r="Q51" s="5"/>
      <c r="R51" s="13"/>
    </row>
    <row r="52" spans="1:29" ht="19.5" customHeight="1">
      <c r="A52" s="89"/>
      <c r="C52" s="13"/>
      <c r="F52" s="223"/>
      <c r="G52" s="223"/>
      <c r="J52" s="229"/>
      <c r="O52" s="229"/>
      <c r="P52" s="5"/>
      <c r="Q52" s="5"/>
      <c r="R52" s="13"/>
    </row>
    <row r="53" spans="1:29" ht="20.100000000000001" customHeight="1">
      <c r="C53" s="14" t="s">
        <v>14</v>
      </c>
      <c r="D53" s="16"/>
      <c r="E53" s="223"/>
      <c r="F53" s="223"/>
      <c r="G53" s="223"/>
      <c r="H53" s="223"/>
      <c r="I53" s="230"/>
      <c r="J53" s="16"/>
      <c r="K53" s="222"/>
      <c r="L53" s="237"/>
      <c r="M53" s="237"/>
      <c r="N53" s="237"/>
      <c r="O53" s="16"/>
      <c r="P53" s="957" t="s">
        <v>15</v>
      </c>
      <c r="Q53" s="926"/>
      <c r="R53" s="14"/>
      <c r="S53" s="12"/>
    </row>
    <row r="54" spans="1:29" ht="20.100000000000001" customHeight="1">
      <c r="B54" s="131"/>
      <c r="C54" s="131" t="s">
        <v>1</v>
      </c>
      <c r="D54" s="236"/>
      <c r="E54" s="223"/>
      <c r="F54" s="223"/>
      <c r="G54" s="223"/>
      <c r="H54" s="223"/>
      <c r="I54" s="230"/>
      <c r="J54" s="16"/>
      <c r="K54" s="222"/>
      <c r="L54" s="237"/>
      <c r="M54" s="237"/>
      <c r="N54" s="237"/>
      <c r="O54" s="16"/>
      <c r="P54" s="131"/>
      <c r="Q54" s="131" t="s">
        <v>1</v>
      </c>
      <c r="R54" s="130"/>
      <c r="S54" s="95"/>
    </row>
    <row r="55" spans="1:29" ht="20.100000000000001" customHeight="1">
      <c r="B55" s="131">
        <v>1</v>
      </c>
      <c r="C55" s="131" t="s">
        <v>336</v>
      </c>
      <c r="D55" s="283">
        <v>1</v>
      </c>
      <c r="E55" s="223"/>
      <c r="F55" s="223"/>
      <c r="G55" s="223"/>
      <c r="H55" s="223"/>
      <c r="I55" s="230"/>
      <c r="J55" s="16"/>
      <c r="K55" s="222"/>
      <c r="L55" s="237"/>
      <c r="M55" s="237"/>
      <c r="N55" s="237"/>
      <c r="O55" s="16"/>
      <c r="P55" s="131">
        <v>1</v>
      </c>
      <c r="Q55" s="131" t="s">
        <v>336</v>
      </c>
      <c r="R55" s="104">
        <v>1</v>
      </c>
      <c r="S55" s="95"/>
      <c r="Y55" s="14"/>
      <c r="Z55" s="14"/>
      <c r="AA55" s="14"/>
      <c r="AB55" s="14"/>
      <c r="AC55" s="14"/>
    </row>
    <row r="56" spans="1:29" ht="20.100000000000001" customHeight="1">
      <c r="B56" s="131">
        <v>2</v>
      </c>
      <c r="C56" s="131" t="s">
        <v>359</v>
      </c>
      <c r="D56" s="283">
        <v>6</v>
      </c>
      <c r="E56" s="223"/>
      <c r="F56" s="223"/>
      <c r="G56" s="223"/>
      <c r="H56" s="223"/>
      <c r="I56" s="230"/>
      <c r="J56" s="16"/>
      <c r="K56" s="222"/>
      <c r="L56" s="237"/>
      <c r="M56" s="237"/>
      <c r="N56" s="237"/>
      <c r="O56" s="16"/>
      <c r="P56" s="131">
        <v>2</v>
      </c>
      <c r="Q56" s="131" t="s">
        <v>359</v>
      </c>
      <c r="R56" s="104">
        <v>4</v>
      </c>
      <c r="S56" s="95"/>
      <c r="Y56" s="14"/>
      <c r="Z56" s="127"/>
      <c r="AA56" s="187"/>
      <c r="AB56" s="14"/>
      <c r="AC56" s="14"/>
    </row>
    <row r="57" spans="1:29" ht="20.100000000000001" customHeight="1">
      <c r="B57" s="131">
        <v>3</v>
      </c>
      <c r="C57" s="131" t="s">
        <v>366</v>
      </c>
      <c r="D57" s="283"/>
      <c r="E57" s="223"/>
      <c r="F57" s="223"/>
      <c r="G57" s="223"/>
      <c r="H57" s="223"/>
      <c r="I57" s="230"/>
      <c r="J57" s="16"/>
      <c r="K57" s="222"/>
      <c r="L57" s="237"/>
      <c r="M57" s="237"/>
      <c r="N57" s="237"/>
      <c r="O57" s="16"/>
      <c r="P57" s="131">
        <v>3</v>
      </c>
      <c r="Q57" s="131" t="s">
        <v>367</v>
      </c>
      <c r="R57" s="104"/>
      <c r="S57" s="95"/>
      <c r="Y57" s="14"/>
      <c r="Z57" s="127"/>
      <c r="AA57" s="187"/>
      <c r="AB57" s="14"/>
      <c r="AC57" s="14"/>
    </row>
    <row r="58" spans="1:29" ht="20.100000000000001" customHeight="1">
      <c r="B58" s="131">
        <v>4</v>
      </c>
      <c r="C58" s="131" t="s">
        <v>367</v>
      </c>
      <c r="D58" s="283"/>
      <c r="E58" s="223"/>
      <c r="F58" s="223"/>
      <c r="G58" s="223"/>
      <c r="H58" s="223"/>
      <c r="I58" s="230"/>
      <c r="J58" s="16"/>
      <c r="K58" s="222"/>
      <c r="L58" s="237"/>
      <c r="M58" s="237"/>
      <c r="N58" s="237"/>
      <c r="O58" s="16"/>
      <c r="P58" s="131">
        <v>4</v>
      </c>
      <c r="Q58" s="131" t="s">
        <v>376</v>
      </c>
      <c r="R58" s="104"/>
      <c r="S58" s="95"/>
      <c r="Y58" s="14"/>
      <c r="Z58" s="127"/>
      <c r="AA58" s="187"/>
      <c r="AB58" s="14"/>
      <c r="AC58" s="14"/>
    </row>
    <row r="59" spans="1:29" ht="20.100000000000001" customHeight="1">
      <c r="B59" s="131">
        <v>5</v>
      </c>
      <c r="C59" s="131" t="s">
        <v>371</v>
      </c>
      <c r="D59" s="283"/>
      <c r="E59" s="223"/>
      <c r="F59" s="223"/>
      <c r="G59" s="223"/>
      <c r="H59" s="223"/>
      <c r="I59" s="230"/>
      <c r="J59" s="16"/>
      <c r="K59" s="222"/>
      <c r="L59" s="237"/>
      <c r="M59" s="237"/>
      <c r="N59" s="237"/>
      <c r="O59" s="16"/>
      <c r="P59" s="131">
        <v>5</v>
      </c>
      <c r="Q59" s="131" t="s">
        <v>382</v>
      </c>
      <c r="R59" s="104"/>
      <c r="S59" s="95"/>
      <c r="Y59" s="14"/>
      <c r="Z59" s="127"/>
      <c r="AA59" s="187"/>
      <c r="AB59" s="14"/>
      <c r="AC59" s="14"/>
    </row>
    <row r="60" spans="1:29" ht="20.100000000000001" customHeight="1">
      <c r="B60" s="131">
        <v>6</v>
      </c>
      <c r="C60" s="131" t="s">
        <v>373</v>
      </c>
      <c r="D60" s="283"/>
      <c r="E60" s="223"/>
      <c r="F60" s="223"/>
      <c r="G60" s="223"/>
      <c r="H60" s="223"/>
      <c r="I60" s="230"/>
      <c r="J60" s="16"/>
      <c r="K60" s="222"/>
      <c r="L60" s="237"/>
      <c r="M60" s="237"/>
      <c r="N60" s="237"/>
      <c r="O60" s="16"/>
      <c r="P60" s="131">
        <v>6</v>
      </c>
      <c r="Q60" s="131" t="s">
        <v>150</v>
      </c>
      <c r="R60" s="104"/>
      <c r="S60" s="95"/>
      <c r="Y60" s="14"/>
      <c r="Z60" s="127"/>
      <c r="AA60" s="187"/>
      <c r="AB60" s="14"/>
      <c r="AC60" s="14"/>
    </row>
    <row r="61" spans="1:29" ht="20.100000000000001" customHeight="1">
      <c r="B61" s="131">
        <v>7</v>
      </c>
      <c r="C61" s="131" t="s">
        <v>376</v>
      </c>
      <c r="D61" s="283">
        <v>7</v>
      </c>
      <c r="E61" s="223"/>
      <c r="F61" s="223"/>
      <c r="G61" s="223"/>
      <c r="H61" s="223"/>
      <c r="I61" s="230"/>
      <c r="J61" s="16"/>
      <c r="K61" s="222"/>
      <c r="L61" s="237"/>
      <c r="M61" s="237"/>
      <c r="N61" s="237"/>
      <c r="O61" s="16"/>
      <c r="P61" s="131">
        <v>7</v>
      </c>
      <c r="Q61" s="131" t="s">
        <v>151</v>
      </c>
      <c r="R61" s="104"/>
      <c r="S61" s="95"/>
      <c r="Y61" s="14"/>
      <c r="Z61" s="127"/>
      <c r="AA61" s="187"/>
      <c r="AB61" s="14"/>
      <c r="AC61" s="14"/>
    </row>
    <row r="62" spans="1:29" ht="20.100000000000001" customHeight="1">
      <c r="B62" s="131">
        <v>8</v>
      </c>
      <c r="C62" s="131" t="s">
        <v>382</v>
      </c>
      <c r="D62" s="283"/>
      <c r="E62" s="223"/>
      <c r="F62" s="223"/>
      <c r="G62" s="223"/>
      <c r="H62" s="223"/>
      <c r="I62" s="230"/>
      <c r="J62" s="16"/>
      <c r="K62" s="222"/>
      <c r="L62" s="237"/>
      <c r="M62" s="237"/>
      <c r="N62" s="237"/>
      <c r="O62" s="16"/>
      <c r="P62" s="131">
        <v>8</v>
      </c>
      <c r="Q62" s="131" t="s">
        <v>154</v>
      </c>
      <c r="R62" s="104"/>
      <c r="S62" s="95"/>
      <c r="Y62" s="14"/>
      <c r="Z62" s="127"/>
      <c r="AA62" s="187"/>
      <c r="AB62" s="14"/>
      <c r="AC62" s="14"/>
    </row>
    <row r="63" spans="1:29" ht="20.100000000000001" customHeight="1">
      <c r="B63" s="131">
        <v>9</v>
      </c>
      <c r="C63" s="131" t="s">
        <v>149</v>
      </c>
      <c r="D63" s="283"/>
      <c r="E63" s="223"/>
      <c r="F63" s="223"/>
      <c r="G63" s="223"/>
      <c r="H63" s="223"/>
      <c r="I63" s="230"/>
      <c r="J63" s="16"/>
      <c r="K63" s="222"/>
      <c r="L63" s="237"/>
      <c r="M63" s="237"/>
      <c r="N63" s="237"/>
      <c r="O63" s="16"/>
      <c r="P63" s="131">
        <v>9</v>
      </c>
      <c r="Q63" s="131" t="s">
        <v>241</v>
      </c>
      <c r="R63" s="104">
        <v>2</v>
      </c>
      <c r="S63" s="95"/>
      <c r="Y63" s="14"/>
      <c r="Z63" s="127"/>
      <c r="AA63" s="187"/>
      <c r="AB63" s="14"/>
      <c r="AC63" s="14"/>
    </row>
    <row r="64" spans="1:29" ht="20.100000000000001" customHeight="1">
      <c r="B64" s="131">
        <v>10</v>
      </c>
      <c r="C64" s="131" t="s">
        <v>150</v>
      </c>
      <c r="D64" s="283"/>
      <c r="E64" s="223"/>
      <c r="F64" s="223"/>
      <c r="G64" s="223"/>
      <c r="H64" s="223"/>
      <c r="I64" s="230"/>
      <c r="J64" s="16"/>
      <c r="K64" s="222"/>
      <c r="L64" s="237"/>
      <c r="M64" s="237"/>
      <c r="N64" s="237"/>
      <c r="O64" s="16"/>
      <c r="P64" s="131">
        <v>10</v>
      </c>
      <c r="Q64" s="131" t="s">
        <v>282</v>
      </c>
      <c r="R64" s="104"/>
      <c r="S64" s="95"/>
      <c r="Y64" s="14"/>
      <c r="Z64" s="127"/>
      <c r="AA64" s="187"/>
      <c r="AB64" s="14"/>
      <c r="AC64" s="14"/>
    </row>
    <row r="65" spans="2:29" ht="20.100000000000001" customHeight="1">
      <c r="B65" s="131">
        <v>11</v>
      </c>
      <c r="C65" s="131" t="s">
        <v>151</v>
      </c>
      <c r="D65" s="283">
        <v>3</v>
      </c>
      <c r="E65" s="223"/>
      <c r="F65" s="223"/>
      <c r="G65" s="223"/>
      <c r="H65" s="223"/>
      <c r="I65" s="230"/>
      <c r="J65" s="16"/>
      <c r="K65" s="222"/>
      <c r="L65" s="237"/>
      <c r="M65" s="237"/>
      <c r="N65" s="237"/>
      <c r="O65" s="16"/>
      <c r="P65" s="131">
        <v>11</v>
      </c>
      <c r="Q65" s="131" t="s">
        <v>454</v>
      </c>
      <c r="R65" s="104">
        <v>3</v>
      </c>
      <c r="S65" s="95"/>
      <c r="Y65" s="14"/>
      <c r="Z65" s="127"/>
      <c r="AA65" s="187"/>
      <c r="AB65" s="14"/>
      <c r="AC65" s="14"/>
    </row>
    <row r="66" spans="2:29" ht="20.100000000000001" customHeight="1">
      <c r="B66" s="131">
        <v>12</v>
      </c>
      <c r="C66" s="131" t="s">
        <v>152</v>
      </c>
      <c r="D66" s="283">
        <v>5</v>
      </c>
      <c r="E66" s="223"/>
      <c r="F66" s="223"/>
      <c r="G66" s="223"/>
      <c r="H66" s="223"/>
      <c r="I66" s="230"/>
      <c r="J66" s="16"/>
      <c r="K66" s="222"/>
      <c r="L66" s="237"/>
      <c r="M66" s="237"/>
      <c r="N66" s="237"/>
      <c r="O66" s="16"/>
      <c r="P66" s="131">
        <v>12</v>
      </c>
      <c r="Q66" s="131" t="s">
        <v>189</v>
      </c>
      <c r="R66" s="104"/>
      <c r="S66" s="95"/>
      <c r="Y66" s="14"/>
      <c r="Z66" s="127"/>
      <c r="AA66" s="187"/>
      <c r="AB66" s="14"/>
      <c r="AC66" s="14"/>
    </row>
    <row r="67" spans="2:29" ht="20.100000000000001" customHeight="1">
      <c r="B67" s="131">
        <v>13</v>
      </c>
      <c r="C67" s="131" t="s">
        <v>153</v>
      </c>
      <c r="D67" s="283"/>
      <c r="E67" s="223"/>
      <c r="F67" s="223"/>
      <c r="G67" s="223"/>
      <c r="H67" s="223"/>
      <c r="I67" s="230"/>
      <c r="J67" s="16"/>
      <c r="K67" s="222"/>
      <c r="L67" s="237"/>
      <c r="M67" s="237"/>
      <c r="N67" s="237"/>
      <c r="O67" s="16"/>
      <c r="P67" s="131"/>
      <c r="Q67" s="131"/>
      <c r="R67" s="104"/>
      <c r="S67" s="95"/>
      <c r="Y67" s="14"/>
      <c r="Z67" s="194"/>
      <c r="AA67" s="192"/>
      <c r="AB67" s="14"/>
      <c r="AC67" s="14"/>
    </row>
    <row r="68" spans="2:29" ht="20.100000000000001" customHeight="1">
      <c r="B68" s="131">
        <v>14</v>
      </c>
      <c r="C68" s="131" t="s">
        <v>154</v>
      </c>
      <c r="D68" s="283"/>
      <c r="E68" s="223"/>
      <c r="F68" s="223"/>
      <c r="G68" s="223"/>
      <c r="H68" s="223"/>
      <c r="I68" s="230"/>
      <c r="J68" s="230"/>
      <c r="K68" s="230"/>
      <c r="L68" s="237"/>
      <c r="M68" s="237"/>
      <c r="N68" s="237"/>
      <c r="O68" s="16"/>
      <c r="P68" s="131"/>
      <c r="Q68" s="131"/>
      <c r="R68" s="188"/>
      <c r="Y68" s="14"/>
      <c r="Z68" s="194"/>
      <c r="AA68" s="192"/>
      <c r="AB68" s="14"/>
      <c r="AC68" s="14"/>
    </row>
    <row r="69" spans="2:29" ht="20.100000000000001" customHeight="1">
      <c r="B69" s="131">
        <v>15</v>
      </c>
      <c r="C69" s="131" t="s">
        <v>155</v>
      </c>
      <c r="D69" s="283"/>
      <c r="E69" s="223"/>
      <c r="F69" s="223"/>
      <c r="G69" s="223"/>
      <c r="H69" s="223"/>
      <c r="I69" s="230"/>
      <c r="J69" s="230"/>
      <c r="K69" s="230"/>
      <c r="L69" s="237"/>
      <c r="M69" s="237"/>
      <c r="N69" s="237"/>
      <c r="O69" s="16"/>
      <c r="P69" s="37"/>
      <c r="Q69" s="82"/>
      <c r="R69" s="14"/>
      <c r="Y69" s="14"/>
      <c r="Z69" s="127"/>
      <c r="AA69" s="187"/>
      <c r="AB69" s="14"/>
      <c r="AC69" s="14"/>
    </row>
    <row r="70" spans="2:29" ht="20.100000000000001" customHeight="1">
      <c r="B70" s="131">
        <v>16</v>
      </c>
      <c r="C70" s="131" t="s">
        <v>156</v>
      </c>
      <c r="D70" s="283"/>
      <c r="E70" s="223"/>
      <c r="F70" s="223"/>
      <c r="G70" s="223"/>
      <c r="H70" s="223"/>
      <c r="I70" s="230"/>
      <c r="J70" s="230"/>
      <c r="K70" s="230"/>
      <c r="L70" s="237"/>
      <c r="M70" s="237"/>
      <c r="N70" s="237"/>
      <c r="O70" s="16"/>
      <c r="P70" s="14">
        <f>SUM(P55:P69)</f>
        <v>78</v>
      </c>
      <c r="Q70" s="14"/>
      <c r="R70" s="14"/>
      <c r="Y70" s="14"/>
      <c r="Z70" s="127"/>
      <c r="AA70" s="187"/>
      <c r="AB70" s="14"/>
      <c r="AC70" s="14"/>
    </row>
    <row r="71" spans="2:29" ht="20.100000000000001" customHeight="1">
      <c r="B71" s="131">
        <v>17</v>
      </c>
      <c r="C71" s="131" t="s">
        <v>241</v>
      </c>
      <c r="D71" s="283">
        <v>2</v>
      </c>
      <c r="E71" s="223"/>
      <c r="F71" s="223"/>
      <c r="G71" s="223"/>
      <c r="H71" s="223"/>
      <c r="I71" s="16"/>
      <c r="J71" s="16"/>
      <c r="K71" s="222"/>
      <c r="L71" s="237"/>
      <c r="M71" s="237"/>
      <c r="N71" s="237"/>
      <c r="O71" s="16"/>
      <c r="P71" s="14"/>
      <c r="Q71" s="14"/>
      <c r="R71" s="14"/>
      <c r="Y71" s="14"/>
      <c r="Z71" s="127"/>
      <c r="AA71" s="187"/>
      <c r="AB71" s="14"/>
      <c r="AC71" s="14"/>
    </row>
    <row r="72" spans="2:29" ht="20.100000000000001" customHeight="1">
      <c r="B72" s="131">
        <v>18</v>
      </c>
      <c r="C72" s="131" t="s">
        <v>282</v>
      </c>
      <c r="D72" s="283">
        <v>7</v>
      </c>
      <c r="E72" s="223"/>
      <c r="F72" s="223"/>
      <c r="G72" s="223"/>
      <c r="H72" s="223"/>
      <c r="I72" s="16"/>
      <c r="J72" s="16"/>
      <c r="K72" s="222"/>
      <c r="L72" s="237"/>
      <c r="M72" s="237"/>
      <c r="N72" s="237"/>
      <c r="O72" s="16"/>
      <c r="P72" s="14"/>
      <c r="Q72" s="14"/>
      <c r="R72" s="14"/>
      <c r="Y72" s="14"/>
      <c r="Z72" s="127"/>
      <c r="AA72" s="187"/>
      <c r="AB72" s="14"/>
      <c r="AC72" s="14"/>
    </row>
    <row r="73" spans="2:29" ht="20.100000000000001" customHeight="1">
      <c r="B73" s="131">
        <v>19</v>
      </c>
      <c r="C73" s="131" t="s">
        <v>287</v>
      </c>
      <c r="D73" s="283"/>
      <c r="E73" s="223"/>
      <c r="F73" s="223"/>
      <c r="G73" s="223"/>
      <c r="H73" s="223"/>
      <c r="I73" s="16"/>
      <c r="J73" s="16"/>
      <c r="K73" s="222"/>
      <c r="L73" s="237"/>
      <c r="M73" s="237"/>
      <c r="N73" s="237"/>
      <c r="O73" s="16"/>
      <c r="P73" s="14"/>
      <c r="Q73" s="14"/>
      <c r="R73" s="14"/>
      <c r="Y73" s="14"/>
      <c r="Z73" s="127"/>
      <c r="AA73" s="187"/>
      <c r="AB73" s="14"/>
      <c r="AC73" s="14"/>
    </row>
    <row r="74" spans="2:29" ht="20.100000000000001" customHeight="1">
      <c r="B74" s="131">
        <v>20</v>
      </c>
      <c r="C74" s="131" t="s">
        <v>280</v>
      </c>
      <c r="D74" s="283"/>
      <c r="E74" s="223"/>
      <c r="F74" s="223"/>
      <c r="G74" s="223"/>
      <c r="H74" s="223"/>
      <c r="I74" s="16"/>
      <c r="J74" s="16"/>
      <c r="K74" s="222"/>
      <c r="L74" s="237"/>
      <c r="M74" s="237"/>
      <c r="N74" s="237"/>
      <c r="O74" s="16"/>
      <c r="P74" s="14"/>
      <c r="Q74" s="14"/>
      <c r="R74" s="14"/>
      <c r="Y74" s="14"/>
      <c r="Z74" s="127"/>
      <c r="AA74" s="187"/>
      <c r="AB74" s="14"/>
      <c r="AC74" s="14"/>
    </row>
    <row r="75" spans="2:29" ht="20.100000000000001" customHeight="1">
      <c r="B75" s="131">
        <v>21</v>
      </c>
      <c r="C75" s="131" t="s">
        <v>454</v>
      </c>
      <c r="D75" s="283">
        <v>4</v>
      </c>
      <c r="E75" s="223"/>
      <c r="F75" s="223"/>
      <c r="G75" s="223"/>
      <c r="H75" s="223"/>
      <c r="I75" s="16"/>
      <c r="J75" s="16"/>
      <c r="K75" s="222"/>
      <c r="L75" s="237"/>
      <c r="M75" s="237"/>
      <c r="N75" s="237"/>
      <c r="O75" s="16"/>
      <c r="P75" s="14"/>
      <c r="Q75" s="14"/>
      <c r="R75" s="14"/>
      <c r="Y75" s="14"/>
      <c r="Z75" s="127"/>
      <c r="AA75" s="187"/>
      <c r="AB75" s="14"/>
      <c r="AC75" s="14"/>
    </row>
    <row r="76" spans="2:29" ht="20.100000000000001" customHeight="1">
      <c r="B76" s="131">
        <v>22</v>
      </c>
      <c r="C76" s="131" t="s">
        <v>189</v>
      </c>
      <c r="D76" s="283"/>
      <c r="E76" s="223"/>
      <c r="F76" s="223"/>
      <c r="G76" s="223"/>
      <c r="H76" s="223"/>
      <c r="I76" s="16"/>
      <c r="J76" s="16"/>
      <c r="K76" s="222"/>
      <c r="L76" s="237"/>
      <c r="M76" s="237"/>
      <c r="N76" s="237"/>
      <c r="O76" s="16"/>
      <c r="P76" s="14"/>
      <c r="Q76" s="14"/>
      <c r="R76" s="14"/>
      <c r="Y76" s="14"/>
      <c r="Z76" s="127"/>
      <c r="AA76" s="187"/>
      <c r="AB76" s="14"/>
      <c r="AC76" s="14"/>
    </row>
    <row r="77" spans="2:29" ht="20.100000000000001" customHeight="1">
      <c r="B77" s="131">
        <v>23</v>
      </c>
      <c r="C77" s="131" t="s">
        <v>170</v>
      </c>
      <c r="D77" s="283"/>
      <c r="E77" s="223"/>
      <c r="F77" s="223"/>
      <c r="G77" s="223"/>
      <c r="H77" s="223"/>
      <c r="I77" s="16"/>
      <c r="J77" s="16"/>
      <c r="K77" s="222"/>
      <c r="L77" s="237"/>
      <c r="M77" s="237"/>
      <c r="N77" s="237"/>
      <c r="O77" s="16"/>
      <c r="P77" s="14"/>
      <c r="Q77" s="14"/>
      <c r="R77" s="14"/>
      <c r="Y77" s="14"/>
      <c r="Z77" s="127"/>
      <c r="AA77" s="187"/>
      <c r="AB77" s="14"/>
      <c r="AC77" s="14"/>
    </row>
    <row r="78" spans="2:29" ht="20.100000000000001" customHeight="1">
      <c r="B78" s="131">
        <v>24</v>
      </c>
      <c r="C78" s="132" t="s">
        <v>188</v>
      </c>
      <c r="D78" s="284"/>
      <c r="E78" s="223"/>
      <c r="Y78" s="14"/>
      <c r="Z78" s="127"/>
      <c r="AA78" s="187"/>
      <c r="AB78" s="14"/>
      <c r="AC78" s="14"/>
    </row>
    <row r="79" spans="2:29" ht="20.100000000000001" customHeight="1">
      <c r="B79" s="18">
        <f>SUM(B55:B78)</f>
        <v>300</v>
      </c>
      <c r="E79" s="223"/>
      <c r="Y79" s="14"/>
      <c r="Z79" s="194"/>
      <c r="AA79" s="192"/>
      <c r="AB79" s="14"/>
      <c r="AC79" s="14"/>
    </row>
  </sheetData>
  <sortState ref="Z55:AB81">
    <sortCondition ref="AA55:AA81"/>
    <sortCondition ref="AB55:AB81"/>
  </sortState>
  <mergeCells count="134">
    <mergeCell ref="R23:R24"/>
    <mergeCell ref="R25:R26"/>
    <mergeCell ref="Q27:Q28"/>
    <mergeCell ref="R27:R28"/>
    <mergeCell ref="Q23:Q24"/>
    <mergeCell ref="P23:P24"/>
    <mergeCell ref="P21:P22"/>
    <mergeCell ref="A25:A26"/>
    <mergeCell ref="A27:A28"/>
    <mergeCell ref="C23:C24"/>
    <mergeCell ref="C25:C26"/>
    <mergeCell ref="C27:C28"/>
    <mergeCell ref="B25:B26"/>
    <mergeCell ref="B27:B28"/>
    <mergeCell ref="P25:P26"/>
    <mergeCell ref="R21:R22"/>
    <mergeCell ref="P27:P28"/>
    <mergeCell ref="Q25:Q26"/>
    <mergeCell ref="A19:A20"/>
    <mergeCell ref="B19:B20"/>
    <mergeCell ref="A23:A24"/>
    <mergeCell ref="B23:B24"/>
    <mergeCell ref="A21:A22"/>
    <mergeCell ref="B21:B22"/>
    <mergeCell ref="Q17:Q18"/>
    <mergeCell ref="A17:A18"/>
    <mergeCell ref="B17:B18"/>
    <mergeCell ref="C17:C18"/>
    <mergeCell ref="P17:P18"/>
    <mergeCell ref="C21:C22"/>
    <mergeCell ref="Q21:Q22"/>
    <mergeCell ref="Q15:Q16"/>
    <mergeCell ref="Q13:Q14"/>
    <mergeCell ref="R19:R20"/>
    <mergeCell ref="Q19:Q20"/>
    <mergeCell ref="P19:P20"/>
    <mergeCell ref="C19:C20"/>
    <mergeCell ref="Q7:Q8"/>
    <mergeCell ref="A15:A16"/>
    <mergeCell ref="B15:B16"/>
    <mergeCell ref="C15:C16"/>
    <mergeCell ref="P11:P12"/>
    <mergeCell ref="Q11:Q12"/>
    <mergeCell ref="P15:P16"/>
    <mergeCell ref="P9:P10"/>
    <mergeCell ref="Q9:Q10"/>
    <mergeCell ref="A13:A14"/>
    <mergeCell ref="B13:B14"/>
    <mergeCell ref="C13:C14"/>
    <mergeCell ref="P13:P14"/>
    <mergeCell ref="A11:A12"/>
    <mergeCell ref="C11:C12"/>
    <mergeCell ref="A9:A10"/>
    <mergeCell ref="C9:C10"/>
    <mergeCell ref="B9:B10"/>
    <mergeCell ref="B11:B12"/>
    <mergeCell ref="B7:B8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A7:A8"/>
    <mergeCell ref="C7:C8"/>
    <mergeCell ref="P7:P8"/>
    <mergeCell ref="I7:J7"/>
    <mergeCell ref="H8:K8"/>
    <mergeCell ref="S33:S34"/>
    <mergeCell ref="A35:A36"/>
    <mergeCell ref="B35:B36"/>
    <mergeCell ref="C35:C36"/>
    <mergeCell ref="P35:P36"/>
    <mergeCell ref="Q35:Q36"/>
    <mergeCell ref="R35:R36"/>
    <mergeCell ref="S35:S36"/>
    <mergeCell ref="A30:R30"/>
    <mergeCell ref="A33:A34"/>
    <mergeCell ref="B33:B34"/>
    <mergeCell ref="C33:C34"/>
    <mergeCell ref="P33:P34"/>
    <mergeCell ref="Q33:Q34"/>
    <mergeCell ref="R33:R34"/>
    <mergeCell ref="I32:J32"/>
    <mergeCell ref="H33:K33"/>
    <mergeCell ref="Q45:Q46"/>
    <mergeCell ref="Q47:Q48"/>
    <mergeCell ref="Q43:Q44"/>
    <mergeCell ref="P45:P46"/>
    <mergeCell ref="S37:S38"/>
    <mergeCell ref="A39:A40"/>
    <mergeCell ref="B39:B40"/>
    <mergeCell ref="C39:C40"/>
    <mergeCell ref="P39:P40"/>
    <mergeCell ref="Q39:Q40"/>
    <mergeCell ref="R39:R40"/>
    <mergeCell ref="S39:S40"/>
    <mergeCell ref="A37:A38"/>
    <mergeCell ref="R37:R38"/>
    <mergeCell ref="C37:C38"/>
    <mergeCell ref="P37:P38"/>
    <mergeCell ref="B37:B38"/>
    <mergeCell ref="Q37:Q38"/>
    <mergeCell ref="R15:R16"/>
    <mergeCell ref="R13:R14"/>
    <mergeCell ref="R17:R18"/>
    <mergeCell ref="R11:R12"/>
    <mergeCell ref="R9:R10"/>
    <mergeCell ref="R7:R8"/>
    <mergeCell ref="P53:Q53"/>
    <mergeCell ref="A41:A42"/>
    <mergeCell ref="A45:A46"/>
    <mergeCell ref="B45:B46"/>
    <mergeCell ref="C45:C46"/>
    <mergeCell ref="R45:R46"/>
    <mergeCell ref="A43:A44"/>
    <mergeCell ref="B43:B44"/>
    <mergeCell ref="C43:C44"/>
    <mergeCell ref="P43:P44"/>
    <mergeCell ref="R47:R48"/>
    <mergeCell ref="H44:I44"/>
    <mergeCell ref="R43:R44"/>
    <mergeCell ref="B41:B42"/>
    <mergeCell ref="C41:C42"/>
    <mergeCell ref="P41:P42"/>
    <mergeCell ref="Q41:Q42"/>
    <mergeCell ref="R41:R42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59"/>
  <sheetViews>
    <sheetView workbookViewId="0">
      <selection activeCell="A38" sqref="A38"/>
    </sheetView>
  </sheetViews>
  <sheetFormatPr defaultRowHeight="13.5"/>
  <cols>
    <col min="1" max="1" width="8.625" customWidth="1"/>
    <col min="2" max="9" width="9.625" customWidth="1"/>
    <col min="11" max="11" width="4.25" hidden="1" customWidth="1"/>
    <col min="12" max="12" width="13" style="86" hidden="1" customWidth="1"/>
    <col min="13" max="13" width="11" style="86" hidden="1" customWidth="1"/>
    <col min="14" max="14" width="5.25" style="85" hidden="1" customWidth="1"/>
    <col min="15" max="15" width="6.375" style="85" hidden="1" customWidth="1"/>
    <col min="16" max="16" width="13" hidden="1" customWidth="1"/>
    <col min="17" max="17" width="9" hidden="1" customWidth="1"/>
    <col min="18" max="18" width="5.25" hidden="1" customWidth="1"/>
    <col min="19" max="19" width="9" hidden="1" customWidth="1"/>
    <col min="20" max="20" width="11" hidden="1" customWidth="1"/>
    <col min="21" max="21" width="11" customWidth="1"/>
    <col min="22" max="22" width="9" customWidth="1"/>
    <col min="23" max="23" width="7.125" bestFit="1" customWidth="1"/>
    <col min="24" max="24" width="9" style="238"/>
  </cols>
  <sheetData>
    <row r="1" spans="1:25" ht="17.25">
      <c r="A1" s="922" t="s">
        <v>547</v>
      </c>
      <c r="B1" s="917"/>
      <c r="C1" s="917"/>
      <c r="D1" s="917"/>
      <c r="E1" s="917"/>
      <c r="F1" s="917"/>
      <c r="G1" s="917"/>
      <c r="H1" s="917"/>
      <c r="I1" s="917"/>
      <c r="J1" t="s">
        <v>32</v>
      </c>
      <c r="O1" s="611">
        <f>SUM(20,10,5,5,3,3,3,3,)</f>
        <v>52</v>
      </c>
      <c r="P1" s="612" t="s">
        <v>184</v>
      </c>
    </row>
    <row r="2" spans="1:25">
      <c r="A2" s="925" t="s">
        <v>548</v>
      </c>
      <c r="B2" s="925"/>
      <c r="C2" s="925"/>
      <c r="D2" s="925"/>
      <c r="E2" s="925"/>
      <c r="F2" s="925"/>
      <c r="G2" s="925"/>
      <c r="H2" s="925"/>
      <c r="I2" s="925"/>
      <c r="O2" s="611">
        <f>5+3+2+2+1+1+1+1</f>
        <v>16</v>
      </c>
      <c r="P2" s="612" t="s">
        <v>186</v>
      </c>
    </row>
    <row r="3" spans="1:25">
      <c r="A3" s="925" t="s">
        <v>546</v>
      </c>
      <c r="B3" s="925"/>
      <c r="C3" s="925"/>
      <c r="D3" s="925"/>
      <c r="E3" s="925"/>
      <c r="F3" s="925"/>
      <c r="G3" s="925"/>
      <c r="H3" s="925"/>
      <c r="I3" s="925"/>
      <c r="L3"/>
      <c r="M3"/>
      <c r="N3"/>
      <c r="O3" s="611">
        <v>16</v>
      </c>
      <c r="P3" s="612" t="s">
        <v>187</v>
      </c>
      <c r="R3" s="86"/>
    </row>
    <row r="4" spans="1:25">
      <c r="A4" s="7" t="s">
        <v>6</v>
      </c>
      <c r="L4"/>
      <c r="M4"/>
      <c r="N4"/>
      <c r="O4" s="611">
        <f>SUM(O1:O3)</f>
        <v>84</v>
      </c>
      <c r="P4" s="612" t="s">
        <v>185</v>
      </c>
    </row>
    <row r="5" spans="1:25">
      <c r="A5" s="179"/>
      <c r="M5" s="100" t="s">
        <v>737</v>
      </c>
      <c r="Q5" s="100" t="s">
        <v>737</v>
      </c>
    </row>
    <row r="6" spans="1:25" ht="14.25" thickBot="1">
      <c r="A6" s="8" t="s">
        <v>5</v>
      </c>
      <c r="L6"/>
      <c r="M6" s="742" t="s">
        <v>697</v>
      </c>
      <c r="N6"/>
      <c r="O6"/>
      <c r="Q6" s="742" t="s">
        <v>698</v>
      </c>
      <c r="S6" s="603"/>
      <c r="T6" s="603"/>
      <c r="U6" s="603"/>
      <c r="V6" s="603"/>
      <c r="W6" s="603"/>
    </row>
    <row r="7" spans="1:25" s="52" customFormat="1" ht="15" thickTop="1" thickBot="1">
      <c r="A7" s="61" t="s">
        <v>3</v>
      </c>
      <c r="B7" s="456" t="s">
        <v>46</v>
      </c>
      <c r="C7" s="457" t="s">
        <v>7</v>
      </c>
      <c r="D7" s="457" t="s">
        <v>8</v>
      </c>
      <c r="E7" s="458" t="s">
        <v>9</v>
      </c>
      <c r="F7" s="42" t="s">
        <v>10</v>
      </c>
      <c r="G7" s="42" t="s">
        <v>10</v>
      </c>
      <c r="H7" s="42" t="s">
        <v>10</v>
      </c>
      <c r="I7" s="42" t="s">
        <v>10</v>
      </c>
      <c r="J7" s="24"/>
      <c r="K7" s="24"/>
      <c r="L7" s="579" t="s">
        <v>696</v>
      </c>
      <c r="M7" s="461" t="s">
        <v>707</v>
      </c>
      <c r="N7" s="286">
        <v>2</v>
      </c>
      <c r="O7" s="868"/>
      <c r="P7" s="579" t="s">
        <v>696</v>
      </c>
      <c r="Q7" s="834" t="s">
        <v>707</v>
      </c>
      <c r="R7" s="836">
        <v>1</v>
      </c>
      <c r="S7" s="604"/>
      <c r="T7" s="604"/>
      <c r="U7" s="604"/>
      <c r="V7" s="604"/>
      <c r="W7" s="604"/>
      <c r="X7" s="298"/>
    </row>
    <row r="8" spans="1:25" s="52" customFormat="1" ht="13.5" customHeight="1" thickBot="1">
      <c r="A8" s="62" t="s">
        <v>0</v>
      </c>
      <c r="B8" s="459" t="s">
        <v>684</v>
      </c>
      <c r="C8" s="27" t="s">
        <v>756</v>
      </c>
      <c r="D8" s="27" t="s">
        <v>677</v>
      </c>
      <c r="E8" s="460" t="s">
        <v>678</v>
      </c>
      <c r="F8" s="88" t="s">
        <v>757</v>
      </c>
      <c r="G8" s="27" t="s">
        <v>686</v>
      </c>
      <c r="H8" s="27" t="s">
        <v>679</v>
      </c>
      <c r="I8" s="27" t="s">
        <v>758</v>
      </c>
      <c r="L8"/>
      <c r="M8" s="462" t="s">
        <v>707</v>
      </c>
      <c r="N8" s="278">
        <v>1</v>
      </c>
      <c r="O8" s="877"/>
      <c r="P8"/>
      <c r="Q8" s="854" t="s">
        <v>740</v>
      </c>
      <c r="R8" s="855">
        <v>10</v>
      </c>
      <c r="S8" s="856">
        <f>R7+R8</f>
        <v>11</v>
      </c>
      <c r="T8" s="100"/>
      <c r="U8" s="100"/>
      <c r="V8" s="100"/>
      <c r="W8" s="100"/>
      <c r="X8" s="298"/>
    </row>
    <row r="9" spans="1:25" s="52" customFormat="1" ht="15.75" thickTop="1" thickBot="1">
      <c r="A9" s="62" t="s">
        <v>1</v>
      </c>
      <c r="B9" s="461" t="s">
        <v>670</v>
      </c>
      <c r="C9" s="462" t="s">
        <v>676</v>
      </c>
      <c r="D9" s="462" t="s">
        <v>671</v>
      </c>
      <c r="E9" s="463" t="s">
        <v>670</v>
      </c>
      <c r="F9" s="88" t="s">
        <v>685</v>
      </c>
      <c r="G9" s="27" t="s">
        <v>676</v>
      </c>
      <c r="H9" s="27" t="s">
        <v>676</v>
      </c>
      <c r="I9" s="27" t="s">
        <v>672</v>
      </c>
      <c r="J9" s="278"/>
      <c r="K9" s="278"/>
      <c r="L9"/>
      <c r="M9" s="462" t="s">
        <v>707</v>
      </c>
      <c r="N9" s="278">
        <v>1</v>
      </c>
      <c r="O9" s="877"/>
      <c r="P9"/>
      <c r="Q9" s="838" t="s">
        <v>672</v>
      </c>
      <c r="R9" s="839">
        <v>1</v>
      </c>
      <c r="S9" s="605"/>
      <c r="T9" s="605"/>
      <c r="U9" s="605"/>
      <c r="V9" s="605"/>
      <c r="W9" s="605"/>
      <c r="X9" s="232"/>
      <c r="Y9" s="22"/>
    </row>
    <row r="10" spans="1:25" s="52" customFormat="1" ht="14.25" thickBot="1">
      <c r="B10" s="52">
        <v>5</v>
      </c>
      <c r="C10" s="52">
        <v>3</v>
      </c>
      <c r="D10" s="52">
        <v>2</v>
      </c>
      <c r="E10" s="85">
        <v>2</v>
      </c>
      <c r="F10" s="85">
        <v>1</v>
      </c>
      <c r="G10" s="85">
        <v>1</v>
      </c>
      <c r="H10" s="85">
        <v>1</v>
      </c>
      <c r="I10" s="85">
        <v>1</v>
      </c>
      <c r="J10" s="286"/>
      <c r="K10" s="286"/>
      <c r="L10"/>
      <c r="M10" s="894" t="s">
        <v>740</v>
      </c>
      <c r="N10" s="895">
        <v>10</v>
      </c>
      <c r="O10" s="896">
        <v>14</v>
      </c>
      <c r="P10"/>
      <c r="Q10" s="835" t="s">
        <v>736</v>
      </c>
      <c r="R10" s="837">
        <v>5</v>
      </c>
      <c r="S10" s="606">
        <v>6</v>
      </c>
      <c r="T10" s="606"/>
      <c r="U10" s="606"/>
      <c r="V10" s="606"/>
      <c r="W10" s="606"/>
      <c r="X10" s="298"/>
    </row>
    <row r="11" spans="1:25" s="52" customFormat="1" ht="15" thickTop="1" thickBot="1">
      <c r="A11" s="66" t="s">
        <v>11</v>
      </c>
      <c r="J11" s="286"/>
      <c r="K11" s="286"/>
      <c r="L11"/>
      <c r="M11" s="600" t="s">
        <v>672</v>
      </c>
      <c r="N11" s="832">
        <v>1</v>
      </c>
      <c r="O11" s="868"/>
      <c r="P11"/>
      <c r="Q11" s="840" t="s">
        <v>675</v>
      </c>
      <c r="R11" s="839">
        <v>1</v>
      </c>
      <c r="S11" s="606"/>
      <c r="T11" s="606"/>
      <c r="U11" s="606"/>
      <c r="V11" s="606"/>
      <c r="W11" s="606"/>
      <c r="X11" s="298"/>
    </row>
    <row r="12" spans="1:25" s="52" customFormat="1" ht="14.25" thickBot="1">
      <c r="A12" s="62" t="s">
        <v>3</v>
      </c>
      <c r="B12" s="464" t="s">
        <v>46</v>
      </c>
      <c r="C12" s="465" t="s">
        <v>7</v>
      </c>
      <c r="D12" s="465" t="s">
        <v>8</v>
      </c>
      <c r="E12" s="458" t="s">
        <v>9</v>
      </c>
      <c r="F12" s="63" t="s">
        <v>10</v>
      </c>
      <c r="G12" s="63" t="s">
        <v>10</v>
      </c>
      <c r="H12" s="63" t="s">
        <v>10</v>
      </c>
      <c r="I12" s="63" t="s">
        <v>10</v>
      </c>
      <c r="J12" s="286"/>
      <c r="K12" s="286"/>
      <c r="L12"/>
      <c r="M12" s="27" t="s">
        <v>672</v>
      </c>
      <c r="N12" s="886">
        <v>3</v>
      </c>
      <c r="O12" s="892">
        <v>4</v>
      </c>
      <c r="P12"/>
      <c r="Q12" s="841" t="s">
        <v>732</v>
      </c>
      <c r="R12" s="843">
        <v>3</v>
      </c>
      <c r="S12" s="606"/>
      <c r="T12" s="606"/>
      <c r="U12" s="606"/>
      <c r="V12" s="606"/>
      <c r="W12" s="606"/>
      <c r="X12" s="298"/>
    </row>
    <row r="13" spans="1:25" s="52" customFormat="1" ht="14.25" thickBot="1">
      <c r="A13" s="62" t="s">
        <v>0</v>
      </c>
      <c r="B13" s="459" t="s">
        <v>716</v>
      </c>
      <c r="C13" s="27" t="s">
        <v>717</v>
      </c>
      <c r="D13" s="27" t="s">
        <v>759</v>
      </c>
      <c r="E13" s="460" t="s">
        <v>760</v>
      </c>
      <c r="F13" s="88" t="s">
        <v>761</v>
      </c>
      <c r="G13" s="27" t="s">
        <v>718</v>
      </c>
      <c r="H13" s="27" t="s">
        <v>719</v>
      </c>
      <c r="I13" s="27" t="s">
        <v>720</v>
      </c>
      <c r="J13" s="286"/>
      <c r="K13" s="286"/>
      <c r="L13"/>
      <c r="M13" s="27" t="s">
        <v>675</v>
      </c>
      <c r="N13" s="286">
        <v>3</v>
      </c>
      <c r="O13" s="868"/>
      <c r="P13"/>
      <c r="Q13" s="842" t="s">
        <v>669</v>
      </c>
      <c r="R13" s="844">
        <v>2</v>
      </c>
      <c r="S13" s="606">
        <v>6</v>
      </c>
      <c r="T13" s="606"/>
      <c r="U13" s="606"/>
      <c r="V13" s="606"/>
      <c r="W13" s="606"/>
      <c r="X13" s="298"/>
    </row>
    <row r="14" spans="1:25" s="52" customFormat="1" ht="15" thickTop="1" thickBot="1">
      <c r="A14" s="62" t="s">
        <v>1</v>
      </c>
      <c r="B14" s="461" t="s">
        <v>670</v>
      </c>
      <c r="C14" s="462" t="s">
        <v>675</v>
      </c>
      <c r="D14" s="462" t="s">
        <v>707</v>
      </c>
      <c r="E14" s="463" t="s">
        <v>670</v>
      </c>
      <c r="F14" s="88" t="s">
        <v>707</v>
      </c>
      <c r="G14" s="88" t="s">
        <v>707</v>
      </c>
      <c r="H14" s="88" t="s">
        <v>676</v>
      </c>
      <c r="I14" s="27" t="s">
        <v>713</v>
      </c>
      <c r="J14" s="278"/>
      <c r="K14" s="278"/>
      <c r="L14"/>
      <c r="M14" s="898" t="s">
        <v>732</v>
      </c>
      <c r="N14" s="895">
        <v>5</v>
      </c>
      <c r="O14" s="896">
        <v>8</v>
      </c>
      <c r="P14"/>
      <c r="Q14" s="845" t="s">
        <v>676</v>
      </c>
      <c r="R14" s="849">
        <v>5</v>
      </c>
      <c r="S14" s="606"/>
      <c r="T14" s="606"/>
      <c r="U14" s="606"/>
      <c r="V14" s="606"/>
      <c r="W14" s="606"/>
      <c r="X14" s="298"/>
    </row>
    <row r="15" spans="1:25" s="59" customFormat="1" ht="15" customHeight="1" thickBot="1">
      <c r="B15" s="52">
        <v>5</v>
      </c>
      <c r="C15" s="52">
        <v>3</v>
      </c>
      <c r="D15" s="52">
        <v>2</v>
      </c>
      <c r="E15" s="85">
        <v>2</v>
      </c>
      <c r="F15" s="85">
        <v>1</v>
      </c>
      <c r="G15" s="85">
        <v>1</v>
      </c>
      <c r="H15" s="85">
        <v>1</v>
      </c>
      <c r="I15" s="85">
        <v>1</v>
      </c>
      <c r="J15" s="287"/>
      <c r="K15" s="287"/>
      <c r="L15" s="100" t="s">
        <v>699</v>
      </c>
      <c r="M15" s="461" t="s">
        <v>742</v>
      </c>
      <c r="N15" s="886">
        <v>3</v>
      </c>
      <c r="O15" s="887">
        <v>3</v>
      </c>
      <c r="P15" s="100" t="s">
        <v>11</v>
      </c>
      <c r="Q15" s="846" t="s">
        <v>676</v>
      </c>
      <c r="R15" s="850">
        <v>3</v>
      </c>
      <c r="S15" s="608"/>
      <c r="T15" s="608"/>
      <c r="U15" s="608"/>
      <c r="V15" s="608"/>
      <c r="W15" s="608"/>
      <c r="X15" s="48"/>
    </row>
    <row r="16" spans="1:25" s="52" customFormat="1" ht="14.25" thickBot="1">
      <c r="A16" s="66" t="s">
        <v>12</v>
      </c>
      <c r="B16" s="65"/>
      <c r="C16" s="65"/>
      <c r="D16" s="65"/>
      <c r="E16" s="65"/>
      <c r="F16" s="65"/>
      <c r="G16" s="65"/>
      <c r="H16" s="65"/>
      <c r="I16" s="65"/>
      <c r="J16" s="286"/>
      <c r="K16" s="286"/>
      <c r="L16" s="607"/>
      <c r="M16" s="598" t="s">
        <v>670</v>
      </c>
      <c r="N16" s="833">
        <v>5</v>
      </c>
      <c r="O16" s="888"/>
      <c r="P16" s="608"/>
      <c r="Q16" s="847" t="s">
        <v>670</v>
      </c>
      <c r="R16" s="851">
        <v>2</v>
      </c>
      <c r="S16" s="606"/>
      <c r="T16" s="606"/>
      <c r="U16" s="606"/>
      <c r="V16" s="606"/>
      <c r="W16" s="606"/>
      <c r="X16" s="298"/>
    </row>
    <row r="17" spans="1:25" s="52" customFormat="1" ht="14.25" thickBot="1">
      <c r="A17" s="62" t="s">
        <v>3</v>
      </c>
      <c r="B17" s="464" t="s">
        <v>46</v>
      </c>
      <c r="C17" s="466" t="s">
        <v>7</v>
      </c>
      <c r="D17" s="63" t="s">
        <v>8</v>
      </c>
      <c r="E17" s="239" t="s">
        <v>8</v>
      </c>
      <c r="F17" s="63" t="s">
        <v>10</v>
      </c>
      <c r="G17" s="63" t="s">
        <v>10</v>
      </c>
      <c r="H17" s="63" t="s">
        <v>10</v>
      </c>
      <c r="I17" s="63" t="s">
        <v>10</v>
      </c>
      <c r="L17" s="100"/>
      <c r="M17" s="598" t="s">
        <v>676</v>
      </c>
      <c r="N17" s="833">
        <v>3</v>
      </c>
      <c r="O17" s="889"/>
      <c r="P17" s="606"/>
      <c r="Q17" s="838" t="s">
        <v>676</v>
      </c>
      <c r="R17" s="851">
        <v>1</v>
      </c>
      <c r="S17" s="606"/>
      <c r="T17" s="606"/>
      <c r="U17" s="606"/>
      <c r="V17" s="606"/>
      <c r="W17" s="606"/>
      <c r="X17" s="298"/>
    </row>
    <row r="18" spans="1:25" s="52" customFormat="1" ht="14.25" thickBot="1">
      <c r="A18" s="62" t="s">
        <v>1</v>
      </c>
      <c r="B18" s="461" t="s">
        <v>670</v>
      </c>
      <c r="C18" s="831" t="s">
        <v>740</v>
      </c>
      <c r="D18" s="88" t="s">
        <v>741</v>
      </c>
      <c r="E18" s="27" t="s">
        <v>732</v>
      </c>
      <c r="F18" s="27" t="s">
        <v>742</v>
      </c>
      <c r="G18" s="27" t="s">
        <v>733</v>
      </c>
      <c r="H18" s="27" t="s">
        <v>738</v>
      </c>
      <c r="I18" s="27" t="s">
        <v>672</v>
      </c>
      <c r="J18" s="278"/>
      <c r="K18" s="278"/>
      <c r="L18" s="606"/>
      <c r="M18" s="599" t="s">
        <v>670</v>
      </c>
      <c r="N18" s="832">
        <v>2</v>
      </c>
      <c r="O18" s="889"/>
      <c r="P18" s="606"/>
      <c r="Q18" s="835" t="s">
        <v>676</v>
      </c>
      <c r="R18" s="852">
        <v>5</v>
      </c>
      <c r="S18" s="606"/>
      <c r="T18" s="606"/>
      <c r="U18" s="606"/>
      <c r="V18" s="606"/>
      <c r="W18" s="606"/>
      <c r="X18" s="280"/>
    </row>
    <row r="19" spans="1:25" s="52" customFormat="1">
      <c r="A19" s="70"/>
      <c r="B19" s="95">
        <v>20</v>
      </c>
      <c r="C19" s="95">
        <v>10</v>
      </c>
      <c r="D19" s="95">
        <v>5</v>
      </c>
      <c r="E19" s="95">
        <v>5</v>
      </c>
      <c r="F19" s="33">
        <v>3</v>
      </c>
      <c r="G19" s="33">
        <v>3</v>
      </c>
      <c r="H19" s="33">
        <v>3</v>
      </c>
      <c r="I19" s="33">
        <v>3</v>
      </c>
      <c r="L19" s="100"/>
      <c r="M19" s="600" t="s">
        <v>676</v>
      </c>
      <c r="N19" s="832">
        <v>1</v>
      </c>
      <c r="O19" s="889"/>
      <c r="P19" s="606"/>
      <c r="Q19" s="848" t="s">
        <v>676</v>
      </c>
      <c r="R19" s="852">
        <v>3</v>
      </c>
      <c r="S19" s="100"/>
      <c r="T19" s="100"/>
      <c r="U19" s="100"/>
      <c r="V19" s="100"/>
      <c r="W19" s="100"/>
      <c r="X19" s="280"/>
    </row>
    <row r="20" spans="1:25" s="59" customFormat="1" ht="15" customHeight="1">
      <c r="L20" s="100"/>
      <c r="M20" s="600" t="s">
        <v>676</v>
      </c>
      <c r="N20" s="832">
        <v>1</v>
      </c>
      <c r="O20" s="889"/>
      <c r="P20" s="100"/>
      <c r="Q20" s="848" t="s">
        <v>670</v>
      </c>
      <c r="R20" s="853">
        <v>2</v>
      </c>
      <c r="S20" s="609"/>
      <c r="T20" s="609"/>
      <c r="U20" s="609"/>
      <c r="V20" s="609"/>
      <c r="W20" s="609"/>
      <c r="X20" s="48"/>
    </row>
    <row r="21" spans="1:25" s="52" customFormat="1">
      <c r="A21" s="67" t="s">
        <v>13</v>
      </c>
      <c r="L21" s="609"/>
      <c r="M21" s="88" t="s">
        <v>670</v>
      </c>
      <c r="N21" s="286">
        <v>5</v>
      </c>
      <c r="O21" s="893"/>
      <c r="P21" s="609"/>
      <c r="Q21" s="848" t="s">
        <v>676</v>
      </c>
      <c r="R21" s="853">
        <v>1</v>
      </c>
      <c r="S21" s="606"/>
      <c r="T21" s="606"/>
      <c r="U21" s="606"/>
      <c r="V21" s="606"/>
      <c r="W21" s="606"/>
      <c r="X21" s="298"/>
    </row>
    <row r="22" spans="1:25" s="52" customFormat="1">
      <c r="L22" s="100"/>
      <c r="M22" s="27" t="s">
        <v>670</v>
      </c>
      <c r="N22" s="278">
        <v>2</v>
      </c>
      <c r="O22" s="889"/>
      <c r="P22" s="606"/>
      <c r="Q22" s="848" t="s">
        <v>676</v>
      </c>
      <c r="R22" s="853">
        <v>1</v>
      </c>
      <c r="S22" s="606"/>
      <c r="T22" s="606"/>
      <c r="U22" s="606"/>
      <c r="V22" s="606"/>
      <c r="W22" s="606"/>
      <c r="X22" s="298"/>
    </row>
    <row r="23" spans="1:25" s="52" customFormat="1" ht="14.25" thickBot="1">
      <c r="A23" s="68" t="s">
        <v>5</v>
      </c>
      <c r="L23" s="100"/>
      <c r="M23" s="461" t="s">
        <v>676</v>
      </c>
      <c r="N23" s="278">
        <v>1</v>
      </c>
      <c r="O23" s="889"/>
      <c r="P23" s="606"/>
      <c r="Q23" s="834" t="s">
        <v>676</v>
      </c>
      <c r="R23" s="853">
        <v>1</v>
      </c>
      <c r="S23" s="606"/>
      <c r="T23" s="606"/>
      <c r="U23" s="606"/>
      <c r="V23" s="606"/>
      <c r="W23" s="606"/>
      <c r="X23" s="298"/>
    </row>
    <row r="24" spans="1:25" s="52" customFormat="1" ht="14.25" thickBot="1">
      <c r="A24" s="62" t="s">
        <v>3</v>
      </c>
      <c r="B24" s="456" t="s">
        <v>46</v>
      </c>
      <c r="C24" s="457" t="s">
        <v>7</v>
      </c>
      <c r="D24" s="467" t="s">
        <v>8</v>
      </c>
      <c r="E24" s="458" t="s">
        <v>9</v>
      </c>
      <c r="F24" s="42" t="s">
        <v>10</v>
      </c>
      <c r="G24" s="42" t="s">
        <v>10</v>
      </c>
      <c r="H24" s="42" t="s">
        <v>10</v>
      </c>
      <c r="I24" s="42" t="s">
        <v>10</v>
      </c>
      <c r="L24" s="602"/>
      <c r="M24" s="860" t="s">
        <v>670</v>
      </c>
      <c r="N24" s="895">
        <v>20</v>
      </c>
      <c r="O24" s="897">
        <f>SUM(N16:N24)</f>
        <v>40</v>
      </c>
      <c r="P24" s="606"/>
      <c r="Q24" s="857" t="s">
        <v>676</v>
      </c>
      <c r="R24" s="863">
        <v>20</v>
      </c>
      <c r="S24" s="856">
        <f>SUM(R14:R24)</f>
        <v>44</v>
      </c>
      <c r="T24" s="604"/>
      <c r="U24" s="604"/>
      <c r="V24" s="604"/>
      <c r="W24" s="604"/>
      <c r="X24" s="298"/>
    </row>
    <row r="25" spans="1:25" s="52" customFormat="1" ht="15" thickBot="1">
      <c r="A25" s="62" t="s">
        <v>0</v>
      </c>
      <c r="B25" s="459" t="s">
        <v>762</v>
      </c>
      <c r="C25" s="27" t="s">
        <v>687</v>
      </c>
      <c r="D25" s="88" t="s">
        <v>682</v>
      </c>
      <c r="E25" s="460" t="s">
        <v>763</v>
      </c>
      <c r="F25" s="88" t="s">
        <v>688</v>
      </c>
      <c r="G25" s="27" t="s">
        <v>689</v>
      </c>
      <c r="H25" s="27" t="s">
        <v>680</v>
      </c>
      <c r="I25" s="27" t="s">
        <v>681</v>
      </c>
      <c r="L25" s="604"/>
      <c r="M25" s="600" t="s">
        <v>671</v>
      </c>
      <c r="N25" s="833">
        <v>2</v>
      </c>
      <c r="O25" s="887">
        <v>2</v>
      </c>
      <c r="P25" s="604"/>
      <c r="Q25" s="848" t="s">
        <v>735</v>
      </c>
      <c r="R25" s="864">
        <v>3</v>
      </c>
      <c r="S25" s="100">
        <v>3</v>
      </c>
      <c r="T25" s="100"/>
      <c r="U25" s="100"/>
      <c r="V25" s="100"/>
      <c r="W25" s="100"/>
      <c r="X25" s="298"/>
      <c r="Y25" s="15"/>
    </row>
    <row r="26" spans="1:25" s="52" customFormat="1" ht="15" thickBot="1">
      <c r="A26" s="62" t="s">
        <v>1</v>
      </c>
      <c r="B26" s="461" t="s">
        <v>676</v>
      </c>
      <c r="C26" s="462" t="s">
        <v>676</v>
      </c>
      <c r="D26" s="468" t="s">
        <v>669</v>
      </c>
      <c r="E26" s="463" t="s">
        <v>670</v>
      </c>
      <c r="F26" s="88" t="s">
        <v>676</v>
      </c>
      <c r="G26" s="27" t="s">
        <v>672</v>
      </c>
      <c r="H26" s="27" t="s">
        <v>674</v>
      </c>
      <c r="I26" s="27" t="s">
        <v>675</v>
      </c>
      <c r="J26" s="278"/>
      <c r="K26" s="278"/>
      <c r="L26" s="100"/>
      <c r="M26" s="27" t="s">
        <v>733</v>
      </c>
      <c r="N26" s="886">
        <v>3</v>
      </c>
      <c r="O26" s="887">
        <v>3</v>
      </c>
      <c r="P26" s="100"/>
      <c r="Q26" s="841" t="s">
        <v>733</v>
      </c>
      <c r="R26" s="864">
        <v>3</v>
      </c>
      <c r="S26" s="605">
        <v>3</v>
      </c>
      <c r="T26" s="605"/>
      <c r="U26" s="605"/>
      <c r="V26" s="605"/>
      <c r="W26" s="605"/>
      <c r="X26" s="232"/>
      <c r="Y26" s="15"/>
    </row>
    <row r="27" spans="1:25" s="59" customFormat="1" ht="15" customHeight="1" thickBot="1">
      <c r="B27" s="52">
        <v>5</v>
      </c>
      <c r="C27" s="52">
        <v>3</v>
      </c>
      <c r="D27" s="52">
        <v>2</v>
      </c>
      <c r="E27" s="85">
        <v>2</v>
      </c>
      <c r="F27" s="85">
        <v>1</v>
      </c>
      <c r="G27" s="85">
        <v>1</v>
      </c>
      <c r="H27" s="85">
        <v>1</v>
      </c>
      <c r="I27" s="85">
        <v>1</v>
      </c>
      <c r="J27" s="286"/>
      <c r="K27" s="286"/>
      <c r="L27" s="100"/>
      <c r="M27" s="601" t="s">
        <v>685</v>
      </c>
      <c r="N27" s="832">
        <v>1</v>
      </c>
      <c r="O27" s="890"/>
      <c r="P27" s="605"/>
      <c r="Q27" s="848" t="s">
        <v>734</v>
      </c>
      <c r="R27" s="864">
        <v>3</v>
      </c>
      <c r="S27" s="606">
        <v>3</v>
      </c>
      <c r="T27" s="606"/>
      <c r="U27" s="606"/>
      <c r="V27" s="606"/>
      <c r="W27" s="606"/>
      <c r="X27" s="232"/>
    </row>
    <row r="28" spans="1:25" s="52" customFormat="1" ht="14.25" thickBot="1">
      <c r="A28" s="66" t="s">
        <v>11</v>
      </c>
      <c r="J28" s="286"/>
      <c r="K28" s="286"/>
      <c r="L28" s="100"/>
      <c r="M28" s="27" t="s">
        <v>741</v>
      </c>
      <c r="N28" s="885">
        <v>5</v>
      </c>
      <c r="O28" s="891">
        <v>6</v>
      </c>
      <c r="P28" s="606"/>
      <c r="Q28" s="842" t="s">
        <v>674</v>
      </c>
      <c r="R28" s="865">
        <v>1</v>
      </c>
      <c r="S28" s="606">
        <v>1</v>
      </c>
      <c r="T28" s="606"/>
      <c r="U28" s="606"/>
      <c r="V28" s="606"/>
      <c r="W28" s="606"/>
      <c r="X28" s="48"/>
    </row>
    <row r="29" spans="1:25" s="52" customFormat="1" ht="14.25" thickBot="1">
      <c r="A29" s="62" t="s">
        <v>3</v>
      </c>
      <c r="B29" s="464" t="s">
        <v>46</v>
      </c>
      <c r="C29" s="465" t="s">
        <v>7</v>
      </c>
      <c r="D29" s="469" t="s">
        <v>8</v>
      </c>
      <c r="E29" s="470" t="s">
        <v>9</v>
      </c>
      <c r="F29" s="63" t="s">
        <v>10</v>
      </c>
      <c r="G29" s="63" t="s">
        <v>10</v>
      </c>
      <c r="H29" s="63" t="s">
        <v>10</v>
      </c>
      <c r="I29" s="63" t="s">
        <v>10</v>
      </c>
      <c r="J29" s="286"/>
      <c r="K29" s="286"/>
      <c r="L29" s="100"/>
      <c r="M29" s="27" t="s">
        <v>713</v>
      </c>
      <c r="N29" s="278">
        <v>1</v>
      </c>
      <c r="O29" s="887">
        <v>1</v>
      </c>
      <c r="P29" s="606"/>
      <c r="Q29" s="841" t="s">
        <v>711</v>
      </c>
      <c r="R29" s="866">
        <v>2</v>
      </c>
      <c r="S29" s="606"/>
      <c r="T29" s="606"/>
      <c r="U29" s="606"/>
      <c r="V29" s="606"/>
      <c r="W29" s="606"/>
      <c r="X29" s="298"/>
    </row>
    <row r="30" spans="1:25" s="65" customFormat="1" ht="14.25" thickBot="1">
      <c r="A30" s="62" t="s">
        <v>0</v>
      </c>
      <c r="B30" s="459" t="s">
        <v>721</v>
      </c>
      <c r="C30" s="27" t="s">
        <v>722</v>
      </c>
      <c r="D30" s="88" t="s">
        <v>723</v>
      </c>
      <c r="E30" s="460" t="s">
        <v>763</v>
      </c>
      <c r="F30" s="88" t="s">
        <v>724</v>
      </c>
      <c r="G30" s="88" t="s">
        <v>725</v>
      </c>
      <c r="H30" s="27" t="s">
        <v>726</v>
      </c>
      <c r="I30" s="27" t="s">
        <v>727</v>
      </c>
      <c r="J30" s="286"/>
      <c r="K30" s="286"/>
      <c r="L30" s="100"/>
      <c r="M30" s="27" t="s">
        <v>738</v>
      </c>
      <c r="N30" s="886">
        <v>3</v>
      </c>
      <c r="O30" s="887">
        <v>3</v>
      </c>
      <c r="P30" s="606"/>
      <c r="Q30" s="862" t="s">
        <v>738</v>
      </c>
      <c r="R30" s="867">
        <v>5</v>
      </c>
      <c r="S30" s="858">
        <v>7</v>
      </c>
      <c r="T30" s="606"/>
      <c r="U30" s="606"/>
      <c r="V30" s="606"/>
      <c r="W30" s="606"/>
      <c r="X30" s="298"/>
    </row>
    <row r="31" spans="1:25" s="52" customFormat="1" ht="14.25" thickBot="1">
      <c r="A31" s="62" t="s">
        <v>1</v>
      </c>
      <c r="B31" s="461" t="s">
        <v>676</v>
      </c>
      <c r="C31" s="462" t="s">
        <v>676</v>
      </c>
      <c r="D31" s="468" t="s">
        <v>711</v>
      </c>
      <c r="E31" s="463" t="s">
        <v>670</v>
      </c>
      <c r="F31" s="88" t="s">
        <v>676</v>
      </c>
      <c r="G31" s="88" t="s">
        <v>676</v>
      </c>
      <c r="H31" s="88" t="s">
        <v>707</v>
      </c>
      <c r="I31" s="88" t="s">
        <v>676</v>
      </c>
      <c r="J31" s="278"/>
      <c r="K31" s="278"/>
      <c r="L31" s="100"/>
      <c r="M31" s="100"/>
      <c r="N31" s="100">
        <f>SUM(N7:N30)</f>
        <v>84</v>
      </c>
      <c r="O31" s="100">
        <f>SUM(O7:O30)</f>
        <v>84</v>
      </c>
      <c r="P31" s="606"/>
      <c r="Q31" s="606"/>
      <c r="R31" s="606">
        <f>SUM(R7:R30)</f>
        <v>84</v>
      </c>
      <c r="S31" s="606">
        <f>SUM(S7:S30)</f>
        <v>84</v>
      </c>
      <c r="T31" s="606"/>
      <c r="U31" s="606"/>
      <c r="V31" s="606"/>
      <c r="W31" s="606"/>
      <c r="X31" s="298"/>
    </row>
    <row r="32" spans="1:25" s="59" customFormat="1" ht="15" customHeight="1">
      <c r="B32" s="52">
        <v>5</v>
      </c>
      <c r="C32" s="52">
        <v>3</v>
      </c>
      <c r="D32" s="52">
        <v>2</v>
      </c>
      <c r="E32" s="85">
        <v>2</v>
      </c>
      <c r="F32" s="85">
        <v>1</v>
      </c>
      <c r="G32" s="85">
        <v>1</v>
      </c>
      <c r="H32" s="85">
        <v>1</v>
      </c>
      <c r="I32" s="85">
        <v>1</v>
      </c>
      <c r="J32" s="287"/>
      <c r="K32" s="287"/>
      <c r="L32" s="607"/>
      <c r="M32" s="607"/>
      <c r="N32" s="607"/>
      <c r="O32" s="607"/>
      <c r="P32" s="608"/>
      <c r="Q32" s="608"/>
      <c r="R32" s="608"/>
      <c r="S32" s="608"/>
      <c r="T32" s="608"/>
      <c r="U32" s="608"/>
      <c r="V32" s="608"/>
      <c r="W32" s="608"/>
      <c r="X32" s="298"/>
    </row>
    <row r="33" spans="1:24" s="52" customFormat="1" ht="14.25" thickBot="1">
      <c r="A33" s="66" t="s">
        <v>12</v>
      </c>
      <c r="B33" s="65"/>
      <c r="C33" s="65"/>
      <c r="D33" s="65"/>
      <c r="E33" s="65"/>
      <c r="F33" s="65"/>
      <c r="G33" s="65"/>
      <c r="H33" s="65"/>
      <c r="I33" s="65"/>
      <c r="J33" s="286"/>
      <c r="K33" s="286"/>
      <c r="L33" s="100"/>
      <c r="M33" s="100" t="s">
        <v>739</v>
      </c>
      <c r="N33" s="100"/>
      <c r="O33" s="100"/>
      <c r="P33" s="606"/>
      <c r="Q33" s="100" t="s">
        <v>739</v>
      </c>
      <c r="R33" s="606"/>
      <c r="S33" s="606"/>
      <c r="T33" s="606"/>
      <c r="U33" s="606"/>
      <c r="V33" s="606"/>
      <c r="W33" s="606"/>
      <c r="X33" s="48"/>
    </row>
    <row r="34" spans="1:24" s="52" customFormat="1" ht="14.25" thickBot="1">
      <c r="A34" s="62" t="s">
        <v>3</v>
      </c>
      <c r="B34" s="464" t="s">
        <v>46</v>
      </c>
      <c r="C34" s="466" t="s">
        <v>7</v>
      </c>
      <c r="D34" s="63" t="s">
        <v>8</v>
      </c>
      <c r="E34" s="64" t="s">
        <v>8</v>
      </c>
      <c r="F34" s="63" t="s">
        <v>10</v>
      </c>
      <c r="G34" s="63" t="s">
        <v>10</v>
      </c>
      <c r="H34" s="63" t="s">
        <v>10</v>
      </c>
      <c r="I34" s="63" t="s">
        <v>10</v>
      </c>
      <c r="L34"/>
      <c r="M34" s="742" t="s">
        <v>6</v>
      </c>
      <c r="N34"/>
      <c r="O34"/>
      <c r="P34"/>
      <c r="Q34" s="742" t="s">
        <v>95</v>
      </c>
      <c r="R34"/>
      <c r="S34" s="606"/>
      <c r="T34" s="606"/>
      <c r="U34" s="606"/>
      <c r="V34" s="606"/>
      <c r="W34" s="606"/>
      <c r="X34" s="298"/>
    </row>
    <row r="35" spans="1:24" s="52" customFormat="1" ht="14.25" thickBot="1">
      <c r="A35" s="62" t="s">
        <v>1</v>
      </c>
      <c r="B35" s="461" t="s">
        <v>676</v>
      </c>
      <c r="C35" s="831" t="s">
        <v>740</v>
      </c>
      <c r="D35" s="88" t="s">
        <v>736</v>
      </c>
      <c r="E35" s="27" t="s">
        <v>738</v>
      </c>
      <c r="F35" s="88" t="s">
        <v>732</v>
      </c>
      <c r="G35" s="27" t="s">
        <v>735</v>
      </c>
      <c r="H35" s="27" t="s">
        <v>733</v>
      </c>
      <c r="I35" s="27" t="s">
        <v>734</v>
      </c>
      <c r="J35" s="278"/>
      <c r="K35" s="278"/>
      <c r="L35" s="579" t="s">
        <v>5</v>
      </c>
      <c r="M35" s="461" t="s">
        <v>707</v>
      </c>
      <c r="N35" s="286">
        <v>2</v>
      </c>
      <c r="O35" s="868"/>
      <c r="P35" s="579" t="s">
        <v>5</v>
      </c>
      <c r="Q35" s="834" t="s">
        <v>707</v>
      </c>
      <c r="R35" s="868">
        <v>1</v>
      </c>
      <c r="S35" s="606"/>
      <c r="T35" s="606"/>
      <c r="U35" s="606"/>
      <c r="V35" s="606"/>
      <c r="W35" s="606"/>
      <c r="X35" s="280"/>
    </row>
    <row r="36" spans="1:24" s="59" customFormat="1" ht="14.25" thickBot="1">
      <c r="A36" s="60"/>
      <c r="B36" s="285">
        <v>20</v>
      </c>
      <c r="C36" s="285">
        <v>10</v>
      </c>
      <c r="D36" s="285">
        <v>5</v>
      </c>
      <c r="E36" s="285">
        <v>5</v>
      </c>
      <c r="F36" s="285">
        <v>3</v>
      </c>
      <c r="G36" s="285">
        <v>3</v>
      </c>
      <c r="H36" s="285">
        <v>3</v>
      </c>
      <c r="I36" s="285">
        <v>3</v>
      </c>
      <c r="J36" s="52"/>
      <c r="K36" s="52"/>
      <c r="L36"/>
      <c r="M36" s="462" t="s">
        <v>707</v>
      </c>
      <c r="N36" s="278">
        <v>1</v>
      </c>
      <c r="O36" s="877"/>
      <c r="P36"/>
      <c r="Q36" s="854" t="s">
        <v>740</v>
      </c>
      <c r="R36" s="867">
        <v>20</v>
      </c>
      <c r="S36" s="856">
        <v>21</v>
      </c>
      <c r="T36" s="100"/>
      <c r="U36" s="100"/>
      <c r="V36" s="100"/>
      <c r="W36" s="100"/>
      <c r="X36" s="280"/>
    </row>
    <row r="37" spans="1:24" ht="14.25" thickBot="1">
      <c r="A37" s="3"/>
      <c r="B37" s="926"/>
      <c r="C37" s="926"/>
      <c r="D37" s="926"/>
      <c r="E37" s="926"/>
      <c r="F37" s="926"/>
      <c r="G37" s="926"/>
      <c r="H37" s="926"/>
      <c r="I37" s="926"/>
      <c r="L37"/>
      <c r="M37" s="462" t="s">
        <v>707</v>
      </c>
      <c r="N37" s="278">
        <v>1</v>
      </c>
      <c r="O37" s="877"/>
      <c r="Q37" s="838" t="s">
        <v>672</v>
      </c>
      <c r="R37" s="869">
        <v>1</v>
      </c>
      <c r="S37" s="609"/>
      <c r="T37" s="609"/>
      <c r="U37" s="609"/>
      <c r="V37" s="609"/>
      <c r="W37" s="609"/>
    </row>
    <row r="38" spans="1:24" ht="14.25" thickBot="1">
      <c r="L38"/>
      <c r="M38" s="894" t="s">
        <v>740</v>
      </c>
      <c r="N38" s="895">
        <v>20</v>
      </c>
      <c r="O38" s="896">
        <v>24</v>
      </c>
      <c r="Q38" s="835" t="s">
        <v>736</v>
      </c>
      <c r="R38" s="870">
        <v>5</v>
      </c>
      <c r="S38" s="603">
        <v>6</v>
      </c>
      <c r="T38" s="603"/>
      <c r="U38" s="603"/>
      <c r="V38" s="603"/>
      <c r="W38" s="610"/>
    </row>
    <row r="39" spans="1:24">
      <c r="B39" s="926"/>
      <c r="C39" s="926"/>
      <c r="D39" s="926"/>
      <c r="E39" s="926"/>
      <c r="F39" s="926"/>
      <c r="G39" s="926"/>
      <c r="H39" s="926"/>
      <c r="I39" s="926"/>
      <c r="L39"/>
      <c r="M39" s="600" t="s">
        <v>672</v>
      </c>
      <c r="N39" s="832">
        <v>1</v>
      </c>
      <c r="O39" s="868"/>
      <c r="Q39" s="840" t="s">
        <v>675</v>
      </c>
      <c r="R39" s="869">
        <v>1</v>
      </c>
      <c r="S39" s="603"/>
      <c r="T39" s="603"/>
      <c r="U39" s="603"/>
      <c r="V39" s="603"/>
      <c r="W39" s="610"/>
    </row>
    <row r="40" spans="1:24" ht="14.25" thickBot="1">
      <c r="L40"/>
      <c r="M40" s="27" t="s">
        <v>672</v>
      </c>
      <c r="N40" s="886">
        <v>3</v>
      </c>
      <c r="O40" s="892">
        <v>4</v>
      </c>
      <c r="Q40" s="841" t="s">
        <v>732</v>
      </c>
      <c r="R40" s="871">
        <v>3</v>
      </c>
    </row>
    <row r="41" spans="1:24" ht="14.25" thickBot="1">
      <c r="L41"/>
      <c r="M41" s="27" t="s">
        <v>675</v>
      </c>
      <c r="N41" s="286">
        <v>3</v>
      </c>
      <c r="O41" s="868"/>
      <c r="Q41" s="842" t="s">
        <v>669</v>
      </c>
      <c r="R41" s="872">
        <v>2</v>
      </c>
      <c r="S41">
        <v>6</v>
      </c>
    </row>
    <row r="42" spans="1:24" ht="14.25" thickBot="1">
      <c r="A42" s="6" t="s">
        <v>2</v>
      </c>
      <c r="B42" s="6" t="s">
        <v>84</v>
      </c>
      <c r="C42" s="6" t="s">
        <v>85</v>
      </c>
      <c r="D42" s="6" t="s">
        <v>86</v>
      </c>
      <c r="E42" s="6" t="s">
        <v>87</v>
      </c>
      <c r="L42"/>
      <c r="M42" s="898" t="s">
        <v>732</v>
      </c>
      <c r="N42" s="895">
        <v>5</v>
      </c>
      <c r="O42" s="896">
        <v>8</v>
      </c>
      <c r="Q42" s="845" t="s">
        <v>676</v>
      </c>
      <c r="R42" s="873">
        <v>5</v>
      </c>
    </row>
    <row r="43" spans="1:24" ht="14.25" thickBot="1">
      <c r="A43" s="6" t="s">
        <v>82</v>
      </c>
      <c r="B43" s="6" t="s">
        <v>88</v>
      </c>
      <c r="C43" s="6" t="s">
        <v>89</v>
      </c>
      <c r="D43" s="6" t="s">
        <v>90</v>
      </c>
      <c r="E43" s="6" t="s">
        <v>91</v>
      </c>
      <c r="L43" s="100" t="s">
        <v>158</v>
      </c>
      <c r="M43" s="461" t="s">
        <v>742</v>
      </c>
      <c r="N43" s="886">
        <v>3</v>
      </c>
      <c r="O43" s="887">
        <v>3</v>
      </c>
      <c r="P43" s="100" t="s">
        <v>11</v>
      </c>
      <c r="Q43" s="846" t="s">
        <v>676</v>
      </c>
      <c r="R43" s="874">
        <v>3</v>
      </c>
    </row>
    <row r="44" spans="1:24" ht="14.25" thickBot="1">
      <c r="A44" s="99" t="s">
        <v>92</v>
      </c>
      <c r="B44" s="99" t="s">
        <v>90</v>
      </c>
      <c r="C44" s="99" t="s">
        <v>91</v>
      </c>
      <c r="D44" s="99" t="s">
        <v>93</v>
      </c>
      <c r="E44" s="99" t="s">
        <v>94</v>
      </c>
      <c r="L44" s="607"/>
      <c r="M44" s="598" t="s">
        <v>670</v>
      </c>
      <c r="N44" s="833">
        <v>5</v>
      </c>
      <c r="O44" s="888"/>
      <c r="P44" s="608"/>
      <c r="Q44" s="847" t="s">
        <v>670</v>
      </c>
      <c r="R44" s="875">
        <v>2</v>
      </c>
    </row>
    <row r="45" spans="1:24" ht="14.25" thickBot="1">
      <c r="L45" s="100"/>
      <c r="M45" s="598" t="s">
        <v>676</v>
      </c>
      <c r="N45" s="833">
        <v>3</v>
      </c>
      <c r="O45" s="889"/>
      <c r="P45" s="606"/>
      <c r="Q45" s="838" t="s">
        <v>676</v>
      </c>
      <c r="R45" s="875">
        <v>1</v>
      </c>
    </row>
    <row r="46" spans="1:24" ht="14.25" thickBot="1">
      <c r="A46" s="101"/>
      <c r="B46" s="231"/>
      <c r="C46" s="100"/>
      <c r="D46" s="100"/>
      <c r="E46" s="100"/>
      <c r="F46" s="100"/>
      <c r="G46" s="100"/>
      <c r="H46" s="100"/>
      <c r="I46" s="100"/>
      <c r="L46" s="606"/>
      <c r="M46" s="599" t="s">
        <v>670</v>
      </c>
      <c r="N46" s="832">
        <v>2</v>
      </c>
      <c r="O46" s="889"/>
      <c r="P46" s="606"/>
      <c r="Q46" s="835" t="s">
        <v>676</v>
      </c>
      <c r="R46" s="876">
        <v>5</v>
      </c>
    </row>
    <row r="47" spans="1:24">
      <c r="A47" s="101"/>
      <c r="B47" s="231"/>
      <c r="C47" s="227"/>
      <c r="D47" s="100"/>
      <c r="E47" s="100"/>
      <c r="F47" s="100"/>
      <c r="G47" s="100"/>
      <c r="H47" s="103"/>
      <c r="I47" s="100"/>
      <c r="L47" s="100"/>
      <c r="M47" s="600" t="s">
        <v>676</v>
      </c>
      <c r="N47" s="832">
        <v>1</v>
      </c>
      <c r="O47" s="889"/>
      <c r="P47" s="606"/>
      <c r="Q47" s="848" t="s">
        <v>676</v>
      </c>
      <c r="R47" s="876">
        <v>3</v>
      </c>
    </row>
    <row r="48" spans="1:24">
      <c r="L48" s="100"/>
      <c r="M48" s="600" t="s">
        <v>676</v>
      </c>
      <c r="N48" s="832">
        <v>1</v>
      </c>
      <c r="O48" s="889"/>
      <c r="P48" s="100"/>
      <c r="Q48" s="848" t="s">
        <v>670</v>
      </c>
      <c r="R48" s="877">
        <v>2</v>
      </c>
    </row>
    <row r="49" spans="12:19">
      <c r="L49" s="609"/>
      <c r="M49" s="88" t="s">
        <v>670</v>
      </c>
      <c r="N49" s="286">
        <v>5</v>
      </c>
      <c r="O49" s="893"/>
      <c r="P49" s="609"/>
      <c r="Q49" s="848" t="s">
        <v>676</v>
      </c>
      <c r="R49" s="877">
        <v>1</v>
      </c>
    </row>
    <row r="50" spans="12:19">
      <c r="L50" s="100"/>
      <c r="M50" s="27" t="s">
        <v>670</v>
      </c>
      <c r="N50" s="278">
        <v>2</v>
      </c>
      <c r="O50" s="889"/>
      <c r="P50" s="606"/>
      <c r="Q50" s="848" t="s">
        <v>676</v>
      </c>
      <c r="R50" s="877">
        <v>1</v>
      </c>
    </row>
    <row r="51" spans="12:19" ht="14.25" thickBot="1">
      <c r="L51" s="100"/>
      <c r="M51" s="461" t="s">
        <v>676</v>
      </c>
      <c r="N51" s="278">
        <v>1</v>
      </c>
      <c r="O51" s="889"/>
      <c r="P51" s="606"/>
      <c r="Q51" s="834" t="s">
        <v>676</v>
      </c>
      <c r="R51" s="877">
        <v>1</v>
      </c>
    </row>
    <row r="52" spans="12:19" ht="14.25" thickBot="1">
      <c r="L52" s="602"/>
      <c r="M52" s="860" t="s">
        <v>670</v>
      </c>
      <c r="N52" s="895">
        <v>10</v>
      </c>
      <c r="O52" s="896">
        <f>SUM(N44:N52)</f>
        <v>30</v>
      </c>
      <c r="P52" s="606"/>
      <c r="Q52" s="857" t="s">
        <v>676</v>
      </c>
      <c r="R52" s="878">
        <v>10</v>
      </c>
      <c r="S52" s="861">
        <f>SUM(R42:R52)</f>
        <v>34</v>
      </c>
    </row>
    <row r="53" spans="12:19" ht="14.25" thickBot="1">
      <c r="L53" s="604"/>
      <c r="M53" s="600" t="s">
        <v>170</v>
      </c>
      <c r="N53" s="833">
        <v>2</v>
      </c>
      <c r="O53" s="887">
        <v>2</v>
      </c>
      <c r="P53" s="604"/>
      <c r="Q53" s="848" t="s">
        <v>735</v>
      </c>
      <c r="R53" s="864">
        <v>3</v>
      </c>
      <c r="S53">
        <v>3</v>
      </c>
    </row>
    <row r="54" spans="12:19" ht="14.25" thickBot="1">
      <c r="L54" s="100"/>
      <c r="M54" s="27" t="s">
        <v>733</v>
      </c>
      <c r="N54" s="886">
        <v>3</v>
      </c>
      <c r="O54" s="887">
        <v>3</v>
      </c>
      <c r="P54" s="100"/>
      <c r="Q54" s="841" t="s">
        <v>733</v>
      </c>
      <c r="R54" s="864">
        <v>3</v>
      </c>
      <c r="S54">
        <v>3</v>
      </c>
    </row>
    <row r="55" spans="12:19" ht="15" thickBot="1">
      <c r="L55" s="100"/>
      <c r="M55" s="601" t="s">
        <v>685</v>
      </c>
      <c r="N55" s="832">
        <v>1</v>
      </c>
      <c r="O55" s="890"/>
      <c r="P55" s="605"/>
      <c r="Q55" s="848" t="s">
        <v>734</v>
      </c>
      <c r="R55" s="864">
        <v>3</v>
      </c>
      <c r="S55">
        <v>3</v>
      </c>
    </row>
    <row r="56" spans="12:19" ht="14.25" thickBot="1">
      <c r="L56" s="100"/>
      <c r="M56" s="27" t="s">
        <v>741</v>
      </c>
      <c r="N56" s="885">
        <v>5</v>
      </c>
      <c r="O56" s="891">
        <v>6</v>
      </c>
      <c r="P56" s="606"/>
      <c r="Q56" s="842" t="s">
        <v>674</v>
      </c>
      <c r="R56" s="865">
        <v>1</v>
      </c>
      <c r="S56">
        <v>1</v>
      </c>
    </row>
    <row r="57" spans="12:19" ht="14.25" thickBot="1">
      <c r="L57" s="100"/>
      <c r="M57" s="27" t="s">
        <v>713</v>
      </c>
      <c r="N57" s="278">
        <v>1</v>
      </c>
      <c r="O57" s="887">
        <v>1</v>
      </c>
      <c r="P57" s="606"/>
      <c r="Q57" s="841" t="s">
        <v>711</v>
      </c>
      <c r="R57" s="866">
        <v>2</v>
      </c>
    </row>
    <row r="58" spans="12:19" ht="14.25" thickBot="1">
      <c r="L58" s="100"/>
      <c r="M58" s="27" t="s">
        <v>738</v>
      </c>
      <c r="N58" s="886">
        <v>3</v>
      </c>
      <c r="O58" s="887">
        <v>3</v>
      </c>
      <c r="P58" s="606"/>
      <c r="Q58" s="862" t="s">
        <v>738</v>
      </c>
      <c r="R58" s="867">
        <v>5</v>
      </c>
      <c r="S58" s="861">
        <v>7</v>
      </c>
    </row>
    <row r="59" spans="12:19">
      <c r="L59" s="100"/>
      <c r="M59" s="100"/>
      <c r="N59" s="100">
        <f>SUM(N35:N58)</f>
        <v>84</v>
      </c>
      <c r="O59" s="100">
        <f>SUM(O35:O58)</f>
        <v>84</v>
      </c>
      <c r="P59" s="606"/>
      <c r="Q59" s="606"/>
      <c r="R59" s="606">
        <f>SUM(R35:R58)</f>
        <v>84</v>
      </c>
      <c r="S59">
        <f>SUM(S35:S58)</f>
        <v>84</v>
      </c>
    </row>
  </sheetData>
  <sortState ref="M35:N58">
    <sortCondition ref="M35:M58"/>
  </sortState>
  <mergeCells count="5">
    <mergeCell ref="A1:I1"/>
    <mergeCell ref="A2:I2"/>
    <mergeCell ref="A3:I3"/>
    <mergeCell ref="B37:I37"/>
    <mergeCell ref="B39:I39"/>
  </mergeCells>
  <phoneticPr fontId="3"/>
  <conditionalFormatting sqref="B25:I26 F8:I9 B8:D9">
    <cfRule type="cellIs" dxfId="4" priority="5" stopIfTrue="1" operator="equal">
      <formula>0</formula>
    </cfRule>
  </conditionalFormatting>
  <conditionalFormatting sqref="M11:M14 M7:M9">
    <cfRule type="cellIs" dxfId="3" priority="4" stopIfTrue="1" operator="equal">
      <formula>0</formula>
    </cfRule>
  </conditionalFormatting>
  <conditionalFormatting sqref="Q7:Q14">
    <cfRule type="cellIs" dxfId="2" priority="3" stopIfTrue="1" operator="equal">
      <formula>0</formula>
    </cfRule>
  </conditionalFormatting>
  <conditionalFormatting sqref="M39:M42 M35:M37">
    <cfRule type="cellIs" dxfId="1" priority="2" stopIfTrue="1" operator="equal">
      <formula>0</formula>
    </cfRule>
  </conditionalFormatting>
  <conditionalFormatting sqref="Q35:Q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zoomScaleNormal="100" zoomScaleSheetLayoutView="100" workbookViewId="0">
      <selection activeCell="A47" sqref="A47"/>
    </sheetView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6" width="15.25" customWidth="1"/>
    <col min="7" max="7" width="17.875" customWidth="1"/>
  </cols>
  <sheetData>
    <row r="5" spans="1:8" ht="21">
      <c r="A5" s="913" t="s">
        <v>191</v>
      </c>
      <c r="B5" s="913"/>
      <c r="C5" s="913"/>
      <c r="D5" s="913"/>
      <c r="E5" s="913"/>
      <c r="F5" s="172"/>
      <c r="G5" s="172"/>
      <c r="H5" s="5"/>
    </row>
    <row r="6" spans="1:8" ht="41.25" customHeight="1">
      <c r="A6" s="914" t="s">
        <v>553</v>
      </c>
      <c r="B6" s="914"/>
      <c r="C6" s="914"/>
      <c r="D6" s="914"/>
      <c r="E6" s="914"/>
      <c r="F6" s="84"/>
      <c r="G6" s="84"/>
      <c r="H6" s="5"/>
    </row>
    <row r="7" spans="1:8" ht="22.5" customHeight="1">
      <c r="A7" s="4"/>
      <c r="B7" s="4"/>
      <c r="C7" s="4"/>
      <c r="D7" s="4"/>
      <c r="E7" s="4"/>
      <c r="F7" s="56"/>
      <c r="G7" s="56"/>
      <c r="H7" s="4"/>
    </row>
    <row r="8" spans="1:8" ht="24">
      <c r="A8" s="84"/>
      <c r="B8" s="84"/>
      <c r="C8" s="84"/>
      <c r="D8" s="84"/>
      <c r="E8" s="84"/>
      <c r="F8" s="84"/>
    </row>
    <row r="32" ht="17.25" customHeight="1"/>
    <row r="41" spans="2:8" ht="13.9" customHeight="1"/>
    <row r="42" spans="2:8" ht="16.899999999999999" customHeight="1">
      <c r="B42" s="5"/>
      <c r="C42" s="168" t="s">
        <v>56</v>
      </c>
      <c r="D42" s="168" t="s">
        <v>117</v>
      </c>
      <c r="F42" s="168"/>
      <c r="G42" s="168"/>
      <c r="H42" s="5"/>
    </row>
    <row r="43" spans="2:8" ht="17.25" customHeight="1">
      <c r="B43" s="5"/>
      <c r="C43" s="168" t="s">
        <v>57</v>
      </c>
      <c r="D43" s="168" t="s">
        <v>16</v>
      </c>
      <c r="F43" s="168"/>
      <c r="G43" s="168"/>
      <c r="H43" s="5"/>
    </row>
    <row r="44" spans="2:8" ht="17.25" customHeight="1">
      <c r="B44" s="5"/>
      <c r="C44" s="168"/>
      <c r="D44" s="168" t="s">
        <v>80</v>
      </c>
      <c r="F44" s="168"/>
      <c r="G44" s="168"/>
      <c r="H44" s="5"/>
    </row>
    <row r="45" spans="2:8" ht="17.25" customHeight="1">
      <c r="B45" s="5"/>
      <c r="C45" s="168"/>
      <c r="D45" s="211" t="s">
        <v>160</v>
      </c>
      <c r="F45" s="168"/>
      <c r="G45" s="168"/>
      <c r="H45" s="5"/>
    </row>
    <row r="46" spans="2:8" ht="17.25" customHeight="1">
      <c r="B46" s="5"/>
      <c r="C46" s="168" t="s">
        <v>58</v>
      </c>
      <c r="D46" s="168" t="s">
        <v>17</v>
      </c>
      <c r="F46" s="168"/>
      <c r="G46" s="168"/>
      <c r="H46" s="5"/>
    </row>
    <row r="47" spans="2:8" ht="17.25" customHeight="1">
      <c r="B47" s="5"/>
      <c r="C47" s="168" t="s">
        <v>59</v>
      </c>
      <c r="D47" s="168" t="s">
        <v>18</v>
      </c>
      <c r="F47" s="168"/>
      <c r="G47" s="168"/>
      <c r="H47" s="5"/>
    </row>
    <row r="48" spans="2:8" ht="59.25" customHeight="1">
      <c r="D48" s="11"/>
      <c r="E48" s="11"/>
      <c r="F48" s="5"/>
      <c r="G48" s="5"/>
    </row>
    <row r="49" spans="2:7" ht="17.25" hidden="1">
      <c r="D49" s="11"/>
      <c r="E49" s="11"/>
      <c r="F49" s="5"/>
      <c r="G49" s="5"/>
    </row>
    <row r="50" spans="2:7" ht="17.25" hidden="1">
      <c r="D50" s="11"/>
      <c r="E50" s="11"/>
      <c r="F50" s="5"/>
      <c r="G50" s="5"/>
    </row>
    <row r="51" spans="2:7" ht="17.25" hidden="1">
      <c r="D51" s="11"/>
      <c r="E51" s="11"/>
      <c r="F51" s="5"/>
      <c r="G51" s="5"/>
    </row>
    <row r="53" spans="2:7">
      <c r="B53" s="83"/>
      <c r="C53" s="83"/>
      <c r="D53" s="5"/>
      <c r="E53" s="5"/>
      <c r="F53" s="5"/>
      <c r="G53" s="5"/>
    </row>
  </sheetData>
  <mergeCells count="2">
    <mergeCell ref="A5:E5"/>
    <mergeCell ref="A6:E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0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0"/>
  <sheetViews>
    <sheetView topLeftCell="A4" zoomScaleNormal="100" zoomScaleSheetLayoutView="100" workbookViewId="0">
      <selection activeCell="E65" sqref="E65"/>
    </sheetView>
  </sheetViews>
  <sheetFormatPr defaultRowHeight="13.5"/>
  <cols>
    <col min="1" max="2" width="8.75" customWidth="1"/>
    <col min="3" max="3" width="3.625" customWidth="1"/>
    <col min="4" max="8" width="17.375" customWidth="1"/>
  </cols>
  <sheetData>
    <row r="1" spans="1:8" ht="17.25" hidden="1">
      <c r="D1" s="168"/>
      <c r="E1" s="168"/>
      <c r="F1" s="260"/>
      <c r="G1" s="260"/>
    </row>
    <row r="2" spans="1:8" ht="17.25" hidden="1">
      <c r="D2" s="168"/>
      <c r="E2" s="168"/>
      <c r="F2" s="260"/>
      <c r="G2" s="260"/>
    </row>
    <row r="3" spans="1:8" ht="17.25" hidden="1">
      <c r="D3" s="168"/>
      <c r="E3" s="168"/>
      <c r="F3" s="260"/>
      <c r="G3" s="260"/>
    </row>
    <row r="4" spans="1:8" s="9" customFormat="1" ht="12.75" customHeight="1">
      <c r="A4" s="919" t="s">
        <v>25</v>
      </c>
      <c r="B4" s="919"/>
      <c r="C4" s="919"/>
      <c r="D4" s="919"/>
      <c r="E4" s="919"/>
      <c r="F4" s="919"/>
      <c r="G4" s="919"/>
    </row>
    <row r="5" spans="1:8" s="9" customFormat="1" ht="12.75" customHeight="1">
      <c r="A5" s="258"/>
      <c r="B5" s="258"/>
      <c r="C5" s="258"/>
      <c r="D5" s="86"/>
      <c r="E5" s="86"/>
      <c r="F5" s="86"/>
      <c r="G5" s="86"/>
    </row>
    <row r="6" spans="1:8" s="9" customFormat="1" ht="12.75" customHeight="1">
      <c r="A6" s="918" t="s">
        <v>19</v>
      </c>
      <c r="B6" s="918"/>
      <c r="C6" s="85"/>
      <c r="D6" s="86" t="s">
        <v>65</v>
      </c>
      <c r="E6" s="86" t="s">
        <v>28</v>
      </c>
      <c r="G6" s="86"/>
    </row>
    <row r="7" spans="1:8" s="9" customFormat="1" ht="12.75" customHeight="1">
      <c r="C7" s="258"/>
      <c r="D7" s="173" t="s">
        <v>535</v>
      </c>
      <c r="E7" s="86" t="s">
        <v>536</v>
      </c>
      <c r="G7" s="86"/>
    </row>
    <row r="8" spans="1:8" s="9" customFormat="1" ht="12.75" customHeight="1">
      <c r="A8" s="85"/>
      <c r="B8" s="85"/>
      <c r="C8" s="85"/>
      <c r="D8" s="86"/>
      <c r="E8" s="86"/>
      <c r="F8" s="86"/>
      <c r="G8" s="86"/>
    </row>
    <row r="9" spans="1:8" s="9" customFormat="1" ht="12.75" customHeight="1">
      <c r="A9" s="918" t="s">
        <v>20</v>
      </c>
      <c r="B9" s="918"/>
      <c r="C9" s="85"/>
      <c r="D9" s="86" t="s">
        <v>64</v>
      </c>
      <c r="E9" s="86"/>
      <c r="F9" s="86"/>
      <c r="G9" s="86"/>
    </row>
    <row r="10" spans="1:8" s="9" customFormat="1" ht="12.75" customHeight="1">
      <c r="C10" s="258"/>
      <c r="D10" s="268" t="s">
        <v>192</v>
      </c>
      <c r="E10" s="86"/>
      <c r="F10" s="86"/>
      <c r="G10" s="86"/>
    </row>
    <row r="11" spans="1:8" s="9" customFormat="1" ht="12.75" customHeight="1">
      <c r="A11" s="85"/>
      <c r="B11" s="85"/>
      <c r="C11" s="85"/>
      <c r="D11" s="268" t="s">
        <v>193</v>
      </c>
      <c r="E11" s="86"/>
      <c r="F11" s="86"/>
      <c r="G11" s="86"/>
    </row>
    <row r="12" spans="1:8" s="9" customFormat="1" ht="12.75" customHeight="1">
      <c r="A12" s="85"/>
      <c r="B12" s="85"/>
      <c r="C12" s="85"/>
      <c r="D12" s="86"/>
      <c r="E12" s="86"/>
      <c r="F12" s="86"/>
      <c r="G12" s="86"/>
    </row>
    <row r="13" spans="1:8" s="9" customFormat="1" ht="12.75" customHeight="1">
      <c r="A13" s="918" t="s">
        <v>21</v>
      </c>
      <c r="B13" s="918"/>
      <c r="C13" s="85"/>
      <c r="D13" s="86" t="s">
        <v>66</v>
      </c>
      <c r="E13" s="86" t="s">
        <v>194</v>
      </c>
      <c r="F13" s="86" t="s">
        <v>194</v>
      </c>
      <c r="G13" s="86"/>
    </row>
    <row r="14" spans="1:8" s="9" customFormat="1" ht="12.75" customHeight="1">
      <c r="C14" s="258"/>
      <c r="D14" s="86" t="s">
        <v>537</v>
      </c>
      <c r="E14" s="262" t="s">
        <v>538</v>
      </c>
      <c r="F14" s="262" t="s">
        <v>195</v>
      </c>
      <c r="G14" s="86"/>
      <c r="H14" s="169"/>
    </row>
    <row r="15" spans="1:8" s="9" customFormat="1" ht="12.75" customHeight="1">
      <c r="A15" s="918"/>
      <c r="B15" s="918"/>
      <c r="C15" s="258"/>
      <c r="D15" s="268" t="s">
        <v>118</v>
      </c>
      <c r="E15" s="268" t="s">
        <v>102</v>
      </c>
      <c r="F15" s="268" t="s">
        <v>196</v>
      </c>
      <c r="G15" s="86"/>
    </row>
    <row r="16" spans="1:8" s="9" customFormat="1" ht="12.75" customHeight="1">
      <c r="A16" s="258"/>
      <c r="B16" s="258"/>
      <c r="C16" s="258"/>
      <c r="D16" s="86"/>
      <c r="E16" s="86"/>
      <c r="F16" s="86"/>
      <c r="G16" s="86"/>
    </row>
    <row r="17" spans="1:7" s="9" customFormat="1">
      <c r="A17" s="85"/>
      <c r="B17" s="85"/>
      <c r="C17" s="85"/>
      <c r="D17" s="86" t="s">
        <v>194</v>
      </c>
      <c r="E17" s="86" t="s">
        <v>194</v>
      </c>
      <c r="F17" s="262" t="s">
        <v>119</v>
      </c>
    </row>
    <row r="18" spans="1:7" s="9" customFormat="1">
      <c r="A18" s="85"/>
      <c r="B18" s="85"/>
      <c r="C18" s="85"/>
      <c r="D18" s="86" t="s">
        <v>197</v>
      </c>
      <c r="E18" s="86" t="s">
        <v>198</v>
      </c>
      <c r="F18" s="86" t="s">
        <v>539</v>
      </c>
    </row>
    <row r="19" spans="1:7" s="9" customFormat="1">
      <c r="A19" s="85"/>
      <c r="B19" s="85"/>
      <c r="C19" s="85"/>
      <c r="D19" s="268" t="s">
        <v>199</v>
      </c>
      <c r="E19" s="268" t="s">
        <v>200</v>
      </c>
      <c r="F19" s="268" t="s">
        <v>120</v>
      </c>
    </row>
    <row r="20" spans="1:7" s="9" customFormat="1">
      <c r="A20" s="85"/>
      <c r="B20" s="85"/>
      <c r="C20" s="85"/>
      <c r="D20" s="86"/>
      <c r="E20" s="86"/>
      <c r="F20" s="86"/>
      <c r="G20" s="86"/>
    </row>
    <row r="21" spans="1:7" s="9" customFormat="1" ht="13.5" customHeight="1">
      <c r="A21" s="918" t="s">
        <v>22</v>
      </c>
      <c r="B21" s="918"/>
      <c r="C21" s="85"/>
      <c r="D21" s="86" t="s">
        <v>67</v>
      </c>
      <c r="E21" s="86"/>
      <c r="F21" s="86"/>
      <c r="G21" s="86"/>
    </row>
    <row r="22" spans="1:7" s="9" customFormat="1">
      <c r="C22" s="258"/>
      <c r="D22" s="262" t="s">
        <v>540</v>
      </c>
      <c r="E22" s="86"/>
      <c r="F22" s="86"/>
      <c r="G22" s="86"/>
    </row>
    <row r="23" spans="1:7" s="9" customFormat="1">
      <c r="A23" s="85"/>
      <c r="B23" s="85"/>
      <c r="C23" s="85"/>
      <c r="D23" s="86"/>
      <c r="E23" s="86"/>
      <c r="F23" s="86"/>
      <c r="G23" s="86"/>
    </row>
    <row r="24" spans="1:7" s="9" customFormat="1" ht="12" customHeight="1">
      <c r="A24" s="918" t="s">
        <v>23</v>
      </c>
      <c r="B24" s="918"/>
      <c r="C24" s="85"/>
      <c r="D24" s="86" t="s">
        <v>68</v>
      </c>
      <c r="E24" s="86" t="s">
        <v>29</v>
      </c>
      <c r="F24" s="86" t="s">
        <v>69</v>
      </c>
    </row>
    <row r="25" spans="1:7" s="9" customFormat="1">
      <c r="C25" s="258"/>
      <c r="D25" s="262" t="s">
        <v>541</v>
      </c>
      <c r="E25" s="86" t="s">
        <v>121</v>
      </c>
      <c r="F25" s="262" t="s">
        <v>542</v>
      </c>
    </row>
    <row r="26" spans="1:7" s="9" customFormat="1">
      <c r="A26" s="85"/>
      <c r="B26" s="85"/>
      <c r="C26" s="85"/>
      <c r="D26" s="85"/>
      <c r="E26" s="85"/>
      <c r="F26" s="85"/>
      <c r="G26" s="85"/>
    </row>
    <row r="27" spans="1:7" s="9" customFormat="1">
      <c r="A27" s="918" t="s">
        <v>24</v>
      </c>
      <c r="B27" s="918"/>
      <c r="C27" s="258"/>
      <c r="D27" s="921" t="s">
        <v>70</v>
      </c>
      <c r="E27" s="921"/>
      <c r="F27" s="85"/>
    </row>
    <row r="28" spans="1:7" s="9" customFormat="1">
      <c r="A28" s="918"/>
      <c r="B28" s="918"/>
      <c r="C28" s="258"/>
      <c r="D28" s="85"/>
      <c r="E28" s="85"/>
      <c r="F28" s="85"/>
    </row>
    <row r="29" spans="1:7" s="9" customFormat="1">
      <c r="A29" s="918" t="s">
        <v>26</v>
      </c>
      <c r="B29" s="918"/>
      <c r="C29" s="258"/>
      <c r="D29" s="921" t="s">
        <v>70</v>
      </c>
      <c r="E29" s="921"/>
      <c r="F29" s="85"/>
    </row>
    <row r="30" spans="1:7" s="9" customFormat="1">
      <c r="A30" s="85"/>
      <c r="B30" s="85"/>
      <c r="C30" s="85"/>
      <c r="D30" s="85"/>
      <c r="E30" s="85"/>
      <c r="F30" s="85"/>
    </row>
    <row r="31" spans="1:7" s="9" customFormat="1" ht="18.75">
      <c r="A31" s="920" t="s">
        <v>72</v>
      </c>
      <c r="B31" s="920"/>
      <c r="C31" s="920"/>
      <c r="D31" s="920"/>
      <c r="E31" s="920"/>
      <c r="F31" s="920"/>
      <c r="G31" s="920"/>
    </row>
    <row r="32" spans="1:7" s="9" customFormat="1">
      <c r="A32" s="85"/>
      <c r="B32" s="85"/>
      <c r="C32" s="85"/>
      <c r="D32" s="85"/>
      <c r="E32" s="85"/>
      <c r="F32" s="85"/>
      <c r="G32" s="85"/>
    </row>
    <row r="33" spans="1:8" s="9" customFormat="1" ht="12.75" customHeight="1">
      <c r="A33" s="918" t="s">
        <v>37</v>
      </c>
      <c r="B33" s="918"/>
      <c r="C33" s="86"/>
      <c r="D33" s="86" t="s">
        <v>71</v>
      </c>
      <c r="E33" s="85"/>
      <c r="F33" s="85"/>
      <c r="G33" s="85"/>
    </row>
    <row r="34" spans="1:8" s="9" customFormat="1" ht="12.75" customHeight="1">
      <c r="A34" s="258"/>
      <c r="B34" s="85"/>
      <c r="C34" s="85"/>
      <c r="D34" s="85"/>
      <c r="E34" s="85"/>
      <c r="F34" s="85"/>
      <c r="G34" s="85"/>
    </row>
    <row r="35" spans="1:8" s="9" customFormat="1" ht="12.75" customHeight="1">
      <c r="A35" s="918" t="s">
        <v>38</v>
      </c>
      <c r="B35" s="918"/>
      <c r="C35" s="174"/>
      <c r="D35" s="450" t="s">
        <v>503</v>
      </c>
      <c r="E35" s="450" t="s">
        <v>509</v>
      </c>
      <c r="F35" s="450" t="s">
        <v>511</v>
      </c>
      <c r="G35" s="450" t="s">
        <v>513</v>
      </c>
      <c r="H35" s="451"/>
    </row>
    <row r="36" spans="1:8" s="9" customFormat="1" ht="12.75" customHeight="1">
      <c r="A36" s="258"/>
      <c r="B36" s="174"/>
      <c r="C36" s="174"/>
      <c r="D36" s="451"/>
      <c r="E36" s="450" t="s">
        <v>201</v>
      </c>
      <c r="F36" s="452" t="s">
        <v>202</v>
      </c>
      <c r="G36" s="450"/>
      <c r="H36" s="451"/>
    </row>
    <row r="37" spans="1:8" s="9" customFormat="1" ht="12.75" customHeight="1">
      <c r="A37" s="85"/>
      <c r="B37" s="85"/>
      <c r="C37" s="85"/>
      <c r="D37" s="453"/>
      <c r="E37" s="453"/>
      <c r="F37" s="453"/>
      <c r="G37" s="453"/>
      <c r="H37" s="451"/>
    </row>
    <row r="38" spans="1:8" s="9" customFormat="1" ht="12.75" customHeight="1">
      <c r="A38" s="918" t="s">
        <v>53</v>
      </c>
      <c r="B38" s="918"/>
      <c r="C38" s="174"/>
      <c r="D38" s="454" t="s">
        <v>504</v>
      </c>
      <c r="E38" s="453" t="s">
        <v>510</v>
      </c>
      <c r="F38" s="454" t="s">
        <v>512</v>
      </c>
      <c r="G38" s="453" t="s">
        <v>514</v>
      </c>
      <c r="H38" s="451"/>
    </row>
    <row r="39" spans="1:8" ht="12.75" customHeight="1">
      <c r="A39" s="85"/>
      <c r="B39" s="174"/>
      <c r="C39" s="174"/>
      <c r="D39" s="454" t="s">
        <v>122</v>
      </c>
      <c r="E39" s="453" t="s">
        <v>123</v>
      </c>
      <c r="F39" s="454" t="s">
        <v>124</v>
      </c>
      <c r="G39" s="454" t="s">
        <v>203</v>
      </c>
      <c r="H39" s="302"/>
    </row>
    <row r="40" spans="1:8" ht="12.75" customHeight="1">
      <c r="A40" s="85"/>
      <c r="B40" s="174"/>
      <c r="C40" s="174"/>
      <c r="D40" s="454" t="s">
        <v>206</v>
      </c>
      <c r="E40" s="453" t="s">
        <v>204</v>
      </c>
      <c r="F40" s="450" t="s">
        <v>205</v>
      </c>
      <c r="G40" s="452" t="s">
        <v>125</v>
      </c>
      <c r="H40" s="302"/>
    </row>
    <row r="41" spans="1:8" ht="12.75" customHeight="1">
      <c r="A41" s="85"/>
      <c r="B41" s="174"/>
      <c r="C41" s="174"/>
      <c r="D41" s="454" t="s">
        <v>208</v>
      </c>
      <c r="E41" s="453" t="s">
        <v>207</v>
      </c>
      <c r="F41" s="450" t="s">
        <v>126</v>
      </c>
      <c r="G41" s="452" t="s">
        <v>127</v>
      </c>
      <c r="H41" s="302"/>
    </row>
    <row r="42" spans="1:8" ht="12.75" customHeight="1">
      <c r="A42" s="85"/>
      <c r="B42" s="85"/>
      <c r="C42" s="85"/>
      <c r="D42" s="173"/>
      <c r="E42" s="302"/>
      <c r="F42" s="453"/>
      <c r="G42" s="302"/>
      <c r="H42" s="451"/>
    </row>
    <row r="43" spans="1:8" ht="12.75" customHeight="1">
      <c r="A43" s="918" t="s">
        <v>54</v>
      </c>
      <c r="B43" s="918"/>
      <c r="C43" s="262"/>
      <c r="D43" s="448" t="s">
        <v>502</v>
      </c>
      <c r="F43" s="86"/>
      <c r="G43" s="262"/>
      <c r="H43" s="9"/>
    </row>
    <row r="44" spans="1:8" ht="12.75" customHeight="1">
      <c r="A44" s="258"/>
      <c r="B44" s="85"/>
      <c r="C44" s="85"/>
      <c r="D44" s="85"/>
      <c r="E44" s="85"/>
      <c r="F44" s="85"/>
      <c r="G44" s="85"/>
      <c r="H44" s="169"/>
    </row>
    <row r="45" spans="1:8" ht="12.75" customHeight="1">
      <c r="A45" s="918" t="s">
        <v>44</v>
      </c>
      <c r="B45" s="918"/>
      <c r="D45" s="262" t="s">
        <v>128</v>
      </c>
      <c r="E45" s="85"/>
      <c r="F45" s="85"/>
      <c r="G45" s="85"/>
      <c r="H45" s="9"/>
    </row>
    <row r="46" spans="1:8" ht="12.75" customHeight="1">
      <c r="A46" s="258"/>
      <c r="B46" s="85"/>
      <c r="C46" s="85"/>
      <c r="D46" s="262" t="s">
        <v>129</v>
      </c>
      <c r="E46" s="85"/>
      <c r="F46" s="85"/>
      <c r="G46" s="85"/>
      <c r="H46" s="9"/>
    </row>
    <row r="47" spans="1:8" ht="12.75" customHeight="1">
      <c r="A47" s="258"/>
      <c r="B47" s="85"/>
      <c r="C47" s="85"/>
      <c r="D47" s="262"/>
      <c r="E47" s="85"/>
      <c r="F47" s="85"/>
      <c r="G47" s="85"/>
      <c r="H47" s="9"/>
    </row>
    <row r="48" spans="1:8" ht="12.75" customHeight="1">
      <c r="A48" s="918" t="s">
        <v>39</v>
      </c>
      <c r="B48" s="918"/>
      <c r="D48" s="262" t="s">
        <v>130</v>
      </c>
      <c r="E48" s="262" t="s">
        <v>131</v>
      </c>
      <c r="F48" s="85"/>
      <c r="G48" s="85"/>
      <c r="H48" s="9"/>
    </row>
    <row r="49" spans="1:8" ht="12.75" customHeight="1">
      <c r="A49" s="258"/>
      <c r="B49" s="85"/>
      <c r="C49" s="85"/>
      <c r="D49" s="262" t="s">
        <v>209</v>
      </c>
      <c r="E49" s="262" t="s">
        <v>210</v>
      </c>
      <c r="F49" s="85"/>
      <c r="G49" s="85"/>
      <c r="H49" s="9"/>
    </row>
    <row r="50" spans="1:8" ht="12.75" customHeight="1">
      <c r="A50" s="258"/>
      <c r="B50" s="85"/>
      <c r="C50" s="85"/>
      <c r="D50" s="85"/>
      <c r="E50" s="85"/>
      <c r="F50" s="85"/>
      <c r="G50" s="85"/>
      <c r="H50" s="9"/>
    </row>
    <row r="51" spans="1:8" ht="12.75" customHeight="1">
      <c r="A51" s="918" t="s">
        <v>40</v>
      </c>
      <c r="B51" s="918"/>
      <c r="D51" s="262" t="s">
        <v>133</v>
      </c>
      <c r="E51" s="262" t="s">
        <v>211</v>
      </c>
      <c r="F51" s="262" t="s">
        <v>212</v>
      </c>
      <c r="G51" s="262" t="s">
        <v>505</v>
      </c>
      <c r="H51" s="448" t="s">
        <v>507</v>
      </c>
    </row>
    <row r="52" spans="1:8" ht="12.75" customHeight="1">
      <c r="A52" s="258"/>
      <c r="D52" s="262" t="s">
        <v>134</v>
      </c>
      <c r="E52" s="262" t="s">
        <v>213</v>
      </c>
      <c r="F52" s="262" t="s">
        <v>132</v>
      </c>
      <c r="G52" s="262" t="s">
        <v>506</v>
      </c>
      <c r="H52" s="448" t="s">
        <v>508</v>
      </c>
    </row>
    <row r="53" spans="1:8" ht="6" customHeight="1">
      <c r="A53" s="258"/>
      <c r="D53" s="262"/>
      <c r="E53" s="262"/>
      <c r="H53" s="9"/>
    </row>
    <row r="54" spans="1:8" ht="12.75" customHeight="1">
      <c r="A54" s="258"/>
      <c r="B54" s="85"/>
      <c r="C54" s="85"/>
      <c r="D54" s="262"/>
      <c r="E54" s="262"/>
      <c r="G54" s="261" t="s">
        <v>135</v>
      </c>
      <c r="H54" s="175" t="s">
        <v>136</v>
      </c>
    </row>
    <row r="55" spans="1:8" ht="12.75" customHeight="1">
      <c r="A55" s="258"/>
      <c r="B55" s="85"/>
      <c r="C55" s="85"/>
      <c r="D55" s="85"/>
      <c r="E55" s="85"/>
      <c r="F55" s="262"/>
      <c r="H55" s="175" t="s">
        <v>137</v>
      </c>
    </row>
    <row r="56" spans="1:8" ht="12.75" customHeight="1">
      <c r="A56" s="918" t="s">
        <v>41</v>
      </c>
      <c r="B56" s="918"/>
      <c r="D56" s="262" t="s">
        <v>130</v>
      </c>
      <c r="E56" s="85"/>
      <c r="F56" s="85"/>
      <c r="G56" s="85"/>
      <c r="H56" s="9"/>
    </row>
    <row r="57" spans="1:8" ht="12.75" customHeight="1">
      <c r="A57" s="258"/>
      <c r="B57" s="85"/>
      <c r="C57" s="85"/>
      <c r="D57" s="262" t="s">
        <v>209</v>
      </c>
      <c r="E57" s="85"/>
      <c r="F57" s="85"/>
      <c r="G57" s="85"/>
      <c r="H57" s="9"/>
    </row>
    <row r="58" spans="1:8" ht="12.75" customHeight="1">
      <c r="A58" s="258"/>
      <c r="B58" s="85"/>
      <c r="C58" s="85"/>
      <c r="D58" s="262"/>
      <c r="E58" s="85"/>
      <c r="F58" s="85"/>
      <c r="G58" s="85"/>
      <c r="H58" s="9"/>
    </row>
    <row r="59" spans="1:8" ht="12.75" customHeight="1">
      <c r="A59" s="918" t="s">
        <v>42</v>
      </c>
      <c r="B59" s="918"/>
      <c r="C59" s="85"/>
      <c r="D59" s="173" t="s">
        <v>499</v>
      </c>
      <c r="E59" s="173" t="s">
        <v>500</v>
      </c>
      <c r="F59" s="85"/>
      <c r="G59" s="85"/>
      <c r="H59" s="9"/>
    </row>
    <row r="60" spans="1:8" ht="12.75" customHeight="1">
      <c r="A60" s="258"/>
      <c r="B60" s="258"/>
      <c r="C60" s="85"/>
      <c r="D60" s="173" t="s">
        <v>138</v>
      </c>
      <c r="E60" s="173" t="s">
        <v>138</v>
      </c>
      <c r="F60" s="85"/>
      <c r="G60" s="85"/>
      <c r="H60" s="9"/>
    </row>
    <row r="61" spans="1:8" ht="12.75" customHeight="1">
      <c r="A61" s="258"/>
      <c r="B61" s="85"/>
      <c r="C61" s="85"/>
      <c r="D61" s="85"/>
      <c r="E61" s="85"/>
      <c r="F61" s="85"/>
      <c r="G61" s="85"/>
      <c r="H61" s="9"/>
    </row>
    <row r="62" spans="1:8" ht="12.75" customHeight="1">
      <c r="A62" s="918" t="s">
        <v>43</v>
      </c>
      <c r="B62" s="918"/>
      <c r="D62" s="262" t="s">
        <v>139</v>
      </c>
      <c r="E62" s="262" t="s">
        <v>215</v>
      </c>
      <c r="F62" s="85"/>
      <c r="G62" s="85"/>
      <c r="H62" s="9"/>
    </row>
    <row r="63" spans="1:8" ht="12.75" customHeight="1">
      <c r="A63" s="85"/>
      <c r="B63" s="85"/>
      <c r="C63" s="85"/>
      <c r="D63" s="262" t="s">
        <v>216</v>
      </c>
      <c r="E63" s="262" t="s">
        <v>217</v>
      </c>
      <c r="F63" s="85"/>
      <c r="G63" s="85"/>
      <c r="H63" s="9"/>
    </row>
    <row r="64" spans="1:8" ht="12.75" customHeight="1">
      <c r="A64" s="85"/>
      <c r="B64" s="85"/>
      <c r="C64" s="85"/>
      <c r="D64" s="262"/>
      <c r="E64" s="262"/>
      <c r="F64" s="85"/>
      <c r="G64" s="85"/>
      <c r="H64" s="9"/>
    </row>
    <row r="65" spans="1:8" ht="12.75" customHeight="1">
      <c r="A65" s="918" t="s">
        <v>60</v>
      </c>
      <c r="B65" s="918"/>
      <c r="D65" s="262" t="s">
        <v>140</v>
      </c>
      <c r="F65" s="85"/>
      <c r="G65" s="85"/>
      <c r="H65" s="9"/>
    </row>
    <row r="66" spans="1:8" ht="12.75" customHeight="1">
      <c r="A66" s="258"/>
      <c r="B66" s="85"/>
      <c r="C66" s="85"/>
      <c r="D66" s="262" t="s">
        <v>141</v>
      </c>
      <c r="F66" s="85"/>
      <c r="G66" s="85"/>
      <c r="H66" s="9"/>
    </row>
    <row r="67" spans="1:8" ht="12.75" customHeight="1">
      <c r="A67" s="258"/>
      <c r="B67" s="85"/>
      <c r="C67" s="85"/>
      <c r="D67" s="262"/>
      <c r="E67" s="85"/>
      <c r="F67" s="85"/>
      <c r="G67" s="85"/>
      <c r="H67" s="9"/>
    </row>
    <row r="68" spans="1:8" ht="12.75" customHeight="1">
      <c r="A68" s="918" t="s">
        <v>45</v>
      </c>
      <c r="B68" s="918"/>
      <c r="C68" s="85"/>
      <c r="D68" s="175" t="s">
        <v>534</v>
      </c>
      <c r="E68" s="85"/>
      <c r="F68" s="85"/>
      <c r="G68" s="85"/>
      <c r="H68" s="9"/>
    </row>
    <row r="69" spans="1:8" ht="12.75" customHeight="1">
      <c r="A69" s="85"/>
      <c r="B69" s="85"/>
      <c r="C69" s="85"/>
      <c r="D69" s="85"/>
      <c r="E69" s="85"/>
      <c r="F69" s="85"/>
      <c r="G69" s="85"/>
      <c r="H69" s="9"/>
    </row>
    <row r="70" spans="1:8" ht="12.75" customHeight="1">
      <c r="A70" s="85"/>
      <c r="E70" s="85"/>
      <c r="F70" s="85"/>
      <c r="G70" s="85"/>
    </row>
    <row r="71" spans="1:8" ht="12.75" customHeight="1">
      <c r="A71" s="916" t="s">
        <v>218</v>
      </c>
      <c r="B71" s="916"/>
      <c r="D71" s="302" t="s">
        <v>525</v>
      </c>
      <c r="E71" s="302"/>
      <c r="F71" s="302"/>
      <c r="G71" s="260"/>
    </row>
    <row r="72" spans="1:8" ht="12.75" customHeight="1">
      <c r="A72" s="262"/>
      <c r="B72" s="262"/>
      <c r="G72" s="260"/>
    </row>
    <row r="73" spans="1:8" ht="12.75" customHeight="1">
      <c r="A73" s="916" t="s">
        <v>219</v>
      </c>
      <c r="B73" s="916"/>
      <c r="D73" t="s">
        <v>220</v>
      </c>
      <c r="G73" s="260"/>
    </row>
    <row r="74" spans="1:8" ht="12.75" customHeight="1"/>
    <row r="75" spans="1:8" ht="20.25" customHeight="1">
      <c r="A75" s="917" t="s">
        <v>142</v>
      </c>
      <c r="B75" s="917"/>
      <c r="D75" s="6"/>
      <c r="E75" s="2" t="s">
        <v>143</v>
      </c>
      <c r="F75" s="2" t="s">
        <v>144</v>
      </c>
    </row>
    <row r="76" spans="1:8" ht="20.25" customHeight="1">
      <c r="A76" s="915" t="s">
        <v>221</v>
      </c>
      <c r="B76" s="915"/>
      <c r="D76" s="176" t="s">
        <v>222</v>
      </c>
      <c r="E76" s="177"/>
      <c r="F76" s="177"/>
    </row>
    <row r="77" spans="1:8" ht="20.25" customHeight="1">
      <c r="D77" s="176" t="s">
        <v>223</v>
      </c>
      <c r="E77" s="177"/>
      <c r="F77" s="177"/>
    </row>
    <row r="78" spans="1:8" ht="12.75" customHeight="1"/>
    <row r="79" spans="1:8" ht="12.75" customHeight="1"/>
    <row r="80" spans="1:8" ht="12.75" customHeight="1"/>
  </sheetData>
  <mergeCells count="29">
    <mergeCell ref="A31:G31"/>
    <mergeCell ref="A27:B27"/>
    <mergeCell ref="D27:E27"/>
    <mergeCell ref="A28:B28"/>
    <mergeCell ref="A29:B29"/>
    <mergeCell ref="D29:E29"/>
    <mergeCell ref="A4:G4"/>
    <mergeCell ref="A15:B15"/>
    <mergeCell ref="A21:B21"/>
    <mergeCell ref="A24:B24"/>
    <mergeCell ref="A6:B6"/>
    <mergeCell ref="A9:B9"/>
    <mergeCell ref="A13:B13"/>
    <mergeCell ref="A33:B33"/>
    <mergeCell ref="A35:B35"/>
    <mergeCell ref="A38:B38"/>
    <mergeCell ref="A43:B43"/>
    <mergeCell ref="A45:B45"/>
    <mergeCell ref="A76:B76"/>
    <mergeCell ref="A71:B71"/>
    <mergeCell ref="A75:B75"/>
    <mergeCell ref="A48:B48"/>
    <mergeCell ref="A51:B51"/>
    <mergeCell ref="A56:B56"/>
    <mergeCell ref="A59:B59"/>
    <mergeCell ref="A65:B65"/>
    <mergeCell ref="A68:B68"/>
    <mergeCell ref="A62:B62"/>
    <mergeCell ref="A73:B73"/>
  </mergeCells>
  <phoneticPr fontId="3"/>
  <pageMargins left="0.59055118110236227" right="0.59055118110236227" top="0.39370078740157483" bottom="0.39370078740157483" header="0.51181102362204722" footer="0.51181102362204722"/>
  <pageSetup paperSize="9" scale="8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1"/>
  <sheetViews>
    <sheetView zoomScaleNormal="100" zoomScaleSheetLayoutView="100" workbookViewId="0">
      <selection activeCell="C21" sqref="C21"/>
    </sheetView>
  </sheetViews>
  <sheetFormatPr defaultRowHeight="13.5"/>
  <cols>
    <col min="1" max="1" width="11.625" style="1" customWidth="1"/>
    <col min="2" max="2" width="16.25" style="4" customWidth="1"/>
    <col min="3" max="3" width="15.25" style="4" customWidth="1"/>
    <col min="4" max="4" width="10" customWidth="1"/>
    <col min="5" max="5" width="11.625" style="1" customWidth="1"/>
    <col min="6" max="6" width="15.125" customWidth="1"/>
    <col min="7" max="7" width="15.125" style="4" customWidth="1"/>
  </cols>
  <sheetData>
    <row r="1" spans="1:8" s="17" customFormat="1" ht="49.15" customHeight="1">
      <c r="A1" s="922" t="s">
        <v>333</v>
      </c>
      <c r="B1" s="922"/>
      <c r="C1" s="922"/>
      <c r="E1" s="922" t="s">
        <v>334</v>
      </c>
      <c r="F1" s="922"/>
      <c r="G1" s="922"/>
    </row>
    <row r="3" spans="1:8" s="170" customFormat="1" ht="38.25" customHeight="1">
      <c r="A3" s="182" t="s">
        <v>36</v>
      </c>
      <c r="B3" s="183"/>
      <c r="C3" s="184">
        <v>0.3125</v>
      </c>
      <c r="E3" s="182" t="s">
        <v>36</v>
      </c>
      <c r="F3" s="186"/>
      <c r="G3" s="184">
        <v>0.33333333333333331</v>
      </c>
      <c r="H3" s="180"/>
    </row>
    <row r="4" spans="1:8" s="170" customFormat="1" ht="38.25" customHeight="1">
      <c r="A4" s="182" t="s">
        <v>33</v>
      </c>
      <c r="B4" s="183" t="s">
        <v>73</v>
      </c>
      <c r="C4" s="184">
        <v>0.3263888888888889</v>
      </c>
      <c r="E4" s="182" t="s">
        <v>33</v>
      </c>
      <c r="F4" s="183" t="s">
        <v>73</v>
      </c>
      <c r="G4" s="184">
        <v>0.35416666666666669</v>
      </c>
    </row>
    <row r="5" spans="1:8" s="170" customFormat="1" ht="38.25" customHeight="1">
      <c r="A5" s="182" t="s">
        <v>34</v>
      </c>
      <c r="B5" s="183" t="s">
        <v>73</v>
      </c>
      <c r="C5" s="184">
        <v>0.34027777777777773</v>
      </c>
      <c r="E5" s="182" t="s">
        <v>34</v>
      </c>
      <c r="F5" s="183" t="s">
        <v>73</v>
      </c>
      <c r="G5" s="184">
        <v>0.36805555555555558</v>
      </c>
    </row>
    <row r="6" spans="1:8" s="170" customFormat="1" ht="38.25" customHeight="1">
      <c r="A6" s="182" t="s">
        <v>35</v>
      </c>
      <c r="B6" s="183"/>
      <c r="C6" s="184">
        <v>0.3611111111111111</v>
      </c>
      <c r="E6" s="182" t="s">
        <v>77</v>
      </c>
      <c r="F6" s="186"/>
      <c r="G6" s="184">
        <v>0.3888888888888889</v>
      </c>
    </row>
    <row r="7" spans="1:8" s="170" customFormat="1" ht="38.25" customHeight="1">
      <c r="A7" s="182" t="s">
        <v>77</v>
      </c>
      <c r="B7" s="184"/>
      <c r="C7" s="184">
        <v>0.375</v>
      </c>
      <c r="E7" s="182" t="s">
        <v>15</v>
      </c>
      <c r="F7" s="212" t="s">
        <v>83</v>
      </c>
      <c r="G7" s="218" t="s">
        <v>166</v>
      </c>
      <c r="H7" s="180"/>
    </row>
    <row r="8" spans="1:8" s="170" customFormat="1" ht="38.25" customHeight="1">
      <c r="A8" s="185" t="s">
        <v>145</v>
      </c>
      <c r="B8" s="212" t="s">
        <v>61</v>
      </c>
      <c r="C8" s="212" t="s">
        <v>515</v>
      </c>
      <c r="D8" s="180"/>
      <c r="E8" s="182" t="s">
        <v>14</v>
      </c>
      <c r="F8" s="212" t="s">
        <v>167</v>
      </c>
      <c r="G8" s="218" t="s">
        <v>166</v>
      </c>
      <c r="H8" s="180"/>
    </row>
    <row r="9" spans="1:8" s="170" customFormat="1" ht="38.25" customHeight="1">
      <c r="A9" s="185" t="s">
        <v>146</v>
      </c>
      <c r="B9" s="212" t="s">
        <v>61</v>
      </c>
      <c r="C9" s="212" t="s">
        <v>516</v>
      </c>
      <c r="D9" s="180"/>
      <c r="E9" s="182"/>
      <c r="F9" s="212" t="s">
        <v>27</v>
      </c>
      <c r="G9" s="212"/>
    </row>
    <row r="10" spans="1:8" s="170" customFormat="1" ht="38.25" customHeight="1">
      <c r="A10" s="185" t="s">
        <v>161</v>
      </c>
      <c r="B10" s="212" t="s">
        <v>163</v>
      </c>
      <c r="C10" s="212" t="s">
        <v>517</v>
      </c>
      <c r="D10" s="180"/>
      <c r="E10" s="182" t="s">
        <v>74</v>
      </c>
      <c r="F10" s="212" t="s">
        <v>63</v>
      </c>
      <c r="G10" s="212" t="s">
        <v>523</v>
      </c>
    </row>
    <row r="11" spans="1:8" s="170" customFormat="1" ht="38.25" customHeight="1">
      <c r="A11" s="185" t="s">
        <v>162</v>
      </c>
      <c r="B11" s="212" t="s">
        <v>163</v>
      </c>
      <c r="C11" s="212" t="s">
        <v>518</v>
      </c>
      <c r="E11" s="182" t="s">
        <v>75</v>
      </c>
      <c r="F11" s="212" t="s">
        <v>63</v>
      </c>
      <c r="G11" s="212" t="s">
        <v>524</v>
      </c>
    </row>
    <row r="12" spans="1:8" s="170" customFormat="1" ht="38.25" customHeight="1">
      <c r="A12" s="185" t="s">
        <v>164</v>
      </c>
      <c r="B12" s="212" t="s">
        <v>165</v>
      </c>
      <c r="C12" s="213" t="s">
        <v>519</v>
      </c>
      <c r="D12" s="180"/>
      <c r="E12" s="182" t="s">
        <v>76</v>
      </c>
      <c r="F12" s="212" t="s">
        <v>63</v>
      </c>
      <c r="G12" s="212" t="s">
        <v>147</v>
      </c>
    </row>
    <row r="13" spans="1:8" s="170" customFormat="1" ht="38.25" customHeight="1">
      <c r="A13" s="182"/>
      <c r="B13" s="214" t="s">
        <v>27</v>
      </c>
      <c r="C13" s="215"/>
      <c r="E13" s="182" t="s">
        <v>550</v>
      </c>
      <c r="F13" s="182"/>
      <c r="G13" s="183" t="s">
        <v>551</v>
      </c>
    </row>
    <row r="14" spans="1:8" s="170" customFormat="1" ht="38.25" customHeight="1">
      <c r="A14" s="182" t="s">
        <v>78</v>
      </c>
      <c r="B14" s="216" t="s">
        <v>83</v>
      </c>
      <c r="C14" s="217" t="s">
        <v>520</v>
      </c>
      <c r="D14" s="180"/>
      <c r="E14" s="182" t="s">
        <v>552</v>
      </c>
      <c r="F14" s="186"/>
      <c r="G14" s="183"/>
    </row>
    <row r="15" spans="1:8" s="170" customFormat="1" ht="38.25" customHeight="1">
      <c r="A15" s="182" t="s">
        <v>79</v>
      </c>
      <c r="B15" s="216" t="s">
        <v>62</v>
      </c>
      <c r="C15" s="217" t="s">
        <v>521</v>
      </c>
      <c r="D15" s="180"/>
      <c r="E15" s="181" t="s">
        <v>115</v>
      </c>
      <c r="G15" s="171"/>
    </row>
    <row r="16" spans="1:8" s="170" customFormat="1" ht="38.25" customHeight="1">
      <c r="A16" s="220" t="s">
        <v>168</v>
      </c>
      <c r="B16" s="923" t="s">
        <v>165</v>
      </c>
      <c r="C16" s="923" t="s">
        <v>522</v>
      </c>
      <c r="D16" s="521" t="s">
        <v>549</v>
      </c>
      <c r="G16" s="171"/>
    </row>
    <row r="17" spans="1:7" s="170" customFormat="1" ht="38.25" customHeight="1">
      <c r="A17" s="219" t="s">
        <v>169</v>
      </c>
      <c r="B17" s="924"/>
      <c r="C17" s="924"/>
      <c r="D17" s="281"/>
      <c r="G17" s="171"/>
    </row>
    <row r="18" spans="1:7" s="170" customFormat="1" ht="33.75" customHeight="1">
      <c r="D18" s="297"/>
      <c r="G18" s="171"/>
    </row>
    <row r="19" spans="1:7" s="170" customFormat="1" ht="33.75" customHeight="1">
      <c r="D19" s="180"/>
      <c r="E19" s="134"/>
      <c r="G19" s="171"/>
    </row>
    <row r="20" spans="1:7" s="170" customFormat="1" ht="33.75" customHeight="1">
      <c r="D20" s="180"/>
      <c r="E20" s="134"/>
      <c r="G20" s="171"/>
    </row>
    <row r="21" spans="1:7" s="170" customFormat="1" ht="33.75" customHeight="1">
      <c r="E21" s="134"/>
      <c r="G21" s="171"/>
    </row>
    <row r="22" spans="1:7" s="170" customFormat="1" ht="33.75" customHeight="1">
      <c r="D22" s="180"/>
      <c r="E22" s="134"/>
      <c r="G22" s="171"/>
    </row>
    <row r="23" spans="1:7" ht="33" customHeight="1"/>
    <row r="24" spans="1:7" ht="13.5" customHeight="1"/>
    <row r="25" spans="1:7">
      <c r="A25" s="83"/>
    </row>
    <row r="27" spans="1:7" ht="13.5" customHeight="1"/>
    <row r="29" spans="1:7" s="5" customFormat="1" ht="22.5" customHeight="1">
      <c r="A29" s="1"/>
      <c r="B29" s="4"/>
      <c r="C29" s="4"/>
      <c r="E29" s="1"/>
      <c r="F29"/>
      <c r="G29" s="4"/>
    </row>
    <row r="30" spans="1:7" ht="22.5" customHeight="1"/>
    <row r="34" spans="1:5" ht="22.5" customHeight="1"/>
    <row r="35" spans="1:5" ht="22.5" customHeight="1"/>
    <row r="36" spans="1:5" ht="22.5" customHeight="1">
      <c r="A36" s="83"/>
    </row>
    <row r="37" spans="1:5" ht="14.25" customHeight="1"/>
    <row r="38" spans="1:5">
      <c r="E38" s="83"/>
    </row>
    <row r="40" spans="1:5">
      <c r="D40" s="5"/>
    </row>
    <row r="45" spans="1:5">
      <c r="B45" s="178"/>
    </row>
    <row r="46" spans="1:5">
      <c r="B46" s="178"/>
    </row>
    <row r="47" spans="1:5">
      <c r="B47" s="178"/>
    </row>
    <row r="48" spans="1:5">
      <c r="B48" s="178"/>
    </row>
    <row r="49" spans="2:2">
      <c r="B49" s="178"/>
    </row>
    <row r="50" spans="2:2">
      <c r="B50" s="178"/>
    </row>
    <row r="51" spans="2:2">
      <c r="B51" s="178"/>
    </row>
  </sheetData>
  <mergeCells count="4">
    <mergeCell ref="A1:C1"/>
    <mergeCell ref="E1:G1"/>
    <mergeCell ref="C16:C17"/>
    <mergeCell ref="B16:B17"/>
  </mergeCells>
  <phoneticPr fontId="3"/>
  <printOptions horizontalCentered="1" verticalCentered="1"/>
  <pageMargins left="0.51" right="0.45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7"/>
  <sheetViews>
    <sheetView tabSelected="1" zoomScale="120" zoomScaleNormal="120" zoomScaleSheetLayoutView="140" workbookViewId="0">
      <selection activeCell="A54" sqref="A54"/>
    </sheetView>
  </sheetViews>
  <sheetFormatPr defaultRowHeight="13.5"/>
  <cols>
    <col min="1" max="1" width="8.625" customWidth="1"/>
    <col min="2" max="9" width="9.625" customWidth="1"/>
    <col min="11" max="12" width="9" style="49"/>
  </cols>
  <sheetData>
    <row r="1" spans="1:19" ht="17.25">
      <c r="A1" s="922" t="s">
        <v>547</v>
      </c>
      <c r="B1" s="917"/>
      <c r="C1" s="917"/>
      <c r="D1" s="917"/>
      <c r="E1" s="917"/>
      <c r="F1" s="917"/>
      <c r="G1" s="917"/>
      <c r="H1" s="917"/>
      <c r="I1" s="917"/>
      <c r="J1" t="s">
        <v>32</v>
      </c>
    </row>
    <row r="2" spans="1:19">
      <c r="A2" s="925" t="s">
        <v>545</v>
      </c>
      <c r="B2" s="925"/>
      <c r="C2" s="925"/>
      <c r="D2" s="925"/>
      <c r="E2" s="925"/>
      <c r="F2" s="925"/>
      <c r="G2" s="925"/>
      <c r="H2" s="925"/>
      <c r="I2" s="925"/>
      <c r="J2" t="s">
        <v>32</v>
      </c>
    </row>
    <row r="3" spans="1:19">
      <c r="A3" s="925" t="s">
        <v>546</v>
      </c>
      <c r="B3" s="925"/>
      <c r="C3" s="925"/>
      <c r="D3" s="925"/>
      <c r="E3" s="925"/>
      <c r="F3" s="925"/>
      <c r="G3" s="925"/>
      <c r="H3" s="925"/>
      <c r="I3" s="925"/>
      <c r="J3" t="s">
        <v>32</v>
      </c>
    </row>
    <row r="4" spans="1:19">
      <c r="A4" s="7" t="s">
        <v>6</v>
      </c>
      <c r="J4" t="s">
        <v>32</v>
      </c>
    </row>
    <row r="5" spans="1:19">
      <c r="A5" s="179"/>
    </row>
    <row r="6" spans="1:19" ht="14.25" thickBot="1">
      <c r="A6" s="8" t="s">
        <v>5</v>
      </c>
      <c r="J6" t="s">
        <v>32</v>
      </c>
    </row>
    <row r="7" spans="1:19" s="52" customFormat="1">
      <c r="A7" s="61" t="s">
        <v>3</v>
      </c>
      <c r="B7" s="456" t="s">
        <v>46</v>
      </c>
      <c r="C7" s="457" t="s">
        <v>7</v>
      </c>
      <c r="D7" s="457" t="s">
        <v>8</v>
      </c>
      <c r="E7" s="458" t="s">
        <v>9</v>
      </c>
      <c r="F7" s="42" t="s">
        <v>10</v>
      </c>
      <c r="G7" s="42" t="s">
        <v>10</v>
      </c>
      <c r="H7" s="42" t="s">
        <v>10</v>
      </c>
      <c r="I7" s="42" t="s">
        <v>10</v>
      </c>
      <c r="J7" s="24" t="s">
        <v>47</v>
      </c>
      <c r="K7" s="49"/>
      <c r="L7" s="49"/>
    </row>
    <row r="8" spans="1:19" s="52" customFormat="1" ht="13.5" customHeight="1">
      <c r="A8" s="62" t="s">
        <v>0</v>
      </c>
      <c r="B8" s="459" t="s">
        <v>684</v>
      </c>
      <c r="C8" s="27" t="s">
        <v>756</v>
      </c>
      <c r="D8" s="27" t="s">
        <v>677</v>
      </c>
      <c r="E8" s="460" t="s">
        <v>678</v>
      </c>
      <c r="F8" s="88" t="s">
        <v>757</v>
      </c>
      <c r="G8" s="27" t="s">
        <v>686</v>
      </c>
      <c r="H8" s="27" t="s">
        <v>679</v>
      </c>
      <c r="I8" s="27" t="s">
        <v>758</v>
      </c>
      <c r="J8" s="52" t="s">
        <v>48</v>
      </c>
      <c r="K8" s="49"/>
      <c r="L8" s="49"/>
    </row>
    <row r="9" spans="1:19" s="52" customFormat="1" ht="15" thickBot="1">
      <c r="A9" s="62" t="s">
        <v>1</v>
      </c>
      <c r="B9" s="461" t="s">
        <v>670</v>
      </c>
      <c r="C9" s="462" t="s">
        <v>676</v>
      </c>
      <c r="D9" s="462" t="s">
        <v>671</v>
      </c>
      <c r="E9" s="463" t="s">
        <v>670</v>
      </c>
      <c r="F9" s="88" t="s">
        <v>685</v>
      </c>
      <c r="G9" s="27" t="s">
        <v>676</v>
      </c>
      <c r="H9" s="27" t="s">
        <v>676</v>
      </c>
      <c r="I9" s="27" t="s">
        <v>672</v>
      </c>
      <c r="J9" s="52" t="s">
        <v>49</v>
      </c>
      <c r="K9" s="50"/>
      <c r="L9" s="50"/>
      <c r="M9" s="14"/>
      <c r="N9" s="37"/>
      <c r="O9" s="15"/>
      <c r="P9" s="22"/>
      <c r="Q9" s="18"/>
      <c r="R9" s="15"/>
      <c r="S9" s="22"/>
    </row>
    <row r="10" spans="1:19" s="52" customFormat="1">
      <c r="E10" s="85"/>
      <c r="J10" s="52" t="s">
        <v>32</v>
      </c>
      <c r="K10" s="49"/>
      <c r="L10" s="49"/>
    </row>
    <row r="11" spans="1:19" s="52" customFormat="1" ht="14.25" thickBot="1">
      <c r="A11" s="66" t="s">
        <v>11</v>
      </c>
      <c r="J11" s="52" t="s">
        <v>50</v>
      </c>
      <c r="K11" s="49"/>
      <c r="L11" s="49"/>
    </row>
    <row r="12" spans="1:19" s="52" customFormat="1">
      <c r="A12" s="62" t="s">
        <v>3</v>
      </c>
      <c r="B12" s="464" t="s">
        <v>46</v>
      </c>
      <c r="C12" s="465" t="s">
        <v>7</v>
      </c>
      <c r="D12" s="465" t="s">
        <v>8</v>
      </c>
      <c r="E12" s="458" t="s">
        <v>9</v>
      </c>
      <c r="F12" s="63" t="s">
        <v>10</v>
      </c>
      <c r="G12" s="63" t="s">
        <v>10</v>
      </c>
      <c r="H12" s="63" t="s">
        <v>10</v>
      </c>
      <c r="I12" s="63" t="s">
        <v>10</v>
      </c>
      <c r="J12" s="52" t="s">
        <v>47</v>
      </c>
      <c r="K12" s="49"/>
      <c r="L12" s="49"/>
    </row>
    <row r="13" spans="1:19" s="52" customFormat="1">
      <c r="A13" s="62" t="s">
        <v>0</v>
      </c>
      <c r="B13" s="459" t="s">
        <v>716</v>
      </c>
      <c r="C13" s="27" t="s">
        <v>717</v>
      </c>
      <c r="D13" s="27" t="s">
        <v>759</v>
      </c>
      <c r="E13" s="460" t="s">
        <v>760</v>
      </c>
      <c r="F13" s="88" t="s">
        <v>761</v>
      </c>
      <c r="G13" s="27" t="s">
        <v>718</v>
      </c>
      <c r="H13" s="27" t="s">
        <v>719</v>
      </c>
      <c r="I13" s="27" t="s">
        <v>720</v>
      </c>
      <c r="J13" s="52" t="s">
        <v>51</v>
      </c>
      <c r="K13" s="49"/>
      <c r="L13" s="49"/>
    </row>
    <row r="14" spans="1:19" s="52" customFormat="1" ht="14.25" thickBot="1">
      <c r="A14" s="62" t="s">
        <v>1</v>
      </c>
      <c r="B14" s="461" t="s">
        <v>670</v>
      </c>
      <c r="C14" s="462" t="s">
        <v>715</v>
      </c>
      <c r="D14" s="462" t="s">
        <v>707</v>
      </c>
      <c r="E14" s="463" t="s">
        <v>670</v>
      </c>
      <c r="F14" s="88" t="s">
        <v>707</v>
      </c>
      <c r="G14" s="88" t="s">
        <v>707</v>
      </c>
      <c r="H14" s="88" t="s">
        <v>676</v>
      </c>
      <c r="I14" s="27" t="s">
        <v>713</v>
      </c>
      <c r="J14" s="52" t="s">
        <v>52</v>
      </c>
      <c r="K14" s="49"/>
      <c r="L14" s="49"/>
    </row>
    <row r="15" spans="1:19" s="59" customFormat="1" ht="15" customHeight="1">
      <c r="B15" s="52"/>
      <c r="C15" s="52"/>
      <c r="D15" s="52"/>
      <c r="E15" s="85"/>
      <c r="J15" s="59" t="s">
        <v>32</v>
      </c>
    </row>
    <row r="16" spans="1:19" s="52" customFormat="1" ht="14.25" thickBot="1">
      <c r="A16" s="66" t="s">
        <v>12</v>
      </c>
      <c r="B16" s="65"/>
      <c r="C16" s="65"/>
      <c r="D16" s="65"/>
      <c r="E16" s="65"/>
      <c r="F16" s="65"/>
      <c r="G16" s="65"/>
      <c r="H16" s="65"/>
      <c r="I16" s="65"/>
      <c r="J16" s="52" t="s">
        <v>47</v>
      </c>
      <c r="K16" s="49"/>
      <c r="L16" s="49"/>
    </row>
    <row r="17" spans="1:19" s="52" customFormat="1">
      <c r="A17" s="426" t="s">
        <v>3</v>
      </c>
      <c r="B17" s="464" t="s">
        <v>46</v>
      </c>
      <c r="C17" s="466" t="s">
        <v>7</v>
      </c>
      <c r="D17" s="63" t="s">
        <v>8</v>
      </c>
      <c r="E17" s="239" t="s">
        <v>8</v>
      </c>
      <c r="F17" s="427" t="s">
        <v>10</v>
      </c>
      <c r="G17" s="427" t="s">
        <v>10</v>
      </c>
      <c r="H17" s="427" t="s">
        <v>10</v>
      </c>
      <c r="I17" s="427" t="s">
        <v>10</v>
      </c>
      <c r="J17" s="52" t="s">
        <v>47</v>
      </c>
      <c r="K17" s="49"/>
      <c r="L17" s="49"/>
      <c r="M17" s="65"/>
      <c r="N17" s="65"/>
      <c r="O17" s="65"/>
      <c r="P17" s="65"/>
      <c r="Q17" s="65"/>
      <c r="R17" s="65"/>
    </row>
    <row r="18" spans="1:19" s="52" customFormat="1" ht="14.25" thickBot="1">
      <c r="A18" s="426" t="s">
        <v>1</v>
      </c>
      <c r="B18" s="461" t="s">
        <v>670</v>
      </c>
      <c r="C18" s="831" t="s">
        <v>740</v>
      </c>
      <c r="D18" s="88" t="s">
        <v>741</v>
      </c>
      <c r="E18" s="27" t="s">
        <v>732</v>
      </c>
      <c r="F18" s="428" t="s">
        <v>742</v>
      </c>
      <c r="G18" s="429" t="s">
        <v>733</v>
      </c>
      <c r="H18" s="429" t="s">
        <v>738</v>
      </c>
      <c r="I18" s="429" t="s">
        <v>672</v>
      </c>
      <c r="K18" s="49"/>
      <c r="L18" s="49"/>
    </row>
    <row r="19" spans="1:19" s="52" customFormat="1">
      <c r="A19" s="70"/>
      <c r="B19" s="95"/>
      <c r="C19" s="95"/>
      <c r="D19" s="95"/>
      <c r="E19" s="95"/>
      <c r="F19" s="33"/>
      <c r="G19" s="33"/>
      <c r="H19" s="33"/>
      <c r="I19" s="33"/>
      <c r="K19" s="49"/>
      <c r="L19" s="49"/>
    </row>
    <row r="20" spans="1:19" s="59" customFormat="1" ht="15" customHeight="1"/>
    <row r="21" spans="1:19" s="52" customFormat="1">
      <c r="A21" s="67" t="s">
        <v>13</v>
      </c>
      <c r="K21" s="49"/>
      <c r="L21" s="49"/>
    </row>
    <row r="22" spans="1:19" s="52" customFormat="1">
      <c r="J22" s="52" t="s">
        <v>32</v>
      </c>
      <c r="K22" s="49"/>
      <c r="L22" s="49"/>
    </row>
    <row r="23" spans="1:19" s="52" customFormat="1" ht="14.25" thickBot="1">
      <c r="A23" s="68" t="s">
        <v>5</v>
      </c>
      <c r="J23" s="52" t="s">
        <v>50</v>
      </c>
      <c r="K23" s="49"/>
      <c r="L23" s="49"/>
    </row>
    <row r="24" spans="1:19" s="52" customFormat="1">
      <c r="A24" s="62" t="s">
        <v>3</v>
      </c>
      <c r="B24" s="456" t="s">
        <v>46</v>
      </c>
      <c r="C24" s="457" t="s">
        <v>7</v>
      </c>
      <c r="D24" s="467" t="s">
        <v>8</v>
      </c>
      <c r="E24" s="458" t="s">
        <v>9</v>
      </c>
      <c r="F24" s="42" t="s">
        <v>10</v>
      </c>
      <c r="G24" s="42" t="s">
        <v>10</v>
      </c>
      <c r="H24" s="42" t="s">
        <v>10</v>
      </c>
      <c r="I24" s="42" t="s">
        <v>10</v>
      </c>
      <c r="J24" s="52" t="s">
        <v>47</v>
      </c>
      <c r="K24" s="49"/>
      <c r="L24" s="49"/>
    </row>
    <row r="25" spans="1:19" s="52" customFormat="1" ht="14.25">
      <c r="A25" s="62" t="s">
        <v>0</v>
      </c>
      <c r="B25" s="459" t="s">
        <v>762</v>
      </c>
      <c r="C25" s="27" t="s">
        <v>687</v>
      </c>
      <c r="D25" s="88" t="s">
        <v>682</v>
      </c>
      <c r="E25" s="460" t="s">
        <v>763</v>
      </c>
      <c r="F25" s="88" t="s">
        <v>688</v>
      </c>
      <c r="G25" s="27" t="s">
        <v>689</v>
      </c>
      <c r="H25" s="27" t="s">
        <v>680</v>
      </c>
      <c r="I25" s="27" t="s">
        <v>681</v>
      </c>
      <c r="K25" s="50"/>
      <c r="L25" s="50"/>
      <c r="M25" s="14"/>
      <c r="N25" s="37"/>
      <c r="O25" s="15"/>
      <c r="P25" s="18"/>
      <c r="Q25" s="18"/>
      <c r="R25" s="15"/>
      <c r="S25" s="15"/>
    </row>
    <row r="26" spans="1:19" s="52" customFormat="1" ht="15" thickBot="1">
      <c r="A26" s="62" t="s">
        <v>1</v>
      </c>
      <c r="B26" s="461" t="s">
        <v>676</v>
      </c>
      <c r="C26" s="462" t="s">
        <v>676</v>
      </c>
      <c r="D26" s="468" t="s">
        <v>669</v>
      </c>
      <c r="E26" s="463" t="s">
        <v>670</v>
      </c>
      <c r="F26" s="88" t="s">
        <v>676</v>
      </c>
      <c r="G26" s="27" t="s">
        <v>672</v>
      </c>
      <c r="H26" s="27" t="s">
        <v>674</v>
      </c>
      <c r="I26" s="27" t="s">
        <v>675</v>
      </c>
      <c r="K26" s="50"/>
      <c r="L26" s="50"/>
      <c r="M26" s="14"/>
      <c r="N26" s="37"/>
      <c r="O26" s="15"/>
      <c r="P26" s="15"/>
      <c r="Q26" s="18"/>
      <c r="R26" s="15"/>
      <c r="S26" s="15"/>
    </row>
    <row r="27" spans="1:19" s="59" customFormat="1" ht="15" customHeight="1">
      <c r="B27" s="52"/>
      <c r="C27" s="52"/>
      <c r="D27" s="52"/>
      <c r="E27" s="85"/>
      <c r="J27" s="59" t="s">
        <v>32</v>
      </c>
    </row>
    <row r="28" spans="1:19" s="52" customFormat="1" ht="14.25" thickBot="1">
      <c r="A28" s="66" t="s">
        <v>11</v>
      </c>
      <c r="J28" s="52" t="s">
        <v>50</v>
      </c>
      <c r="K28" s="49"/>
      <c r="L28" s="49"/>
    </row>
    <row r="29" spans="1:19" s="52" customFormat="1">
      <c r="A29" s="62" t="s">
        <v>3</v>
      </c>
      <c r="B29" s="464" t="s">
        <v>46</v>
      </c>
      <c r="C29" s="465" t="s">
        <v>7</v>
      </c>
      <c r="D29" s="469" t="s">
        <v>8</v>
      </c>
      <c r="E29" s="470" t="s">
        <v>9</v>
      </c>
      <c r="F29" s="63" t="s">
        <v>10</v>
      </c>
      <c r="G29" s="63" t="s">
        <v>10</v>
      </c>
      <c r="H29" s="63" t="s">
        <v>10</v>
      </c>
      <c r="I29" s="63" t="s">
        <v>10</v>
      </c>
      <c r="J29" s="80"/>
      <c r="K29" s="49"/>
      <c r="L29" s="49"/>
    </row>
    <row r="30" spans="1:19" s="65" customFormat="1">
      <c r="A30" s="62" t="s">
        <v>0</v>
      </c>
      <c r="B30" s="459" t="s">
        <v>721</v>
      </c>
      <c r="C30" s="27" t="s">
        <v>722</v>
      </c>
      <c r="D30" s="88" t="s">
        <v>723</v>
      </c>
      <c r="E30" s="460" t="s">
        <v>763</v>
      </c>
      <c r="F30" s="88" t="s">
        <v>724</v>
      </c>
      <c r="G30" s="88" t="s">
        <v>725</v>
      </c>
      <c r="H30" s="27" t="s">
        <v>726</v>
      </c>
      <c r="I30" s="27" t="s">
        <v>727</v>
      </c>
      <c r="J30" s="80"/>
      <c r="K30" s="49"/>
      <c r="L30" s="49"/>
    </row>
    <row r="31" spans="1:19" s="52" customFormat="1" ht="14.25" thickBot="1">
      <c r="A31" s="62" t="s">
        <v>1</v>
      </c>
      <c r="B31" s="461" t="s">
        <v>676</v>
      </c>
      <c r="C31" s="462" t="s">
        <v>676</v>
      </c>
      <c r="D31" s="468" t="s">
        <v>711</v>
      </c>
      <c r="E31" s="463" t="s">
        <v>670</v>
      </c>
      <c r="F31" s="88" t="s">
        <v>676</v>
      </c>
      <c r="G31" s="88" t="s">
        <v>714</v>
      </c>
      <c r="H31" s="88" t="s">
        <v>707</v>
      </c>
      <c r="I31" s="88" t="s">
        <v>714</v>
      </c>
      <c r="J31" s="80"/>
      <c r="K31" s="49"/>
      <c r="L31" s="49"/>
    </row>
    <row r="32" spans="1:19" s="59" customFormat="1" ht="15" customHeight="1">
      <c r="B32" s="52"/>
      <c r="C32" s="52"/>
      <c r="D32" s="52"/>
      <c r="E32" s="85"/>
    </row>
    <row r="33" spans="1:18" s="52" customFormat="1" ht="14.25" thickBot="1">
      <c r="A33" s="66" t="s">
        <v>12</v>
      </c>
      <c r="B33" s="65"/>
      <c r="C33" s="65"/>
      <c r="D33" s="65"/>
      <c r="E33" s="65"/>
      <c r="F33" s="65"/>
      <c r="G33" s="65"/>
      <c r="H33" s="65"/>
      <c r="I33" s="65"/>
      <c r="J33" s="52" t="s">
        <v>47</v>
      </c>
      <c r="K33" s="49"/>
      <c r="L33" s="49"/>
    </row>
    <row r="34" spans="1:18" s="52" customFormat="1">
      <c r="A34" s="62" t="s">
        <v>3</v>
      </c>
      <c r="B34" s="464" t="s">
        <v>46</v>
      </c>
      <c r="C34" s="466" t="s">
        <v>7</v>
      </c>
      <c r="D34" s="63" t="s">
        <v>8</v>
      </c>
      <c r="E34" s="64" t="s">
        <v>8</v>
      </c>
      <c r="F34" s="427" t="s">
        <v>10</v>
      </c>
      <c r="G34" s="427" t="s">
        <v>10</v>
      </c>
      <c r="H34" s="427" t="s">
        <v>10</v>
      </c>
      <c r="I34" s="427" t="s">
        <v>10</v>
      </c>
      <c r="J34" s="52" t="s">
        <v>47</v>
      </c>
      <c r="K34" s="49"/>
      <c r="L34" s="49"/>
      <c r="M34" s="65"/>
      <c r="N34" s="65"/>
      <c r="O34" s="65"/>
      <c r="P34" s="65"/>
      <c r="Q34" s="65"/>
      <c r="R34" s="65"/>
    </row>
    <row r="35" spans="1:18" s="52" customFormat="1" ht="14.25" thickBot="1">
      <c r="A35" s="62" t="s">
        <v>1</v>
      </c>
      <c r="B35" s="461" t="s">
        <v>676</v>
      </c>
      <c r="C35" s="831" t="s">
        <v>740</v>
      </c>
      <c r="D35" s="88" t="s">
        <v>736</v>
      </c>
      <c r="E35" s="27" t="s">
        <v>738</v>
      </c>
      <c r="F35" s="428" t="s">
        <v>732</v>
      </c>
      <c r="G35" s="429" t="s">
        <v>735</v>
      </c>
      <c r="H35" s="429" t="s">
        <v>733</v>
      </c>
      <c r="I35" s="429" t="s">
        <v>734</v>
      </c>
      <c r="K35" s="49"/>
      <c r="L35" s="49"/>
    </row>
    <row r="36" spans="1:18" s="59" customFormat="1" ht="15" customHeight="1">
      <c r="A36" s="60"/>
      <c r="J36" s="59" t="s">
        <v>32</v>
      </c>
    </row>
    <row r="37" spans="1:18">
      <c r="A37" s="3"/>
      <c r="B37" s="926"/>
      <c r="C37" s="926"/>
      <c r="D37" s="926"/>
      <c r="E37" s="926"/>
      <c r="F37" s="926"/>
      <c r="G37" s="926"/>
      <c r="H37" s="926"/>
      <c r="I37" s="926"/>
      <c r="J37" t="s">
        <v>32</v>
      </c>
      <c r="M37" s="24"/>
      <c r="O37" s="24"/>
      <c r="Q37" s="24"/>
    </row>
    <row r="38" spans="1:18">
      <c r="A38" s="6" t="s">
        <v>2</v>
      </c>
      <c r="B38" s="6" t="s">
        <v>84</v>
      </c>
      <c r="C38" s="6" t="s">
        <v>85</v>
      </c>
      <c r="D38" s="6" t="s">
        <v>86</v>
      </c>
      <c r="E38" s="6" t="s">
        <v>87</v>
      </c>
      <c r="M38" s="24"/>
      <c r="O38" s="24"/>
      <c r="Q38" s="24"/>
    </row>
    <row r="39" spans="1:18">
      <c r="A39" s="6" t="s">
        <v>82</v>
      </c>
      <c r="B39" s="6" t="s">
        <v>88</v>
      </c>
      <c r="C39" s="6" t="s">
        <v>89</v>
      </c>
      <c r="D39" s="6" t="s">
        <v>90</v>
      </c>
      <c r="E39" s="6" t="s">
        <v>91</v>
      </c>
      <c r="F39" s="226"/>
      <c r="G39" s="226"/>
      <c r="H39" s="226"/>
      <c r="I39" s="226"/>
      <c r="M39" s="24"/>
      <c r="O39" s="24"/>
      <c r="Q39" s="24"/>
    </row>
    <row r="40" spans="1:18">
      <c r="A40" s="99" t="s">
        <v>92</v>
      </c>
      <c r="B40" s="99" t="s">
        <v>90</v>
      </c>
      <c r="C40" s="99" t="s">
        <v>91</v>
      </c>
      <c r="D40" s="99" t="s">
        <v>93</v>
      </c>
      <c r="E40" s="99" t="s">
        <v>94</v>
      </c>
    </row>
    <row r="42" spans="1:18">
      <c r="A42" s="289" t="s">
        <v>749</v>
      </c>
      <c r="B42" s="290"/>
      <c r="C42" s="290"/>
      <c r="D42" s="291" t="s">
        <v>743</v>
      </c>
      <c r="F42" s="295" t="s">
        <v>753</v>
      </c>
      <c r="G42" s="290"/>
      <c r="H42" s="290"/>
      <c r="I42" s="291" t="s">
        <v>746</v>
      </c>
    </row>
    <row r="43" spans="1:18">
      <c r="A43" s="300" t="s">
        <v>750</v>
      </c>
      <c r="B43" s="3"/>
      <c r="C43" s="3"/>
      <c r="D43" s="292" t="s">
        <v>744</v>
      </c>
      <c r="E43" s="294"/>
      <c r="F43" s="294" t="s">
        <v>754</v>
      </c>
      <c r="G43" s="3"/>
      <c r="H43" s="3"/>
      <c r="I43" s="292" t="s">
        <v>747</v>
      </c>
    </row>
    <row r="44" spans="1:18">
      <c r="A44" s="299" t="s">
        <v>752</v>
      </c>
      <c r="B44" s="107"/>
      <c r="C44" s="107"/>
      <c r="D44" s="293" t="s">
        <v>745</v>
      </c>
      <c r="E44" s="294"/>
      <c r="F44" s="296" t="s">
        <v>755</v>
      </c>
      <c r="G44" s="107"/>
      <c r="H44" s="107"/>
      <c r="I44" s="293" t="s">
        <v>748</v>
      </c>
    </row>
    <row r="46" spans="1:18">
      <c r="A46" s="288"/>
      <c r="B46" s="102"/>
      <c r="C46" s="100"/>
      <c r="D46" s="100"/>
      <c r="E46" s="100"/>
      <c r="F46" s="100"/>
      <c r="G46" s="100"/>
      <c r="H46" s="100"/>
      <c r="I46" s="100"/>
    </row>
    <row r="47" spans="1:18">
      <c r="A47" s="288" t="s">
        <v>764</v>
      </c>
      <c r="B47" s="102"/>
      <c r="C47" s="4"/>
      <c r="D47" s="100"/>
      <c r="E47" s="100"/>
      <c r="F47" s="100"/>
      <c r="G47" s="100"/>
      <c r="H47" s="103"/>
      <c r="I47" s="100"/>
    </row>
  </sheetData>
  <mergeCells count="4">
    <mergeCell ref="A2:I2"/>
    <mergeCell ref="A3:I3"/>
    <mergeCell ref="A1:I1"/>
    <mergeCell ref="B37:I37"/>
  </mergeCells>
  <phoneticPr fontId="3"/>
  <conditionalFormatting sqref="F25:I26 F8:I9">
    <cfRule type="cellIs" dxfId="12" priority="2" stopIfTrue="1" operator="equal">
      <formula>0</formula>
    </cfRule>
  </conditionalFormatting>
  <conditionalFormatting sqref="B25:E26 B8:D9">
    <cfRule type="cellIs" dxfId="11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70"/>
  <sheetViews>
    <sheetView zoomScaleNormal="100" zoomScaleSheetLayoutView="100" workbookViewId="0">
      <selection activeCell="S23" sqref="S23"/>
    </sheetView>
  </sheetViews>
  <sheetFormatPr defaultRowHeight="14.25"/>
  <cols>
    <col min="1" max="1" width="3.625" style="264" customWidth="1"/>
    <col min="2" max="2" width="3.625" style="264" hidden="1" customWidth="1"/>
    <col min="3" max="3" width="9" style="264"/>
    <col min="4" max="4" width="12" style="264" customWidth="1"/>
    <col min="5" max="5" width="6.5" style="46" customWidth="1"/>
    <col min="6" max="6" width="6.5" style="264" customWidth="1"/>
    <col min="7" max="7" width="2.875" style="264" customWidth="1"/>
    <col min="8" max="8" width="3.625" style="264" customWidth="1"/>
    <col min="9" max="9" width="3.625" style="264" hidden="1" customWidth="1"/>
    <col min="10" max="10" width="9" style="264"/>
    <col min="11" max="11" width="11.625" style="264" bestFit="1" customWidth="1"/>
    <col min="12" max="12" width="6.5" style="46" customWidth="1"/>
    <col min="13" max="13" width="6.5" style="264" customWidth="1"/>
    <col min="14" max="14" width="5" style="264" customWidth="1"/>
    <col min="15" max="15" width="3.375" style="264" customWidth="1"/>
    <col min="16" max="16" width="5.125" style="264" customWidth="1"/>
    <col min="17" max="17" width="5.125" style="48" customWidth="1"/>
    <col min="18" max="18" width="9" style="48"/>
    <col min="19" max="16384" width="9" style="264"/>
  </cols>
  <sheetData>
    <row r="1" spans="1:18" s="263" customFormat="1" ht="21.75" customHeight="1">
      <c r="A1" s="927" t="s">
        <v>30</v>
      </c>
      <c r="B1" s="927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6"/>
      <c r="N1" s="28"/>
      <c r="O1" s="28"/>
      <c r="Q1" s="48"/>
      <c r="R1" s="48"/>
    </row>
    <row r="2" spans="1:18" s="303" customFormat="1" ht="30" customHeight="1">
      <c r="A2" s="72" t="s">
        <v>224</v>
      </c>
      <c r="B2" s="72" t="s">
        <v>225</v>
      </c>
      <c r="C2" s="72" t="s">
        <v>0</v>
      </c>
      <c r="D2" s="72" t="s">
        <v>1</v>
      </c>
      <c r="E2" s="73" t="s">
        <v>4</v>
      </c>
      <c r="F2" s="72" t="s">
        <v>3</v>
      </c>
      <c r="G2" s="264"/>
      <c r="H2" s="72" t="s">
        <v>226</v>
      </c>
      <c r="I2" s="72" t="s">
        <v>227</v>
      </c>
      <c r="J2" s="72" t="s">
        <v>0</v>
      </c>
      <c r="K2" s="72" t="s">
        <v>1</v>
      </c>
      <c r="L2" s="73" t="s">
        <v>4</v>
      </c>
      <c r="M2" s="72" t="s">
        <v>3</v>
      </c>
      <c r="Q2" s="48"/>
      <c r="R2" s="264"/>
    </row>
    <row r="3" spans="1:18" s="303" customFormat="1" ht="30" customHeight="1">
      <c r="A3" s="72">
        <v>1</v>
      </c>
      <c r="B3" s="72">
        <v>9</v>
      </c>
      <c r="C3" s="304" t="str">
        <f>IF(B3&lt;&gt;"",VLOOKUP(B3,$B$30:$E$69,2),"＊")</f>
        <v>鈴木</v>
      </c>
      <c r="D3" s="304" t="str">
        <f>IF(B3&lt;&gt;"",VLOOKUP(B3,$B$30:$E$69,3),"＊")</f>
        <v>木更津総合</v>
      </c>
      <c r="E3" s="73">
        <v>19.5</v>
      </c>
      <c r="F3" s="74">
        <v>3</v>
      </c>
      <c r="G3" s="303">
        <f>RANK(E3,$E$3:$E$11)</f>
        <v>3</v>
      </c>
      <c r="H3" s="72">
        <v>1</v>
      </c>
      <c r="I3" s="72">
        <v>12</v>
      </c>
      <c r="J3" s="304" t="str">
        <f>IF(I3&lt;&gt;"",VLOOKUP(I3,$B$30:$E$69,2),"＊")</f>
        <v>清田</v>
      </c>
      <c r="K3" s="304" t="str">
        <f>IF(I3&lt;&gt;"",VLOOKUP(I3,$B$30:$E$69,3),"＊")</f>
        <v>東金</v>
      </c>
      <c r="L3" s="73" t="s">
        <v>554</v>
      </c>
      <c r="M3" s="74"/>
      <c r="O3" s="305"/>
      <c r="Q3" s="48"/>
      <c r="R3" s="48"/>
    </row>
    <row r="4" spans="1:18" s="303" customFormat="1" ht="30" customHeight="1">
      <c r="A4" s="72">
        <v>2</v>
      </c>
      <c r="B4" s="72">
        <v>11</v>
      </c>
      <c r="C4" s="304" t="str">
        <f t="shared" ref="C4:C11" si="0">IF(B4&lt;&gt;"",VLOOKUP(B4,$B$30:$E$69,2),"＊")</f>
        <v>小松</v>
      </c>
      <c r="D4" s="304" t="str">
        <f t="shared" ref="D4:D11" si="1">IF(B4&lt;&gt;"",VLOOKUP(B4,$B$30:$E$69,3),"＊")</f>
        <v>東金</v>
      </c>
      <c r="E4" s="73">
        <v>19.100000000000001</v>
      </c>
      <c r="F4" s="74">
        <v>6</v>
      </c>
      <c r="G4" s="303">
        <f t="shared" ref="G4:G11" si="2">RANK(E4,$E$3:$E$11)</f>
        <v>6</v>
      </c>
      <c r="H4" s="72">
        <v>2</v>
      </c>
      <c r="I4" s="72">
        <v>34</v>
      </c>
      <c r="J4" s="304" t="str">
        <f t="shared" ref="J4:J12" si="3">IF(I4&lt;&gt;"",VLOOKUP(I4,$B$30:$E$69,2),"＊")</f>
        <v>山下</v>
      </c>
      <c r="K4" s="304" t="str">
        <f t="shared" ref="K4:K12" si="4">IF(I4&lt;&gt;"",VLOOKUP(I4,$B$30:$E$69,3),"＊")</f>
        <v>成田北</v>
      </c>
      <c r="L4" s="73">
        <v>19.05</v>
      </c>
      <c r="M4" s="74">
        <v>5</v>
      </c>
      <c r="O4" s="305"/>
      <c r="Q4" s="48"/>
      <c r="R4" s="48"/>
    </row>
    <row r="5" spans="1:18" s="303" customFormat="1" ht="30" customHeight="1">
      <c r="A5" s="72">
        <v>3</v>
      </c>
      <c r="B5" s="72">
        <v>26</v>
      </c>
      <c r="C5" s="304" t="str">
        <f t="shared" si="0"/>
        <v>岡田</v>
      </c>
      <c r="D5" s="304" t="str">
        <f t="shared" si="1"/>
        <v>西武台</v>
      </c>
      <c r="E5" s="73" t="s">
        <v>554</v>
      </c>
      <c r="F5" s="74"/>
      <c r="G5" s="303" t="e">
        <f t="shared" si="2"/>
        <v>#VALUE!</v>
      </c>
      <c r="H5" s="72">
        <v>3</v>
      </c>
      <c r="I5" s="72">
        <v>1</v>
      </c>
      <c r="J5" s="304" t="str">
        <f t="shared" si="3"/>
        <v>吉田</v>
      </c>
      <c r="K5" s="304" t="str">
        <f t="shared" si="4"/>
        <v>拓大紅陵</v>
      </c>
      <c r="L5" s="73">
        <v>19.5</v>
      </c>
      <c r="M5" s="74">
        <v>4</v>
      </c>
      <c r="O5" s="305"/>
      <c r="Q5" s="48"/>
      <c r="R5" s="48"/>
    </row>
    <row r="6" spans="1:18" s="303" customFormat="1" ht="30" customHeight="1">
      <c r="A6" s="72">
        <v>4</v>
      </c>
      <c r="B6" s="72">
        <v>28</v>
      </c>
      <c r="C6" s="304" t="str">
        <f t="shared" si="0"/>
        <v>花岡</v>
      </c>
      <c r="D6" s="304" t="str">
        <f t="shared" si="1"/>
        <v>麗澤</v>
      </c>
      <c r="E6" s="73">
        <v>19.399999999999999</v>
      </c>
      <c r="F6" s="74">
        <v>4</v>
      </c>
      <c r="G6" s="303">
        <f t="shared" si="2"/>
        <v>4</v>
      </c>
      <c r="H6" s="72">
        <v>4</v>
      </c>
      <c r="I6" s="72">
        <v>30</v>
      </c>
      <c r="J6" s="304" t="str">
        <f t="shared" si="3"/>
        <v>豊嶋</v>
      </c>
      <c r="K6" s="304" t="str">
        <f t="shared" si="4"/>
        <v>市立柏</v>
      </c>
      <c r="L6" s="73">
        <v>18.5</v>
      </c>
      <c r="M6" s="74">
        <v>8</v>
      </c>
      <c r="O6" s="305"/>
      <c r="Q6" s="48"/>
      <c r="R6" s="48"/>
    </row>
    <row r="7" spans="1:18" s="303" customFormat="1" ht="30" customHeight="1">
      <c r="A7" s="72">
        <v>5</v>
      </c>
      <c r="B7" s="72">
        <v>15</v>
      </c>
      <c r="C7" s="304" t="str">
        <f t="shared" si="0"/>
        <v>稲葉玲</v>
      </c>
      <c r="D7" s="304" t="str">
        <f t="shared" si="1"/>
        <v>船橋東</v>
      </c>
      <c r="E7" s="73">
        <v>18.95</v>
      </c>
      <c r="F7" s="74">
        <v>7</v>
      </c>
      <c r="G7" s="303">
        <f t="shared" si="2"/>
        <v>7</v>
      </c>
      <c r="H7" s="72">
        <v>5</v>
      </c>
      <c r="I7" s="72">
        <v>16</v>
      </c>
      <c r="J7" s="304" t="str">
        <f t="shared" si="3"/>
        <v>稲葉理</v>
      </c>
      <c r="K7" s="304" t="str">
        <f t="shared" si="4"/>
        <v>船橋東</v>
      </c>
      <c r="L7" s="73">
        <v>18.7</v>
      </c>
      <c r="M7" s="74">
        <v>7</v>
      </c>
      <c r="O7" s="305"/>
      <c r="Q7" s="48"/>
      <c r="R7" s="48"/>
    </row>
    <row r="8" spans="1:18" s="303" customFormat="1" ht="30" customHeight="1">
      <c r="A8" s="72">
        <v>6</v>
      </c>
      <c r="B8" s="72">
        <v>2</v>
      </c>
      <c r="C8" s="304" t="str">
        <f t="shared" si="0"/>
        <v>脇田</v>
      </c>
      <c r="D8" s="304" t="str">
        <f t="shared" si="1"/>
        <v>拓大紅陵</v>
      </c>
      <c r="E8" s="73">
        <v>19.399999999999999</v>
      </c>
      <c r="F8" s="74">
        <v>5</v>
      </c>
      <c r="G8" s="303">
        <f t="shared" si="2"/>
        <v>4</v>
      </c>
      <c r="H8" s="72">
        <v>6</v>
      </c>
      <c r="I8" s="72">
        <v>8</v>
      </c>
      <c r="J8" s="304" t="str">
        <f t="shared" si="3"/>
        <v>小川</v>
      </c>
      <c r="K8" s="304" t="str">
        <f t="shared" si="4"/>
        <v>木更津総合</v>
      </c>
      <c r="L8" s="73">
        <v>19.75</v>
      </c>
      <c r="M8" s="74">
        <v>3</v>
      </c>
      <c r="O8" s="305"/>
      <c r="Q8" s="48"/>
      <c r="R8" s="48"/>
    </row>
    <row r="9" spans="1:18" s="303" customFormat="1" ht="30" customHeight="1">
      <c r="A9" s="72">
        <v>7</v>
      </c>
      <c r="B9" s="72">
        <v>31</v>
      </c>
      <c r="C9" s="304" t="str">
        <f t="shared" si="0"/>
        <v>山田</v>
      </c>
      <c r="D9" s="304" t="str">
        <f t="shared" si="1"/>
        <v>成田</v>
      </c>
      <c r="E9" s="73">
        <v>18.95</v>
      </c>
      <c r="F9" s="74">
        <v>7</v>
      </c>
      <c r="G9" s="303">
        <f t="shared" si="2"/>
        <v>7</v>
      </c>
      <c r="H9" s="72">
        <v>7</v>
      </c>
      <c r="I9" s="72">
        <v>37</v>
      </c>
      <c r="J9" s="304" t="str">
        <f t="shared" si="3"/>
        <v>松田</v>
      </c>
      <c r="K9" s="304" t="str">
        <f t="shared" si="4"/>
        <v>佐原</v>
      </c>
      <c r="L9" s="73">
        <v>18.399999999999999</v>
      </c>
      <c r="M9" s="74">
        <v>9</v>
      </c>
      <c r="O9" s="305"/>
      <c r="Q9" s="48"/>
      <c r="R9" s="48"/>
    </row>
    <row r="10" spans="1:18" s="303" customFormat="1" ht="30" customHeight="1">
      <c r="A10" s="72">
        <v>8</v>
      </c>
      <c r="B10" s="72">
        <v>6</v>
      </c>
      <c r="C10" s="304" t="str">
        <f t="shared" si="0"/>
        <v>秋山</v>
      </c>
      <c r="D10" s="304" t="str">
        <f t="shared" si="1"/>
        <v>拓大紅陵</v>
      </c>
      <c r="E10" s="73">
        <v>19.600000000000001</v>
      </c>
      <c r="F10" s="74">
        <v>2</v>
      </c>
      <c r="G10" s="303">
        <f t="shared" si="2"/>
        <v>2</v>
      </c>
      <c r="H10" s="72">
        <v>8</v>
      </c>
      <c r="I10" s="72">
        <v>13</v>
      </c>
      <c r="J10" s="304" t="str">
        <f t="shared" si="3"/>
        <v>鈴木</v>
      </c>
      <c r="K10" s="304" t="str">
        <f t="shared" si="4"/>
        <v>成東</v>
      </c>
      <c r="L10" s="73">
        <v>18.8</v>
      </c>
      <c r="M10" s="74">
        <v>6</v>
      </c>
      <c r="O10" s="305"/>
      <c r="Q10" s="48"/>
      <c r="R10" s="48"/>
    </row>
    <row r="11" spans="1:18" s="303" customFormat="1" ht="30" customHeight="1">
      <c r="A11" s="72">
        <v>9</v>
      </c>
      <c r="B11" s="72">
        <v>5</v>
      </c>
      <c r="C11" s="304" t="str">
        <f t="shared" si="0"/>
        <v>坂内</v>
      </c>
      <c r="D11" s="304" t="str">
        <f t="shared" si="1"/>
        <v>拓大紅陵</v>
      </c>
      <c r="E11" s="73">
        <v>19.8</v>
      </c>
      <c r="F11" s="74">
        <v>1</v>
      </c>
      <c r="G11" s="303">
        <f t="shared" si="2"/>
        <v>1</v>
      </c>
      <c r="H11" s="72">
        <v>9</v>
      </c>
      <c r="I11" s="72">
        <v>21</v>
      </c>
      <c r="J11" s="304" t="str">
        <f t="shared" si="3"/>
        <v>城谷</v>
      </c>
      <c r="K11" s="304" t="str">
        <f t="shared" si="4"/>
        <v>幕張</v>
      </c>
      <c r="L11" s="73">
        <v>19.75</v>
      </c>
      <c r="M11" s="306">
        <v>2</v>
      </c>
      <c r="O11" s="305"/>
      <c r="Q11" s="48"/>
      <c r="R11" s="48"/>
    </row>
    <row r="12" spans="1:18" s="303" customFormat="1" ht="30" customHeight="1">
      <c r="A12" s="307"/>
      <c r="B12" s="307"/>
      <c r="C12" s="307"/>
      <c r="D12" s="307"/>
      <c r="E12" s="307"/>
      <c r="F12" s="308"/>
      <c r="H12" s="309">
        <v>10</v>
      </c>
      <c r="I12" s="309">
        <v>4</v>
      </c>
      <c r="J12" s="304" t="str">
        <f t="shared" si="3"/>
        <v>山本</v>
      </c>
      <c r="K12" s="304" t="str">
        <f t="shared" si="4"/>
        <v>拓大紅陵</v>
      </c>
      <c r="L12" s="310">
        <v>19.95</v>
      </c>
      <c r="M12" s="311">
        <v>1</v>
      </c>
      <c r="O12" s="305"/>
      <c r="Q12" s="48"/>
      <c r="R12" s="48"/>
    </row>
    <row r="13" spans="1:18" s="303" customFormat="1" ht="30" customHeight="1">
      <c r="O13" s="305"/>
      <c r="Q13" s="48"/>
      <c r="R13" s="48"/>
    </row>
    <row r="14" spans="1:18" s="303" customFormat="1" ht="30" customHeight="1">
      <c r="A14" s="72" t="s">
        <v>228</v>
      </c>
      <c r="B14" s="72" t="s">
        <v>229</v>
      </c>
      <c r="C14" s="72" t="s">
        <v>0</v>
      </c>
      <c r="D14" s="72" t="s">
        <v>1</v>
      </c>
      <c r="E14" s="73"/>
      <c r="F14" s="72" t="s">
        <v>3</v>
      </c>
      <c r="G14" s="15"/>
      <c r="H14" s="72" t="s">
        <v>230</v>
      </c>
      <c r="I14" s="72" t="s">
        <v>231</v>
      </c>
      <c r="J14" s="72" t="s">
        <v>0</v>
      </c>
      <c r="K14" s="72" t="s">
        <v>1</v>
      </c>
      <c r="L14" s="73"/>
      <c r="M14" s="72" t="s">
        <v>3</v>
      </c>
      <c r="O14" s="305"/>
      <c r="Q14" s="48"/>
      <c r="R14" s="48"/>
    </row>
    <row r="15" spans="1:18" s="303" customFormat="1" ht="30" customHeight="1">
      <c r="A15" s="72">
        <v>1</v>
      </c>
      <c r="B15" s="72">
        <v>18</v>
      </c>
      <c r="C15" s="74" t="str">
        <f>IF(B15&lt;&gt;"",VLOOKUP(B15,$B$30:$E$69,2),"＊")</f>
        <v>長谷川</v>
      </c>
      <c r="D15" s="74" t="str">
        <f>IF(B15&lt;&gt;"",VLOOKUP(B15,$B$30:$E$69,3),"＊")</f>
        <v>秀明八千代</v>
      </c>
      <c r="E15" s="73">
        <v>19.2</v>
      </c>
      <c r="F15" s="74">
        <v>5</v>
      </c>
      <c r="G15" s="15"/>
      <c r="H15" s="72">
        <v>1</v>
      </c>
      <c r="I15" s="72">
        <v>17</v>
      </c>
      <c r="J15" s="74" t="str">
        <f>IF(I15&lt;&gt;"",VLOOKUP(I15,$B$30:$E$69,2),"＊")</f>
        <v>阿部</v>
      </c>
      <c r="K15" s="74" t="str">
        <f>IF(I15&lt;&gt;"",VLOOKUP(I15,$B$30:$E$69,3),"＊")</f>
        <v>秀明八千代</v>
      </c>
      <c r="L15" s="73">
        <v>19.399999999999999</v>
      </c>
      <c r="M15" s="74">
        <v>5</v>
      </c>
      <c r="O15" s="305"/>
      <c r="Q15" s="48"/>
      <c r="R15" s="48"/>
    </row>
    <row r="16" spans="1:18" s="303" customFormat="1" ht="30" customHeight="1">
      <c r="A16" s="72">
        <v>2</v>
      </c>
      <c r="B16" s="72">
        <v>36</v>
      </c>
      <c r="C16" s="74" t="str">
        <f t="shared" ref="C16:C23" si="5">IF(B16&lt;&gt;"",VLOOKUP(B16,$B$30:$E$69,2),"＊")</f>
        <v>重岡</v>
      </c>
      <c r="D16" s="74" t="str">
        <f t="shared" ref="D16:D23" si="6">IF(B16&lt;&gt;"",VLOOKUP(B16,$B$30:$E$69,3),"＊")</f>
        <v>市立銚子</v>
      </c>
      <c r="E16" s="73">
        <v>18.8</v>
      </c>
      <c r="F16" s="74">
        <v>8</v>
      </c>
      <c r="G16" s="15"/>
      <c r="H16" s="72">
        <v>2</v>
      </c>
      <c r="I16" s="72">
        <v>27</v>
      </c>
      <c r="J16" s="74" t="str">
        <f t="shared" ref="J16:J23" si="7">IF(I16&lt;&gt;"",VLOOKUP(I16,$B$30:$E$69,2),"＊")</f>
        <v>宮田</v>
      </c>
      <c r="K16" s="74" t="str">
        <f t="shared" ref="K16:K23" si="8">IF(I16&lt;&gt;"",VLOOKUP(I16,$B$30:$E$69,3),"＊")</f>
        <v>西武台</v>
      </c>
      <c r="L16" s="73" t="s">
        <v>554</v>
      </c>
      <c r="M16" s="74"/>
      <c r="O16" s="305"/>
      <c r="Q16" s="48"/>
      <c r="R16" s="48"/>
    </row>
    <row r="17" spans="1:18" s="303" customFormat="1" ht="30" customHeight="1">
      <c r="A17" s="72">
        <v>3</v>
      </c>
      <c r="B17" s="72">
        <v>22</v>
      </c>
      <c r="C17" s="74" t="str">
        <f t="shared" si="5"/>
        <v>石井</v>
      </c>
      <c r="D17" s="74" t="str">
        <f t="shared" si="6"/>
        <v>敬愛学園</v>
      </c>
      <c r="E17" s="73">
        <v>19.55</v>
      </c>
      <c r="F17" s="74">
        <v>3</v>
      </c>
      <c r="G17" s="15"/>
      <c r="H17" s="72">
        <v>3</v>
      </c>
      <c r="I17" s="72">
        <v>35</v>
      </c>
      <c r="J17" s="74" t="str">
        <f t="shared" si="7"/>
        <v>高梨</v>
      </c>
      <c r="K17" s="74" t="str">
        <f t="shared" si="8"/>
        <v>千葉黎明</v>
      </c>
      <c r="L17" s="73">
        <v>19.3</v>
      </c>
      <c r="M17" s="74">
        <v>6</v>
      </c>
      <c r="O17" s="305"/>
      <c r="Q17" s="48"/>
      <c r="R17" s="48"/>
    </row>
    <row r="18" spans="1:18" s="303" customFormat="1" ht="30" customHeight="1">
      <c r="A18" s="72">
        <v>4</v>
      </c>
      <c r="B18" s="72">
        <v>14</v>
      </c>
      <c r="C18" s="74" t="str">
        <f t="shared" si="5"/>
        <v>加藤</v>
      </c>
      <c r="D18" s="74" t="str">
        <f t="shared" si="6"/>
        <v>成東</v>
      </c>
      <c r="E18" s="73">
        <v>18.8</v>
      </c>
      <c r="F18" s="74">
        <v>8</v>
      </c>
      <c r="G18" s="15"/>
      <c r="H18" s="72">
        <v>4</v>
      </c>
      <c r="I18" s="72">
        <v>23</v>
      </c>
      <c r="J18" s="74" t="str">
        <f t="shared" si="7"/>
        <v>佐藤</v>
      </c>
      <c r="K18" s="74" t="str">
        <f t="shared" si="8"/>
        <v>敬愛学園</v>
      </c>
      <c r="L18" s="73">
        <v>19.399999999999999</v>
      </c>
      <c r="M18" s="74">
        <v>4</v>
      </c>
      <c r="O18" s="305"/>
      <c r="Q18" s="48"/>
      <c r="R18" s="48"/>
    </row>
    <row r="19" spans="1:18" s="303" customFormat="1" ht="30" customHeight="1">
      <c r="A19" s="72">
        <v>5</v>
      </c>
      <c r="B19" s="72">
        <v>10</v>
      </c>
      <c r="C19" s="74" t="str">
        <f t="shared" si="5"/>
        <v>山本</v>
      </c>
      <c r="D19" s="74" t="str">
        <f t="shared" si="6"/>
        <v>長生</v>
      </c>
      <c r="E19" s="73">
        <v>19.05</v>
      </c>
      <c r="F19" s="74">
        <v>7</v>
      </c>
      <c r="G19" s="15"/>
      <c r="H19" s="72">
        <v>5</v>
      </c>
      <c r="I19" s="72">
        <v>24</v>
      </c>
      <c r="J19" s="74" t="str">
        <f t="shared" si="7"/>
        <v>荒井</v>
      </c>
      <c r="K19" s="74" t="str">
        <f t="shared" si="8"/>
        <v>柏日体</v>
      </c>
      <c r="L19" s="73">
        <v>19.3</v>
      </c>
      <c r="M19" s="74">
        <v>6</v>
      </c>
      <c r="O19" s="305"/>
      <c r="Q19" s="48"/>
      <c r="R19" s="48"/>
    </row>
    <row r="20" spans="1:18" s="303" customFormat="1" ht="30" customHeight="1">
      <c r="A20" s="72">
        <v>6</v>
      </c>
      <c r="B20" s="72">
        <v>33</v>
      </c>
      <c r="C20" s="74" t="str">
        <f t="shared" si="5"/>
        <v>小川</v>
      </c>
      <c r="D20" s="74" t="str">
        <f t="shared" si="6"/>
        <v>成田北</v>
      </c>
      <c r="E20" s="73">
        <v>19.2</v>
      </c>
      <c r="F20" s="74">
        <v>5</v>
      </c>
      <c r="G20" s="15"/>
      <c r="H20" s="72">
        <v>6</v>
      </c>
      <c r="I20" s="72">
        <v>32</v>
      </c>
      <c r="J20" s="74" t="str">
        <f t="shared" si="7"/>
        <v>白石</v>
      </c>
      <c r="K20" s="74" t="str">
        <f t="shared" si="8"/>
        <v>成田</v>
      </c>
      <c r="L20" s="73">
        <v>18.7</v>
      </c>
      <c r="M20" s="74">
        <v>8</v>
      </c>
      <c r="O20" s="305"/>
      <c r="Q20" s="48"/>
      <c r="R20" s="48"/>
    </row>
    <row r="21" spans="1:18" s="303" customFormat="1" ht="30" customHeight="1">
      <c r="A21" s="91">
        <v>7</v>
      </c>
      <c r="B21" s="91">
        <v>25</v>
      </c>
      <c r="C21" s="74" t="str">
        <f t="shared" si="5"/>
        <v>蔭山</v>
      </c>
      <c r="D21" s="74" t="str">
        <f t="shared" si="6"/>
        <v>柏日体</v>
      </c>
      <c r="E21" s="92">
        <v>19.45</v>
      </c>
      <c r="F21" s="93">
        <v>4</v>
      </c>
      <c r="G21" s="15"/>
      <c r="H21" s="91">
        <v>7</v>
      </c>
      <c r="I21" s="91">
        <v>29</v>
      </c>
      <c r="J21" s="74" t="str">
        <f t="shared" si="7"/>
        <v>桑原</v>
      </c>
      <c r="K21" s="74" t="str">
        <f t="shared" si="8"/>
        <v>麗澤</v>
      </c>
      <c r="L21" s="92">
        <v>19.55</v>
      </c>
      <c r="M21" s="93">
        <v>3</v>
      </c>
      <c r="Q21" s="48"/>
      <c r="R21" s="48"/>
    </row>
    <row r="22" spans="1:18" s="303" customFormat="1" ht="30" customHeight="1">
      <c r="A22" s="72">
        <v>8</v>
      </c>
      <c r="B22" s="72">
        <v>20</v>
      </c>
      <c r="C22" s="74" t="str">
        <f t="shared" si="5"/>
        <v>鴨居</v>
      </c>
      <c r="D22" s="74" t="str">
        <f t="shared" si="6"/>
        <v>秀明八千代</v>
      </c>
      <c r="E22" s="73">
        <v>19.8</v>
      </c>
      <c r="F22" s="74">
        <v>2</v>
      </c>
      <c r="G22" s="15"/>
      <c r="H22" s="72">
        <v>8</v>
      </c>
      <c r="I22" s="72">
        <v>7</v>
      </c>
      <c r="J22" s="74" t="str">
        <f t="shared" si="7"/>
        <v>山口</v>
      </c>
      <c r="K22" s="74" t="str">
        <f t="shared" si="8"/>
        <v>拓大紅陵</v>
      </c>
      <c r="L22" s="73">
        <v>19.600000000000001</v>
      </c>
      <c r="M22" s="74">
        <v>2</v>
      </c>
      <c r="Q22" s="48"/>
      <c r="R22" s="48"/>
    </row>
    <row r="23" spans="1:18" s="303" customFormat="1" ht="30" customHeight="1">
      <c r="A23" s="72">
        <v>9</v>
      </c>
      <c r="B23" s="72">
        <v>3</v>
      </c>
      <c r="C23" s="74" t="str">
        <f t="shared" si="5"/>
        <v>浮島</v>
      </c>
      <c r="D23" s="74" t="str">
        <f t="shared" si="6"/>
        <v>拓大紅陵</v>
      </c>
      <c r="E23" s="73">
        <v>20.3</v>
      </c>
      <c r="F23" s="306">
        <v>1</v>
      </c>
      <c r="G23" s="15"/>
      <c r="H23" s="72">
        <v>9</v>
      </c>
      <c r="I23" s="72">
        <v>19</v>
      </c>
      <c r="J23" s="74" t="str">
        <f t="shared" si="7"/>
        <v>片桐</v>
      </c>
      <c r="K23" s="74" t="str">
        <f t="shared" si="8"/>
        <v>秀明八千代</v>
      </c>
      <c r="L23" s="73">
        <v>19.899999999999999</v>
      </c>
      <c r="M23" s="306">
        <v>1</v>
      </c>
      <c r="Q23" s="48"/>
      <c r="R23" s="48"/>
    </row>
    <row r="24" spans="1:18" s="303" customFormat="1" ht="24.95" customHeight="1">
      <c r="A24" s="388"/>
      <c r="B24" s="388"/>
      <c r="C24" s="90"/>
      <c r="D24" s="90"/>
      <c r="E24" s="424"/>
      <c r="F24" s="425"/>
      <c r="G24" s="14"/>
      <c r="H24" s="388"/>
      <c r="I24" s="388"/>
      <c r="J24" s="90"/>
      <c r="K24" s="90"/>
      <c r="L24" s="424"/>
      <c r="M24" s="425"/>
      <c r="Q24" s="48"/>
      <c r="R24" s="48"/>
    </row>
    <row r="25" spans="1:18" s="303" customFormat="1" ht="24.95" customHeight="1">
      <c r="A25" s="305"/>
      <c r="B25" s="305"/>
      <c r="C25" s="305"/>
      <c r="D25" s="35"/>
      <c r="E25" s="312"/>
      <c r="F25" s="313"/>
      <c r="G25" s="314"/>
      <c r="H25" s="305"/>
      <c r="I25" s="305"/>
      <c r="J25" s="305"/>
      <c r="K25" s="35"/>
      <c r="L25" s="312"/>
      <c r="M25" s="313"/>
      <c r="Q25" s="48"/>
      <c r="R25" s="48"/>
    </row>
    <row r="26" spans="1:18" s="303" customFormat="1" ht="24.75" customHeight="1">
      <c r="A26" s="305"/>
      <c r="B26" s="305"/>
      <c r="C26" s="305"/>
      <c r="D26" s="35"/>
      <c r="E26" s="312"/>
      <c r="F26" s="313"/>
      <c r="H26" s="305"/>
      <c r="I26" s="305"/>
      <c r="J26" s="305"/>
      <c r="K26" s="305"/>
      <c r="L26" s="312"/>
      <c r="M26" s="261"/>
      <c r="Q26" s="48"/>
      <c r="R26" s="48"/>
    </row>
    <row r="27" spans="1:18" ht="24.75" customHeight="1"/>
    <row r="28" spans="1:18" s="265" customFormat="1" ht="12">
      <c r="E28" s="45"/>
      <c r="L28" s="45"/>
      <c r="Q28" s="48"/>
      <c r="R28" s="48"/>
    </row>
    <row r="29" spans="1:18" s="265" customFormat="1" ht="12">
      <c r="B29" s="265" t="s">
        <v>232</v>
      </c>
      <c r="C29" s="265" t="s">
        <v>110</v>
      </c>
      <c r="E29" s="45"/>
      <c r="L29" s="45"/>
      <c r="Q29" s="48"/>
      <c r="R29" s="48"/>
    </row>
    <row r="30" spans="1:18" s="265" customFormat="1" ht="13.5">
      <c r="A30" s="267"/>
      <c r="B30" s="315">
        <v>1</v>
      </c>
      <c r="C30" s="208" t="s">
        <v>176</v>
      </c>
      <c r="D30" s="198" t="s">
        <v>336</v>
      </c>
      <c r="E30" s="316"/>
      <c r="F30" s="267"/>
      <c r="I30" s="267"/>
      <c r="J30" s="317"/>
      <c r="K30" s="317"/>
      <c r="L30" s="267"/>
      <c r="M30" s="267"/>
      <c r="N30" s="267"/>
      <c r="O30" s="267"/>
      <c r="P30" s="267"/>
      <c r="Q30" s="267"/>
      <c r="R30" s="267"/>
    </row>
    <row r="31" spans="1:18" s="265" customFormat="1" ht="13.5">
      <c r="A31" s="267"/>
      <c r="B31" s="315">
        <v>2</v>
      </c>
      <c r="C31" s="385" t="s">
        <v>346</v>
      </c>
      <c r="D31" s="198" t="s">
        <v>336</v>
      </c>
      <c r="E31" s="316"/>
      <c r="F31" s="267"/>
      <c r="I31" s="267"/>
      <c r="J31" s="317"/>
      <c r="K31" s="317"/>
      <c r="L31" s="319"/>
      <c r="M31" s="320"/>
      <c r="N31" s="320"/>
      <c r="O31" s="320"/>
      <c r="P31" s="320"/>
      <c r="Q31" s="320"/>
      <c r="R31" s="267"/>
    </row>
    <row r="32" spans="1:18" s="265" customFormat="1" ht="13.5">
      <c r="A32" s="267"/>
      <c r="B32" s="315">
        <v>3</v>
      </c>
      <c r="C32" s="385" t="s">
        <v>175</v>
      </c>
      <c r="D32" s="198" t="s">
        <v>336</v>
      </c>
      <c r="E32" s="316">
        <v>1</v>
      </c>
      <c r="F32" s="267"/>
      <c r="I32" s="267"/>
      <c r="J32" s="321"/>
      <c r="K32" s="321"/>
      <c r="L32" s="267"/>
      <c r="M32" s="267"/>
      <c r="N32" s="320"/>
      <c r="O32" s="320"/>
      <c r="P32" s="320"/>
      <c r="Q32" s="320"/>
      <c r="R32" s="267"/>
    </row>
    <row r="33" spans="1:18" s="265" customFormat="1" ht="13.5">
      <c r="A33" s="267"/>
      <c r="B33" s="315">
        <v>4</v>
      </c>
      <c r="C33" s="385" t="s">
        <v>177</v>
      </c>
      <c r="D33" s="198" t="s">
        <v>336</v>
      </c>
      <c r="E33" s="316">
        <v>3</v>
      </c>
      <c r="F33" s="267"/>
      <c r="I33" s="267"/>
      <c r="J33" s="321"/>
      <c r="K33" s="321"/>
      <c r="L33" s="320"/>
      <c r="M33" s="320"/>
      <c r="N33" s="320"/>
      <c r="O33" s="320"/>
      <c r="P33" s="320"/>
      <c r="Q33" s="320"/>
      <c r="R33" s="267"/>
    </row>
    <row r="34" spans="1:18" s="265" customFormat="1" ht="13.5">
      <c r="A34" s="267"/>
      <c r="B34" s="315">
        <v>5</v>
      </c>
      <c r="C34" s="385" t="s">
        <v>234</v>
      </c>
      <c r="D34" s="198" t="s">
        <v>336</v>
      </c>
      <c r="E34" s="316">
        <v>4</v>
      </c>
      <c r="F34" s="267"/>
      <c r="I34" s="267"/>
      <c r="J34" s="321"/>
      <c r="K34" s="321"/>
      <c r="L34" s="267"/>
      <c r="M34" s="320"/>
      <c r="N34" s="320"/>
      <c r="O34" s="320"/>
      <c r="P34" s="320"/>
      <c r="Q34" s="320"/>
      <c r="R34" s="267"/>
    </row>
    <row r="35" spans="1:18" s="265" customFormat="1" ht="13.5">
      <c r="A35" s="267"/>
      <c r="B35" s="315">
        <v>6</v>
      </c>
      <c r="C35" s="385" t="s">
        <v>233</v>
      </c>
      <c r="D35" s="198" t="s">
        <v>336</v>
      </c>
      <c r="E35" s="316">
        <v>5</v>
      </c>
      <c r="F35" s="267"/>
      <c r="I35" s="267"/>
      <c r="J35" s="321"/>
      <c r="K35" s="321"/>
      <c r="L35" s="320"/>
      <c r="M35" s="320"/>
      <c r="N35" s="320"/>
      <c r="O35" s="320"/>
      <c r="P35" s="320"/>
      <c r="Q35" s="320"/>
      <c r="R35" s="267"/>
    </row>
    <row r="36" spans="1:18" s="265" customFormat="1" ht="13.5">
      <c r="A36" s="267"/>
      <c r="B36" s="315">
        <v>7</v>
      </c>
      <c r="C36" s="385" t="s">
        <v>171</v>
      </c>
      <c r="D36" s="198" t="s">
        <v>336</v>
      </c>
      <c r="E36" s="316">
        <v>5</v>
      </c>
      <c r="F36" s="267"/>
      <c r="I36" s="267"/>
      <c r="J36" s="321"/>
      <c r="K36" s="321"/>
      <c r="L36" s="320"/>
      <c r="M36" s="320"/>
      <c r="N36" s="320"/>
      <c r="O36" s="320"/>
      <c r="P36" s="320"/>
      <c r="Q36" s="320"/>
      <c r="R36" s="267"/>
    </row>
    <row r="37" spans="1:18" s="265" customFormat="1" ht="13.5">
      <c r="A37" s="267"/>
      <c r="B37" s="315">
        <v>8</v>
      </c>
      <c r="C37" s="385" t="s">
        <v>174</v>
      </c>
      <c r="D37" s="198" t="s">
        <v>359</v>
      </c>
      <c r="E37" s="316"/>
      <c r="F37" s="267"/>
      <c r="I37" s="267"/>
      <c r="J37" s="321"/>
      <c r="K37" s="321"/>
      <c r="L37" s="267"/>
      <c r="M37" s="320"/>
      <c r="N37" s="320"/>
      <c r="O37" s="320"/>
      <c r="P37" s="320"/>
      <c r="Q37" s="320"/>
      <c r="R37" s="267"/>
    </row>
    <row r="38" spans="1:18" s="265" customFormat="1" ht="13.5">
      <c r="A38" s="267"/>
      <c r="B38" s="315">
        <v>9</v>
      </c>
      <c r="C38" s="385" t="s">
        <v>182</v>
      </c>
      <c r="D38" s="198" t="s">
        <v>359</v>
      </c>
      <c r="E38" s="316"/>
      <c r="F38" s="267"/>
      <c r="I38" s="267"/>
      <c r="J38" s="321"/>
      <c r="K38" s="321"/>
      <c r="L38" s="267"/>
      <c r="M38" s="267"/>
      <c r="N38" s="320"/>
      <c r="O38" s="320"/>
      <c r="P38" s="320"/>
      <c r="Q38" s="320"/>
      <c r="R38" s="267"/>
    </row>
    <row r="39" spans="1:18" s="265" customFormat="1" ht="13.5">
      <c r="A39" s="267"/>
      <c r="B39" s="315">
        <v>10</v>
      </c>
      <c r="C39" s="385" t="s">
        <v>177</v>
      </c>
      <c r="D39" s="198" t="s">
        <v>367</v>
      </c>
      <c r="E39" s="316"/>
      <c r="F39" s="267"/>
      <c r="I39" s="267"/>
      <c r="J39" s="267"/>
      <c r="K39" s="321"/>
      <c r="L39" s="267"/>
      <c r="M39" s="320"/>
      <c r="N39" s="320"/>
      <c r="O39" s="320"/>
      <c r="P39" s="320"/>
      <c r="Q39" s="320"/>
      <c r="R39" s="267"/>
    </row>
    <row r="40" spans="1:18" s="265" customFormat="1" ht="13.5">
      <c r="A40" s="267"/>
      <c r="B40" s="315">
        <v>11</v>
      </c>
      <c r="C40" s="385" t="s">
        <v>235</v>
      </c>
      <c r="D40" s="198" t="s">
        <v>376</v>
      </c>
      <c r="E40" s="316"/>
      <c r="F40" s="267"/>
      <c r="I40" s="267"/>
      <c r="J40" s="321"/>
      <c r="K40" s="321"/>
      <c r="L40" s="267"/>
      <c r="M40" s="267"/>
      <c r="N40" s="320"/>
      <c r="O40" s="320"/>
      <c r="P40" s="320"/>
      <c r="Q40" s="320"/>
      <c r="R40" s="267"/>
    </row>
    <row r="41" spans="1:18" s="265" customFormat="1" ht="13.5">
      <c r="A41" s="267"/>
      <c r="B41" s="315">
        <v>12</v>
      </c>
      <c r="C41" s="385" t="s">
        <v>380</v>
      </c>
      <c r="D41" s="198" t="s">
        <v>376</v>
      </c>
      <c r="E41" s="316"/>
      <c r="F41" s="267"/>
      <c r="I41" s="267"/>
      <c r="J41" s="267"/>
      <c r="K41" s="321"/>
      <c r="L41" s="267"/>
      <c r="M41" s="267"/>
      <c r="N41" s="267"/>
      <c r="O41" s="320"/>
      <c r="P41" s="320"/>
      <c r="Q41" s="320"/>
      <c r="R41" s="267"/>
    </row>
    <row r="42" spans="1:18" s="265" customFormat="1" ht="13.5">
      <c r="A42" s="267"/>
      <c r="B42" s="315">
        <v>13</v>
      </c>
      <c r="C42" s="385" t="s">
        <v>182</v>
      </c>
      <c r="D42" s="198" t="s">
        <v>382</v>
      </c>
      <c r="E42" s="23"/>
      <c r="F42" s="267"/>
      <c r="I42" s="267"/>
      <c r="J42" s="321"/>
      <c r="K42" s="321"/>
      <c r="L42" s="320"/>
      <c r="M42" s="320"/>
      <c r="N42" s="320"/>
      <c r="O42" s="320"/>
      <c r="P42" s="320"/>
      <c r="Q42" s="320"/>
      <c r="R42" s="267"/>
    </row>
    <row r="43" spans="1:18" s="265" customFormat="1" ht="13.5">
      <c r="A43" s="267"/>
      <c r="B43" s="315">
        <v>14</v>
      </c>
      <c r="C43" s="385" t="s">
        <v>239</v>
      </c>
      <c r="D43" s="198" t="s">
        <v>382</v>
      </c>
      <c r="E43" s="316"/>
      <c r="F43" s="267"/>
      <c r="I43" s="267"/>
      <c r="J43" s="321"/>
      <c r="K43" s="321"/>
      <c r="L43" s="267"/>
      <c r="M43" s="320"/>
      <c r="N43" s="320"/>
      <c r="O43" s="320"/>
      <c r="P43" s="320"/>
      <c r="Q43" s="320"/>
      <c r="R43" s="267"/>
    </row>
    <row r="44" spans="1:18" s="265" customFormat="1" ht="13.5">
      <c r="A44" s="267"/>
      <c r="B44" s="315">
        <v>15</v>
      </c>
      <c r="C44" s="385" t="s">
        <v>394</v>
      </c>
      <c r="D44" s="198" t="s">
        <v>150</v>
      </c>
      <c r="E44" s="316"/>
      <c r="F44" s="267"/>
      <c r="I44" s="267"/>
      <c r="J44" s="321"/>
      <c r="K44" s="321"/>
      <c r="L44" s="267"/>
      <c r="M44" s="267"/>
      <c r="N44" s="267"/>
      <c r="O44" s="320"/>
      <c r="P44" s="320"/>
      <c r="Q44" s="320"/>
      <c r="R44" s="267"/>
    </row>
    <row r="45" spans="1:18" s="265" customFormat="1" ht="13.5">
      <c r="A45" s="267"/>
      <c r="B45" s="315">
        <v>16</v>
      </c>
      <c r="C45" s="385" t="s">
        <v>395</v>
      </c>
      <c r="D45" s="198" t="s">
        <v>150</v>
      </c>
      <c r="E45" s="316"/>
      <c r="F45" s="267"/>
      <c r="I45" s="267"/>
      <c r="J45" s="321"/>
      <c r="K45" s="321"/>
      <c r="L45" s="320"/>
      <c r="M45" s="320"/>
      <c r="N45" s="320"/>
      <c r="O45" s="320"/>
      <c r="P45" s="320"/>
      <c r="Q45" s="320"/>
      <c r="R45" s="267"/>
    </row>
    <row r="46" spans="1:18" s="265" customFormat="1" ht="13.5">
      <c r="A46" s="267"/>
      <c r="B46" s="315">
        <v>17</v>
      </c>
      <c r="C46" s="385" t="s">
        <v>403</v>
      </c>
      <c r="D46" s="198" t="s">
        <v>151</v>
      </c>
      <c r="E46" s="316"/>
      <c r="F46" s="267"/>
      <c r="I46" s="267"/>
      <c r="J46" s="321"/>
      <c r="K46" s="321"/>
      <c r="L46" s="320"/>
      <c r="M46" s="320"/>
      <c r="N46" s="320"/>
      <c r="O46" s="320"/>
      <c r="P46" s="320"/>
      <c r="Q46" s="320"/>
      <c r="R46" s="267"/>
    </row>
    <row r="47" spans="1:18" s="265" customFormat="1" ht="13.5">
      <c r="A47" s="267"/>
      <c r="B47" s="315">
        <v>18</v>
      </c>
      <c r="C47" s="385" t="s">
        <v>238</v>
      </c>
      <c r="D47" s="198" t="s">
        <v>151</v>
      </c>
      <c r="E47" s="316"/>
      <c r="F47" s="267"/>
      <c r="I47" s="267"/>
      <c r="J47" s="321"/>
      <c r="K47" s="321"/>
      <c r="L47" s="267"/>
      <c r="M47" s="267"/>
      <c r="N47" s="267"/>
      <c r="O47" s="320"/>
      <c r="P47" s="320"/>
      <c r="Q47" s="320"/>
      <c r="R47" s="267"/>
    </row>
    <row r="48" spans="1:18" s="265" customFormat="1" ht="13.5">
      <c r="A48" s="267"/>
      <c r="B48" s="315">
        <v>19</v>
      </c>
      <c r="C48" s="385" t="s">
        <v>172</v>
      </c>
      <c r="D48" s="198" t="s">
        <v>151</v>
      </c>
      <c r="E48" s="316">
        <v>2</v>
      </c>
      <c r="F48" s="267"/>
      <c r="I48" s="267"/>
      <c r="J48" s="321"/>
      <c r="K48" s="321"/>
      <c r="L48" s="320"/>
      <c r="M48" s="320"/>
      <c r="N48" s="320"/>
      <c r="O48" s="320"/>
      <c r="P48" s="320"/>
      <c r="Q48" s="320"/>
      <c r="R48" s="267"/>
    </row>
    <row r="49" spans="1:18" s="265" customFormat="1" ht="13.5">
      <c r="A49" s="267"/>
      <c r="B49" s="315">
        <v>20</v>
      </c>
      <c r="C49" s="385" t="s">
        <v>237</v>
      </c>
      <c r="D49" s="198" t="s">
        <v>151</v>
      </c>
      <c r="E49" s="316">
        <v>5</v>
      </c>
      <c r="F49" s="267"/>
      <c r="I49" s="267"/>
      <c r="J49" s="267"/>
      <c r="K49" s="321"/>
      <c r="L49" s="267"/>
      <c r="M49" s="267"/>
      <c r="N49" s="320"/>
      <c r="O49" s="320"/>
      <c r="P49" s="320"/>
      <c r="Q49" s="320"/>
      <c r="R49" s="267"/>
    </row>
    <row r="50" spans="1:18" s="265" customFormat="1" ht="13.5">
      <c r="A50" s="267"/>
      <c r="B50" s="315">
        <v>21</v>
      </c>
      <c r="C50" s="385" t="s">
        <v>413</v>
      </c>
      <c r="D50" s="198" t="s">
        <v>153</v>
      </c>
      <c r="E50" s="316">
        <v>5</v>
      </c>
      <c r="F50" s="267"/>
      <c r="I50" s="267"/>
      <c r="J50" s="321"/>
      <c r="K50" s="321"/>
      <c r="L50" s="267"/>
      <c r="M50" s="320"/>
      <c r="N50" s="320"/>
      <c r="O50" s="320"/>
      <c r="P50" s="320"/>
      <c r="Q50" s="320"/>
      <c r="R50" s="267"/>
    </row>
    <row r="51" spans="1:18" s="265" customFormat="1" ht="13.5">
      <c r="A51" s="267"/>
      <c r="B51" s="315">
        <v>22</v>
      </c>
      <c r="C51" s="385" t="s">
        <v>240</v>
      </c>
      <c r="D51" s="198" t="s">
        <v>154</v>
      </c>
      <c r="E51" s="316"/>
      <c r="I51" s="267"/>
      <c r="J51" s="321"/>
      <c r="K51" s="321"/>
      <c r="L51" s="320"/>
      <c r="M51" s="320"/>
      <c r="N51" s="320"/>
      <c r="O51" s="320"/>
      <c r="P51" s="320"/>
      <c r="Q51" s="320"/>
      <c r="R51" s="267"/>
    </row>
    <row r="52" spans="1:18" s="265" customFormat="1" ht="13.5">
      <c r="A52" s="267"/>
      <c r="B52" s="315">
        <v>23</v>
      </c>
      <c r="C52" s="385" t="s">
        <v>81</v>
      </c>
      <c r="D52" s="198" t="s">
        <v>154</v>
      </c>
      <c r="E52" s="316"/>
      <c r="I52" s="267"/>
      <c r="J52" s="321"/>
      <c r="K52" s="321"/>
      <c r="L52" s="267"/>
      <c r="M52" s="267"/>
      <c r="N52" s="320"/>
      <c r="O52" s="320"/>
      <c r="P52" s="320"/>
      <c r="Q52" s="320"/>
      <c r="R52" s="267"/>
    </row>
    <row r="53" spans="1:18" s="265" customFormat="1" ht="13.5">
      <c r="A53" s="267"/>
      <c r="B53" s="315">
        <v>24</v>
      </c>
      <c r="C53" s="385" t="s">
        <v>243</v>
      </c>
      <c r="D53" s="198" t="s">
        <v>241</v>
      </c>
      <c r="E53" s="316"/>
      <c r="F53" s="45"/>
      <c r="I53" s="267"/>
      <c r="J53" s="321"/>
      <c r="K53" s="321"/>
      <c r="L53" s="267"/>
      <c r="M53" s="267"/>
      <c r="N53" s="320"/>
      <c r="O53" s="320"/>
      <c r="P53" s="320"/>
      <c r="Q53" s="320"/>
      <c r="R53" s="267"/>
    </row>
    <row r="54" spans="1:18" s="265" customFormat="1" ht="13.5">
      <c r="A54" s="267"/>
      <c r="B54" s="315">
        <v>25</v>
      </c>
      <c r="C54" s="385" t="s">
        <v>242</v>
      </c>
      <c r="D54" s="198" t="s">
        <v>241</v>
      </c>
      <c r="E54" s="316"/>
      <c r="F54" s="45"/>
      <c r="I54" s="267"/>
      <c r="J54" s="321"/>
      <c r="K54" s="321"/>
      <c r="L54" s="267"/>
      <c r="M54" s="267"/>
      <c r="N54" s="320"/>
      <c r="O54" s="320"/>
      <c r="P54" s="320"/>
      <c r="Q54" s="320"/>
      <c r="R54" s="267"/>
    </row>
    <row r="55" spans="1:18" s="265" customFormat="1" ht="13.5">
      <c r="A55" s="267"/>
      <c r="B55" s="315">
        <v>26</v>
      </c>
      <c r="C55" s="385" t="s">
        <v>245</v>
      </c>
      <c r="D55" s="198" t="s">
        <v>282</v>
      </c>
      <c r="E55" s="316"/>
      <c r="F55" s="45"/>
      <c r="I55" s="267"/>
      <c r="J55" s="321"/>
      <c r="K55" s="321"/>
      <c r="L55" s="267"/>
      <c r="M55" s="320"/>
      <c r="N55" s="320"/>
      <c r="O55" s="320"/>
      <c r="P55" s="320"/>
      <c r="Q55" s="320"/>
      <c r="R55" s="267"/>
    </row>
    <row r="56" spans="1:18" s="265" customFormat="1" ht="13.5">
      <c r="A56" s="267"/>
      <c r="B56" s="315">
        <v>27</v>
      </c>
      <c r="C56" s="385" t="s">
        <v>246</v>
      </c>
      <c r="D56" s="198" t="s">
        <v>282</v>
      </c>
      <c r="E56" s="316"/>
      <c r="F56" s="45"/>
      <c r="I56" s="267"/>
      <c r="J56" s="321"/>
      <c r="K56" s="321"/>
      <c r="L56" s="320"/>
      <c r="M56" s="320"/>
      <c r="N56" s="320"/>
      <c r="O56" s="320"/>
      <c r="P56" s="320"/>
      <c r="Q56" s="320"/>
      <c r="R56" s="267"/>
    </row>
    <row r="57" spans="1:18" s="265" customFormat="1" ht="13.5">
      <c r="A57" s="267"/>
      <c r="B57" s="315">
        <v>28</v>
      </c>
      <c r="C57" s="385" t="s">
        <v>459</v>
      </c>
      <c r="D57" s="198" t="s">
        <v>454</v>
      </c>
      <c r="E57" s="316"/>
      <c r="F57" s="45"/>
      <c r="I57" s="267"/>
      <c r="J57" s="267"/>
      <c r="K57" s="321"/>
      <c r="L57" s="267"/>
      <c r="M57" s="267"/>
      <c r="N57" s="320"/>
      <c r="O57" s="320"/>
      <c r="P57" s="320"/>
      <c r="Q57" s="320"/>
      <c r="R57" s="267"/>
    </row>
    <row r="58" spans="1:18" s="265" customFormat="1" ht="13.5">
      <c r="A58" s="267"/>
      <c r="B58" s="315">
        <v>29</v>
      </c>
      <c r="C58" s="385" t="s">
        <v>173</v>
      </c>
      <c r="D58" s="198" t="s">
        <v>454</v>
      </c>
      <c r="E58" s="23"/>
      <c r="F58" s="45"/>
      <c r="I58" s="267"/>
      <c r="J58" s="267"/>
      <c r="K58" s="321"/>
      <c r="L58" s="267"/>
      <c r="M58" s="320"/>
      <c r="N58" s="320"/>
      <c r="O58" s="320"/>
      <c r="P58" s="320"/>
      <c r="Q58" s="320"/>
      <c r="R58" s="267"/>
    </row>
    <row r="59" spans="1:18" s="265" customFormat="1" ht="13.5">
      <c r="A59" s="267"/>
      <c r="B59" s="315">
        <v>30</v>
      </c>
      <c r="C59" s="385" t="s">
        <v>464</v>
      </c>
      <c r="D59" s="198" t="s">
        <v>244</v>
      </c>
      <c r="E59" s="23"/>
      <c r="F59" s="45"/>
      <c r="I59" s="267"/>
      <c r="J59" s="321"/>
      <c r="K59" s="321"/>
      <c r="L59" s="267"/>
      <c r="M59" s="320"/>
      <c r="N59" s="320"/>
      <c r="O59" s="320"/>
      <c r="P59" s="320"/>
      <c r="Q59" s="320"/>
      <c r="R59" s="267"/>
    </row>
    <row r="60" spans="1:18" s="265" customFormat="1" ht="13.5">
      <c r="A60" s="267"/>
      <c r="B60" s="315">
        <v>31</v>
      </c>
      <c r="C60" s="208" t="s">
        <v>214</v>
      </c>
      <c r="D60" s="198" t="s">
        <v>189</v>
      </c>
      <c r="E60" s="316"/>
      <c r="F60" s="45"/>
      <c r="I60" s="267"/>
      <c r="J60" s="267"/>
      <c r="K60" s="35"/>
      <c r="L60" s="35"/>
      <c r="M60" s="267"/>
      <c r="N60" s="267"/>
      <c r="O60" s="267"/>
      <c r="P60" s="267"/>
      <c r="Q60" s="267"/>
      <c r="R60" s="267"/>
    </row>
    <row r="61" spans="1:18" s="265" customFormat="1" ht="13.5">
      <c r="A61" s="267"/>
      <c r="B61" s="315">
        <v>32</v>
      </c>
      <c r="C61" s="385" t="s">
        <v>471</v>
      </c>
      <c r="D61" s="198" t="s">
        <v>189</v>
      </c>
      <c r="E61" s="23"/>
      <c r="F61" s="45"/>
      <c r="K61" s="48"/>
      <c r="L61" s="48"/>
    </row>
    <row r="62" spans="1:18" s="265" customFormat="1" ht="13.5">
      <c r="A62" s="267"/>
      <c r="B62" s="315">
        <v>33</v>
      </c>
      <c r="C62" s="385" t="s">
        <v>174</v>
      </c>
      <c r="D62" s="198" t="s">
        <v>190</v>
      </c>
      <c r="E62" s="323"/>
      <c r="F62" s="45"/>
      <c r="K62" s="48"/>
      <c r="L62" s="48"/>
    </row>
    <row r="63" spans="1:18" s="265" customFormat="1" ht="13.5">
      <c r="A63" s="267"/>
      <c r="B63" s="315">
        <v>34</v>
      </c>
      <c r="C63" s="385" t="s">
        <v>247</v>
      </c>
      <c r="D63" s="198" t="s">
        <v>190</v>
      </c>
      <c r="E63" s="323"/>
      <c r="F63" s="45"/>
      <c r="K63" s="48"/>
      <c r="L63" s="48"/>
    </row>
    <row r="64" spans="1:18" s="265" customFormat="1" ht="13.5">
      <c r="A64" s="267"/>
      <c r="B64" s="315">
        <v>35</v>
      </c>
      <c r="C64" s="385" t="s">
        <v>178</v>
      </c>
      <c r="D64" s="198" t="s">
        <v>170</v>
      </c>
      <c r="E64" s="324"/>
      <c r="F64" s="45"/>
      <c r="K64" s="48"/>
      <c r="L64" s="48"/>
    </row>
    <row r="65" spans="1:18" s="265" customFormat="1">
      <c r="A65" s="267"/>
      <c r="B65" s="315">
        <v>36</v>
      </c>
      <c r="C65" s="385" t="s">
        <v>248</v>
      </c>
      <c r="D65" s="198" t="s">
        <v>188</v>
      </c>
      <c r="E65" s="325"/>
      <c r="F65" s="45"/>
      <c r="K65" s="48"/>
      <c r="L65" s="48"/>
    </row>
    <row r="66" spans="1:18" s="265" customFormat="1" ht="13.5">
      <c r="A66" s="267"/>
      <c r="B66" s="315">
        <v>37</v>
      </c>
      <c r="C66" s="385" t="s">
        <v>249</v>
      </c>
      <c r="D66" s="198" t="s">
        <v>250</v>
      </c>
      <c r="E66" s="23"/>
      <c r="F66" s="45"/>
      <c r="K66" s="48"/>
      <c r="L66" s="48"/>
    </row>
    <row r="67" spans="1:18" s="265" customFormat="1" ht="13.5">
      <c r="A67" s="267"/>
      <c r="B67" s="315">
        <f>SUM(B30:B66)</f>
        <v>703</v>
      </c>
      <c r="C67" s="318"/>
      <c r="D67" s="318"/>
      <c r="E67" s="23"/>
      <c r="F67" s="45"/>
      <c r="K67" s="48"/>
      <c r="L67" s="48"/>
    </row>
    <row r="68" spans="1:18">
      <c r="A68" s="267"/>
      <c r="B68" s="315"/>
      <c r="C68" s="318"/>
      <c r="D68" s="318"/>
      <c r="E68" s="73"/>
      <c r="F68" s="46"/>
      <c r="K68" s="48"/>
      <c r="L68" s="48"/>
      <c r="Q68" s="264"/>
      <c r="R68" s="264"/>
    </row>
    <row r="69" spans="1:18">
      <c r="A69" s="267"/>
      <c r="B69" s="315"/>
      <c r="C69" s="322"/>
      <c r="D69" s="322"/>
      <c r="E69" s="325"/>
      <c r="F69" s="46"/>
      <c r="K69" s="48"/>
      <c r="L69" s="48"/>
      <c r="Q69" s="264"/>
      <c r="R69" s="264"/>
    </row>
    <row r="70" spans="1:18">
      <c r="A70" s="267"/>
    </row>
  </sheetData>
  <mergeCells count="1">
    <mergeCell ref="A1:M1"/>
  </mergeCells>
  <phoneticPr fontId="3"/>
  <conditionalFormatting sqref="C63 C61 C58 C56 C47 C45 C43 C41 C31 F68:F69 D39 F71:F65477 C38:C39 M68:M65477 C52:C54 G34:G42 G44:G67 F43 H25:K25 M2:M12 F14:F33 M14:M33 F1:F12 D53:D54">
    <cfRule type="cellIs" dxfId="10" priority="3" stopIfTrue="1" operator="lessThanOrEqual">
      <formula>4</formula>
    </cfRule>
    <cfRule type="cellIs" dxfId="9" priority="4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96"/>
  <sheetViews>
    <sheetView zoomScaleNormal="100" zoomScaleSheetLayoutView="100" workbookViewId="0">
      <selection activeCell="J31" sqref="J31"/>
    </sheetView>
  </sheetViews>
  <sheetFormatPr defaultRowHeight="13.5"/>
  <cols>
    <col min="1" max="1" width="3.625" style="270" customWidth="1"/>
    <col min="2" max="2" width="3.625" style="270" hidden="1" customWidth="1"/>
    <col min="3" max="3" width="9" style="270"/>
    <col min="4" max="4" width="11.75" style="270" bestFit="1" customWidth="1"/>
    <col min="5" max="5" width="6.5" style="47" customWidth="1"/>
    <col min="6" max="6" width="6.5" style="270" customWidth="1"/>
    <col min="7" max="7" width="2.875" style="270" customWidth="1"/>
    <col min="8" max="8" width="3.625" style="270" customWidth="1"/>
    <col min="9" max="9" width="3.625" style="270" hidden="1" customWidth="1"/>
    <col min="10" max="10" width="9" style="270"/>
    <col min="11" max="11" width="11.75" style="270" bestFit="1" customWidth="1"/>
    <col min="12" max="12" width="6.5" style="47" customWidth="1"/>
    <col min="13" max="13" width="6.5" style="270" customWidth="1"/>
    <col min="14" max="14" width="5" style="270" customWidth="1"/>
    <col min="15" max="15" width="3.375" style="270" customWidth="1"/>
    <col min="16" max="16" width="4.125" style="270" customWidth="1"/>
    <col min="17" max="18" width="5.875" style="270" customWidth="1"/>
    <col min="19" max="16384" width="9" style="270"/>
  </cols>
  <sheetData>
    <row r="1" spans="1:18" s="263" customFormat="1" ht="24" customHeight="1">
      <c r="A1" s="929" t="s">
        <v>55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28"/>
      <c r="O1" s="28"/>
      <c r="P1" s="28"/>
    </row>
    <row r="2" spans="1:18" s="303" customFormat="1" ht="24" customHeight="1">
      <c r="A2" s="72" t="s">
        <v>251</v>
      </c>
      <c r="B2" s="72" t="s">
        <v>225</v>
      </c>
      <c r="C2" s="72" t="s">
        <v>0</v>
      </c>
      <c r="D2" s="72" t="s">
        <v>1</v>
      </c>
      <c r="E2" s="73" t="s">
        <v>4</v>
      </c>
      <c r="F2" s="72" t="s">
        <v>3</v>
      </c>
      <c r="G2" s="264"/>
      <c r="H2" s="72" t="s">
        <v>252</v>
      </c>
      <c r="I2" s="72" t="s">
        <v>227</v>
      </c>
      <c r="J2" s="72" t="s">
        <v>0</v>
      </c>
      <c r="K2" s="72" t="s">
        <v>1</v>
      </c>
      <c r="L2" s="73" t="s">
        <v>4</v>
      </c>
      <c r="M2" s="72" t="s">
        <v>3</v>
      </c>
    </row>
    <row r="3" spans="1:18" s="303" customFormat="1" ht="24" customHeight="1">
      <c r="A3" s="72">
        <v>1</v>
      </c>
      <c r="B3" s="74">
        <v>33</v>
      </c>
      <c r="C3" s="74" t="str">
        <f>IF(B3&lt;&gt;"",VLOOKUP(B3,$B$39:$E$94,2),"＊")</f>
        <v>長谷川</v>
      </c>
      <c r="D3" s="74" t="str">
        <f>IF(B3&lt;&gt;"",VLOOKUP(B3,$B$39:$E$94,3),"＊")</f>
        <v>敬愛学園</v>
      </c>
      <c r="E3" s="73">
        <v>19.5</v>
      </c>
      <c r="F3" s="74">
        <v>6</v>
      </c>
      <c r="H3" s="72">
        <v>1</v>
      </c>
      <c r="I3" s="74">
        <v>37</v>
      </c>
      <c r="J3" s="74" t="str">
        <f>IF(I3&lt;&gt;"",VLOOKUP(I3,$B$39:$E$94,2),"＊")</f>
        <v>近藤</v>
      </c>
      <c r="K3" s="74" t="str">
        <f>IF(I3&lt;&gt;"",VLOOKUP(I3,$B$39:$E$94,3),"＊")</f>
        <v>千葉南</v>
      </c>
      <c r="L3" s="73">
        <v>18.899999999999999</v>
      </c>
      <c r="M3" s="74">
        <v>10</v>
      </c>
      <c r="O3" s="305"/>
      <c r="P3" s="305"/>
      <c r="Q3" s="455"/>
      <c r="R3" s="305"/>
    </row>
    <row r="4" spans="1:18" s="303" customFormat="1" ht="24" customHeight="1">
      <c r="A4" s="72">
        <v>2</v>
      </c>
      <c r="B4" s="74">
        <v>20</v>
      </c>
      <c r="C4" s="74" t="str">
        <f t="shared" ref="C4:C16" si="0">IF(B4&lt;&gt;"",VLOOKUP(B4,$B$39:$E$94,2),"＊")</f>
        <v>金野</v>
      </c>
      <c r="D4" s="74" t="str">
        <f t="shared" ref="D4:D16" si="1">IF(B4&lt;&gt;"",VLOOKUP(B4,$B$39:$E$94,3),"＊")</f>
        <v>成東</v>
      </c>
      <c r="E4" s="73">
        <v>18.95</v>
      </c>
      <c r="F4" s="74">
        <v>10</v>
      </c>
      <c r="H4" s="72">
        <v>2</v>
      </c>
      <c r="I4" s="74">
        <v>12</v>
      </c>
      <c r="J4" s="74" t="str">
        <f t="shared" ref="J4:J16" si="2">IF(I4&lt;&gt;"",VLOOKUP(I4,$B$39:$E$94,2),"＊")</f>
        <v>大坪</v>
      </c>
      <c r="K4" s="74" t="str">
        <f t="shared" ref="K4:K16" si="3">IF(I4&lt;&gt;"",VLOOKUP(I4,$B$39:$E$94,3),"＊")</f>
        <v>袖ヶ浦</v>
      </c>
      <c r="L4" s="73">
        <v>18.850000000000001</v>
      </c>
      <c r="M4" s="74">
        <v>12</v>
      </c>
      <c r="O4" s="305"/>
      <c r="P4" s="305"/>
      <c r="Q4" s="326"/>
      <c r="R4" s="305"/>
    </row>
    <row r="5" spans="1:18" s="303" customFormat="1" ht="24" customHeight="1">
      <c r="A5" s="72">
        <v>3</v>
      </c>
      <c r="B5" s="74">
        <v>22</v>
      </c>
      <c r="C5" s="74" t="str">
        <f t="shared" si="0"/>
        <v>今村</v>
      </c>
      <c r="D5" s="74" t="str">
        <f t="shared" si="1"/>
        <v>学館浦安</v>
      </c>
      <c r="E5" s="73">
        <v>18.399999999999999</v>
      </c>
      <c r="F5" s="74">
        <v>14</v>
      </c>
      <c r="H5" s="72">
        <v>3</v>
      </c>
      <c r="I5" s="74">
        <v>23</v>
      </c>
      <c r="J5" s="74" t="str">
        <f t="shared" si="2"/>
        <v>福本</v>
      </c>
      <c r="K5" s="74" t="str">
        <f t="shared" si="3"/>
        <v>学館浦安</v>
      </c>
      <c r="L5" s="73">
        <v>18.600000000000001</v>
      </c>
      <c r="M5" s="74">
        <v>13</v>
      </c>
      <c r="O5" s="305"/>
      <c r="P5" s="327"/>
      <c r="Q5" s="326"/>
      <c r="R5" s="305"/>
    </row>
    <row r="6" spans="1:18" s="303" customFormat="1" ht="24" customHeight="1">
      <c r="A6" s="72">
        <v>4</v>
      </c>
      <c r="B6" s="74">
        <v>39</v>
      </c>
      <c r="C6" s="74" t="str">
        <f t="shared" si="0"/>
        <v>中村</v>
      </c>
      <c r="D6" s="74" t="str">
        <f t="shared" si="1"/>
        <v>柏日体</v>
      </c>
      <c r="E6" s="73">
        <v>19.399999999999999</v>
      </c>
      <c r="F6" s="74">
        <v>8</v>
      </c>
      <c r="H6" s="72">
        <v>4</v>
      </c>
      <c r="I6" s="74">
        <v>24</v>
      </c>
      <c r="J6" s="74" t="str">
        <f t="shared" si="2"/>
        <v>岡崎</v>
      </c>
      <c r="K6" s="74" t="str">
        <f t="shared" si="3"/>
        <v>船橋東</v>
      </c>
      <c r="L6" s="73">
        <v>19.399999999999999</v>
      </c>
      <c r="M6" s="74">
        <v>6</v>
      </c>
      <c r="O6" s="305"/>
      <c r="P6" s="305"/>
      <c r="Q6" s="326"/>
      <c r="R6" s="305"/>
    </row>
    <row r="7" spans="1:18" s="303" customFormat="1" ht="24" customHeight="1">
      <c r="A7" s="72">
        <v>5</v>
      </c>
      <c r="B7" s="74">
        <v>26</v>
      </c>
      <c r="C7" s="74" t="str">
        <f t="shared" si="0"/>
        <v>黒川</v>
      </c>
      <c r="D7" s="74" t="str">
        <f t="shared" si="1"/>
        <v>秀明八千代</v>
      </c>
      <c r="E7" s="73">
        <v>19.5</v>
      </c>
      <c r="F7" s="74">
        <v>6</v>
      </c>
      <c r="H7" s="72">
        <v>5</v>
      </c>
      <c r="I7" s="74">
        <v>50</v>
      </c>
      <c r="J7" s="74" t="str">
        <f t="shared" si="2"/>
        <v>兼坂</v>
      </c>
      <c r="K7" s="74" t="str">
        <f t="shared" si="3"/>
        <v>成田北</v>
      </c>
      <c r="L7" s="73">
        <v>19.100000000000001</v>
      </c>
      <c r="M7" s="74">
        <v>8</v>
      </c>
      <c r="O7" s="305"/>
      <c r="P7" s="305"/>
      <c r="Q7" s="326"/>
      <c r="R7" s="305"/>
    </row>
    <row r="8" spans="1:18" s="303" customFormat="1" ht="24" customHeight="1">
      <c r="A8" s="72">
        <v>6</v>
      </c>
      <c r="B8" s="74">
        <v>55</v>
      </c>
      <c r="C8" s="74" t="str">
        <f t="shared" si="0"/>
        <v>鈴木</v>
      </c>
      <c r="D8" s="74" t="str">
        <f t="shared" si="1"/>
        <v>佐原</v>
      </c>
      <c r="E8" s="73">
        <v>18.55</v>
      </c>
      <c r="F8" s="74">
        <v>13</v>
      </c>
      <c r="H8" s="72">
        <v>6</v>
      </c>
      <c r="I8" s="74">
        <v>28</v>
      </c>
      <c r="J8" s="74" t="str">
        <f t="shared" si="2"/>
        <v>松本</v>
      </c>
      <c r="K8" s="74" t="str">
        <f t="shared" si="3"/>
        <v>習志野</v>
      </c>
      <c r="L8" s="73">
        <v>19.55</v>
      </c>
      <c r="M8" s="74">
        <v>4</v>
      </c>
      <c r="O8" s="305"/>
      <c r="P8" s="305"/>
      <c r="Q8" s="326"/>
      <c r="R8" s="305"/>
    </row>
    <row r="9" spans="1:18" s="303" customFormat="1" ht="24" customHeight="1">
      <c r="A9" s="72">
        <v>7</v>
      </c>
      <c r="B9" s="74">
        <v>42</v>
      </c>
      <c r="C9" s="74" t="str">
        <f t="shared" si="0"/>
        <v>高橋</v>
      </c>
      <c r="D9" s="74" t="str">
        <f t="shared" si="1"/>
        <v>清水</v>
      </c>
      <c r="E9" s="73">
        <v>18.95</v>
      </c>
      <c r="F9" s="74">
        <v>10</v>
      </c>
      <c r="H9" s="72">
        <v>7</v>
      </c>
      <c r="I9" s="74">
        <v>13</v>
      </c>
      <c r="J9" s="74" t="str">
        <f t="shared" si="2"/>
        <v>青山凌</v>
      </c>
      <c r="K9" s="74" t="str">
        <f t="shared" si="3"/>
        <v>長生</v>
      </c>
      <c r="L9" s="73">
        <v>19.600000000000001</v>
      </c>
      <c r="M9" s="74">
        <v>3</v>
      </c>
      <c r="O9" s="305"/>
      <c r="P9" s="305"/>
      <c r="Q9" s="326"/>
      <c r="R9" s="305"/>
    </row>
    <row r="10" spans="1:18" s="303" customFormat="1" ht="24" customHeight="1">
      <c r="A10" s="72">
        <v>8</v>
      </c>
      <c r="B10" s="74">
        <v>8</v>
      </c>
      <c r="C10" s="74" t="str">
        <f t="shared" si="0"/>
        <v>金子海</v>
      </c>
      <c r="D10" s="74" t="str">
        <f t="shared" si="1"/>
        <v>木更津総合</v>
      </c>
      <c r="E10" s="73">
        <v>19.600000000000001</v>
      </c>
      <c r="F10" s="74">
        <v>5</v>
      </c>
      <c r="H10" s="72">
        <v>8</v>
      </c>
      <c r="I10" s="74">
        <v>18</v>
      </c>
      <c r="J10" s="74" t="str">
        <f t="shared" si="2"/>
        <v>菅澤</v>
      </c>
      <c r="K10" s="74" t="str">
        <f t="shared" si="3"/>
        <v>東金</v>
      </c>
      <c r="L10" s="73">
        <v>18.899999999999999</v>
      </c>
      <c r="M10" s="74">
        <v>10</v>
      </c>
      <c r="O10" s="305"/>
      <c r="P10" s="305"/>
      <c r="Q10" s="326"/>
      <c r="R10" s="305"/>
    </row>
    <row r="11" spans="1:18" s="303" customFormat="1" ht="24" customHeight="1">
      <c r="A11" s="72">
        <v>9</v>
      </c>
      <c r="B11" s="74">
        <v>21</v>
      </c>
      <c r="C11" s="74" t="str">
        <f t="shared" si="0"/>
        <v>高橋</v>
      </c>
      <c r="D11" s="74" t="str">
        <f t="shared" si="1"/>
        <v>市原八幡</v>
      </c>
      <c r="E11" s="73">
        <v>18.600000000000001</v>
      </c>
      <c r="F11" s="74">
        <v>12</v>
      </c>
      <c r="H11" s="72">
        <v>9</v>
      </c>
      <c r="I11" s="74">
        <v>49</v>
      </c>
      <c r="J11" s="74" t="str">
        <f t="shared" si="2"/>
        <v>野中</v>
      </c>
      <c r="K11" s="74" t="str">
        <f t="shared" si="3"/>
        <v>成田</v>
      </c>
      <c r="L11" s="73">
        <v>19.100000000000001</v>
      </c>
      <c r="M11" s="74">
        <v>8</v>
      </c>
      <c r="O11" s="305"/>
      <c r="P11" s="305"/>
      <c r="Q11" s="305"/>
      <c r="R11" s="305"/>
    </row>
    <row r="12" spans="1:18" s="303" customFormat="1" ht="24" customHeight="1">
      <c r="A12" s="72">
        <v>10</v>
      </c>
      <c r="B12" s="74">
        <v>44</v>
      </c>
      <c r="C12" s="74" t="str">
        <f t="shared" si="0"/>
        <v>松本</v>
      </c>
      <c r="D12" s="74" t="str">
        <f t="shared" si="1"/>
        <v>野田中央</v>
      </c>
      <c r="E12" s="73">
        <v>19.350000000000001</v>
      </c>
      <c r="F12" s="74">
        <v>9</v>
      </c>
      <c r="H12" s="72">
        <v>10</v>
      </c>
      <c r="I12" s="74">
        <v>31</v>
      </c>
      <c r="J12" s="74" t="str">
        <f t="shared" si="2"/>
        <v>森島</v>
      </c>
      <c r="K12" s="74" t="str">
        <f t="shared" si="3"/>
        <v>幕張</v>
      </c>
      <c r="L12" s="73">
        <v>19.25</v>
      </c>
      <c r="M12" s="74">
        <v>7</v>
      </c>
      <c r="O12" s="305"/>
      <c r="P12" s="305"/>
      <c r="Q12" s="305"/>
      <c r="R12" s="305"/>
    </row>
    <row r="13" spans="1:18" s="303" customFormat="1" ht="24" customHeight="1">
      <c r="A13" s="72">
        <v>11</v>
      </c>
      <c r="B13" s="311">
        <v>2</v>
      </c>
      <c r="C13" s="74" t="str">
        <f t="shared" si="0"/>
        <v>水谷</v>
      </c>
      <c r="D13" s="74" t="str">
        <f t="shared" si="1"/>
        <v>拓大紅陵</v>
      </c>
      <c r="E13" s="309">
        <v>19.850000000000001</v>
      </c>
      <c r="F13" s="257">
        <v>3</v>
      </c>
      <c r="H13" s="72">
        <v>11</v>
      </c>
      <c r="I13" s="74">
        <v>7</v>
      </c>
      <c r="J13" s="74" t="str">
        <f t="shared" si="2"/>
        <v>木村</v>
      </c>
      <c r="K13" s="74" t="str">
        <f t="shared" si="3"/>
        <v>木更津総合</v>
      </c>
      <c r="L13" s="73">
        <v>19.5</v>
      </c>
      <c r="M13" s="74">
        <v>5</v>
      </c>
      <c r="O13" s="305"/>
      <c r="P13" s="305"/>
      <c r="Q13" s="305"/>
      <c r="R13" s="305"/>
    </row>
    <row r="14" spans="1:18" s="303" customFormat="1" ht="24" customHeight="1">
      <c r="A14" s="72">
        <v>12</v>
      </c>
      <c r="B14" s="311">
        <v>52</v>
      </c>
      <c r="C14" s="74" t="str">
        <f t="shared" si="0"/>
        <v>茂木</v>
      </c>
      <c r="D14" s="74" t="str">
        <f t="shared" si="1"/>
        <v>千葉黎明</v>
      </c>
      <c r="E14" s="328">
        <v>19.8</v>
      </c>
      <c r="F14" s="72">
        <v>4</v>
      </c>
      <c r="H14" s="72">
        <v>12</v>
      </c>
      <c r="I14" s="309">
        <v>16</v>
      </c>
      <c r="J14" s="74" t="str">
        <f t="shared" si="2"/>
        <v>板倉</v>
      </c>
      <c r="K14" s="74" t="str">
        <f t="shared" si="3"/>
        <v>茂原樟陽</v>
      </c>
      <c r="L14" s="309">
        <v>18.399999999999999</v>
      </c>
      <c r="M14" s="309">
        <v>14</v>
      </c>
      <c r="O14" s="305"/>
      <c r="P14" s="305"/>
      <c r="Q14" s="305"/>
      <c r="R14" s="305"/>
    </row>
    <row r="15" spans="1:18" s="303" customFormat="1" ht="24" customHeight="1">
      <c r="A15" s="72">
        <v>13</v>
      </c>
      <c r="B15" s="311">
        <v>29</v>
      </c>
      <c r="C15" s="74" t="str">
        <f t="shared" si="0"/>
        <v>松永</v>
      </c>
      <c r="D15" s="74" t="str">
        <f t="shared" si="1"/>
        <v>習志野</v>
      </c>
      <c r="E15" s="328">
        <v>20</v>
      </c>
      <c r="F15" s="72">
        <v>2</v>
      </c>
      <c r="H15" s="72">
        <v>13</v>
      </c>
      <c r="I15" s="309">
        <v>6</v>
      </c>
      <c r="J15" s="74" t="str">
        <f t="shared" si="2"/>
        <v>船本</v>
      </c>
      <c r="K15" s="74" t="str">
        <f t="shared" si="3"/>
        <v>拓大紅陵</v>
      </c>
      <c r="L15" s="309">
        <v>19.850000000000001</v>
      </c>
      <c r="M15" s="309">
        <v>2</v>
      </c>
      <c r="O15" s="305"/>
      <c r="P15" s="305"/>
      <c r="Q15" s="305"/>
      <c r="R15" s="305"/>
    </row>
    <row r="16" spans="1:18" s="303" customFormat="1" ht="24" customHeight="1">
      <c r="A16" s="72">
        <v>14</v>
      </c>
      <c r="B16" s="311">
        <v>5</v>
      </c>
      <c r="C16" s="74" t="str">
        <f t="shared" si="0"/>
        <v>鈴木涼</v>
      </c>
      <c r="D16" s="74" t="str">
        <f t="shared" si="1"/>
        <v>拓大紅陵</v>
      </c>
      <c r="E16" s="328">
        <v>20.100000000000001</v>
      </c>
      <c r="F16" s="72">
        <v>1</v>
      </c>
      <c r="H16" s="72">
        <v>14</v>
      </c>
      <c r="I16" s="309">
        <v>54</v>
      </c>
      <c r="J16" s="74" t="str">
        <f t="shared" si="2"/>
        <v>鈴木</v>
      </c>
      <c r="K16" s="74" t="str">
        <f t="shared" si="3"/>
        <v>千葉黎明</v>
      </c>
      <c r="L16" s="522">
        <v>20</v>
      </c>
      <c r="M16" s="309">
        <v>1</v>
      </c>
      <c r="O16" s="305"/>
      <c r="P16" s="305"/>
      <c r="Q16" s="305"/>
      <c r="R16" s="305"/>
    </row>
    <row r="17" spans="1:18" s="303" customFormat="1" ht="24" customHeight="1">
      <c r="H17" s="269"/>
      <c r="I17" s="305"/>
      <c r="J17" s="90"/>
      <c r="K17" s="90"/>
      <c r="L17" s="305"/>
      <c r="M17" s="305"/>
      <c r="O17" s="305"/>
      <c r="P17" s="305"/>
      <c r="Q17" s="305"/>
      <c r="R17" s="305"/>
    </row>
    <row r="18" spans="1:18" s="303" customFormat="1" ht="24" customHeight="1">
      <c r="A18" s="72" t="s">
        <v>253</v>
      </c>
      <c r="B18" s="72" t="s">
        <v>227</v>
      </c>
      <c r="C18" s="72" t="s">
        <v>0</v>
      </c>
      <c r="D18" s="72" t="s">
        <v>1</v>
      </c>
      <c r="E18" s="73" t="s">
        <v>4</v>
      </c>
      <c r="F18" s="72" t="s">
        <v>3</v>
      </c>
      <c r="G18" s="269"/>
      <c r="H18" s="72" t="s">
        <v>254</v>
      </c>
      <c r="I18" s="72" t="s">
        <v>227</v>
      </c>
      <c r="J18" s="72" t="s">
        <v>0</v>
      </c>
      <c r="K18" s="72" t="s">
        <v>1</v>
      </c>
      <c r="L18" s="73" t="s">
        <v>4</v>
      </c>
      <c r="M18" s="72" t="s">
        <v>3</v>
      </c>
      <c r="O18" s="305"/>
      <c r="P18" s="305"/>
      <c r="Q18" s="305"/>
      <c r="R18" s="305"/>
    </row>
    <row r="19" spans="1:18" s="303" customFormat="1" ht="24" customHeight="1">
      <c r="A19" s="72">
        <v>1</v>
      </c>
      <c r="B19" s="74">
        <v>51</v>
      </c>
      <c r="C19" s="74" t="str">
        <f t="shared" ref="C19:C32" si="4">IF(B19&lt;&gt;"",VLOOKUP(B19,$B$39:$E$94,2),"＊")</f>
        <v>小貫</v>
      </c>
      <c r="D19" s="74" t="str">
        <f t="shared" ref="D19:D32" si="5">IF(B19&lt;&gt;"",VLOOKUP(B19,$B$39:$E$94,3),"＊")</f>
        <v>成田北</v>
      </c>
      <c r="E19" s="73" t="s">
        <v>554</v>
      </c>
      <c r="F19" s="74"/>
      <c r="G19" s="264"/>
      <c r="H19" s="72">
        <v>1</v>
      </c>
      <c r="I19" s="74">
        <v>56</v>
      </c>
      <c r="J19" s="74" t="str">
        <f t="shared" ref="J19:J32" si="6">IF(I19&lt;&gt;"",VLOOKUP(I19,$B$39:$E$94,2),"＊")</f>
        <v>伊藤</v>
      </c>
      <c r="K19" s="74" t="str">
        <f t="shared" ref="K19:K32" si="7">IF(I19&lt;&gt;"",VLOOKUP(I19,$B$39:$E$94,3),"＊")</f>
        <v>佐原</v>
      </c>
      <c r="L19" s="73" t="s">
        <v>554</v>
      </c>
      <c r="M19" s="74"/>
      <c r="O19" s="305"/>
      <c r="P19" s="305"/>
      <c r="Q19" s="305"/>
      <c r="R19" s="305"/>
    </row>
    <row r="20" spans="1:18" s="303" customFormat="1" ht="24" customHeight="1">
      <c r="A20" s="72">
        <v>2</v>
      </c>
      <c r="B20" s="74">
        <v>11</v>
      </c>
      <c r="C20" s="74" t="str">
        <f t="shared" si="4"/>
        <v>仲村</v>
      </c>
      <c r="D20" s="74" t="str">
        <f t="shared" si="5"/>
        <v>袖ヶ浦</v>
      </c>
      <c r="E20" s="73">
        <v>18.3</v>
      </c>
      <c r="F20" s="74">
        <v>13</v>
      </c>
      <c r="G20" s="264"/>
      <c r="H20" s="72">
        <v>2</v>
      </c>
      <c r="I20" s="74">
        <v>1</v>
      </c>
      <c r="J20" s="74" t="str">
        <f t="shared" si="6"/>
        <v>平野</v>
      </c>
      <c r="K20" s="74" t="str">
        <f t="shared" si="7"/>
        <v>拓大紅陵</v>
      </c>
      <c r="L20" s="73">
        <v>19.8</v>
      </c>
      <c r="M20" s="74">
        <v>2</v>
      </c>
      <c r="O20" s="305"/>
      <c r="P20" s="305"/>
      <c r="Q20" s="305"/>
      <c r="R20" s="305"/>
    </row>
    <row r="21" spans="1:18" s="303" customFormat="1" ht="24" customHeight="1">
      <c r="A21" s="72">
        <v>3</v>
      </c>
      <c r="B21" s="74">
        <v>41</v>
      </c>
      <c r="C21" s="74" t="str">
        <f t="shared" si="4"/>
        <v>上野</v>
      </c>
      <c r="D21" s="74" t="str">
        <f t="shared" si="5"/>
        <v>西武台</v>
      </c>
      <c r="E21" s="73">
        <v>19.25</v>
      </c>
      <c r="F21" s="74">
        <v>5</v>
      </c>
      <c r="G21" s="264"/>
      <c r="H21" s="72">
        <v>3</v>
      </c>
      <c r="I21" s="74">
        <v>40</v>
      </c>
      <c r="J21" s="74" t="str">
        <f t="shared" si="6"/>
        <v>霜鳥</v>
      </c>
      <c r="K21" s="74" t="str">
        <f t="shared" si="7"/>
        <v>西武台</v>
      </c>
      <c r="L21" s="73">
        <v>19.149999999999999</v>
      </c>
      <c r="M21" s="74">
        <v>10</v>
      </c>
      <c r="O21" s="305"/>
      <c r="P21" s="305"/>
      <c r="Q21" s="326"/>
      <c r="R21" s="305"/>
    </row>
    <row r="22" spans="1:18" s="303" customFormat="1" ht="24" customHeight="1">
      <c r="A22" s="72">
        <v>4</v>
      </c>
      <c r="B22" s="74">
        <v>34</v>
      </c>
      <c r="C22" s="74" t="str">
        <f t="shared" si="4"/>
        <v>岩田竜</v>
      </c>
      <c r="D22" s="74" t="str">
        <f t="shared" si="5"/>
        <v>千葉経済</v>
      </c>
      <c r="E22" s="73">
        <v>19.2</v>
      </c>
      <c r="F22" s="74">
        <v>7</v>
      </c>
      <c r="G22" s="264"/>
      <c r="H22" s="72">
        <v>4</v>
      </c>
      <c r="I22" s="74">
        <v>53</v>
      </c>
      <c r="J22" s="74" t="str">
        <f t="shared" si="6"/>
        <v>冨谷</v>
      </c>
      <c r="K22" s="74" t="str">
        <f t="shared" si="7"/>
        <v>千葉黎明</v>
      </c>
      <c r="L22" s="73">
        <v>19.350000000000001</v>
      </c>
      <c r="M22" s="74">
        <v>8</v>
      </c>
      <c r="O22" s="305"/>
      <c r="P22" s="305"/>
      <c r="Q22" s="326"/>
      <c r="R22" s="305"/>
    </row>
    <row r="23" spans="1:18" s="303" customFormat="1" ht="24" customHeight="1">
      <c r="A23" s="72">
        <v>5</v>
      </c>
      <c r="B23" s="74">
        <v>48</v>
      </c>
      <c r="C23" s="74" t="str">
        <f t="shared" si="4"/>
        <v>千倉</v>
      </c>
      <c r="D23" s="74" t="str">
        <f t="shared" si="5"/>
        <v>成田</v>
      </c>
      <c r="E23" s="73">
        <v>18.5</v>
      </c>
      <c r="F23" s="74">
        <v>12</v>
      </c>
      <c r="G23" s="264"/>
      <c r="H23" s="72">
        <v>5</v>
      </c>
      <c r="I23" s="74">
        <v>38</v>
      </c>
      <c r="J23" s="74" t="str">
        <f t="shared" si="6"/>
        <v>大島</v>
      </c>
      <c r="K23" s="74" t="str">
        <f t="shared" si="7"/>
        <v>柏日体</v>
      </c>
      <c r="L23" s="73">
        <v>19.649999999999999</v>
      </c>
      <c r="M23" s="74">
        <v>5</v>
      </c>
      <c r="O23" s="305"/>
      <c r="P23" s="305"/>
      <c r="Q23" s="326"/>
      <c r="R23" s="305"/>
    </row>
    <row r="24" spans="1:18" s="303" customFormat="1" ht="24" customHeight="1">
      <c r="A24" s="72">
        <v>6</v>
      </c>
      <c r="B24" s="74">
        <v>36</v>
      </c>
      <c r="C24" s="74" t="str">
        <f t="shared" si="4"/>
        <v>西川</v>
      </c>
      <c r="D24" s="74" t="str">
        <f t="shared" si="5"/>
        <v>千葉南</v>
      </c>
      <c r="E24" s="73">
        <v>19.25</v>
      </c>
      <c r="F24" s="74">
        <v>5</v>
      </c>
      <c r="G24" s="264"/>
      <c r="H24" s="72">
        <v>6</v>
      </c>
      <c r="I24" s="74">
        <v>35</v>
      </c>
      <c r="J24" s="74" t="str">
        <f t="shared" si="6"/>
        <v>岩田凌</v>
      </c>
      <c r="K24" s="74" t="str">
        <f t="shared" si="7"/>
        <v>千葉経済</v>
      </c>
      <c r="L24" s="73">
        <v>19.149999999999999</v>
      </c>
      <c r="M24" s="74">
        <v>10</v>
      </c>
      <c r="O24" s="305"/>
      <c r="P24" s="305"/>
    </row>
    <row r="25" spans="1:18" s="303" customFormat="1" ht="24" customHeight="1">
      <c r="A25" s="72">
        <v>7</v>
      </c>
      <c r="B25" s="74">
        <v>19</v>
      </c>
      <c r="C25" s="74" t="str">
        <f t="shared" si="4"/>
        <v>若梅</v>
      </c>
      <c r="D25" s="74" t="str">
        <f t="shared" si="5"/>
        <v>成東</v>
      </c>
      <c r="E25" s="73">
        <v>19.05</v>
      </c>
      <c r="F25" s="74">
        <v>9</v>
      </c>
      <c r="G25" s="264"/>
      <c r="H25" s="72">
        <v>7</v>
      </c>
      <c r="I25" s="74">
        <v>45</v>
      </c>
      <c r="J25" s="74" t="str">
        <f t="shared" si="6"/>
        <v>志村</v>
      </c>
      <c r="K25" s="74" t="str">
        <f t="shared" si="7"/>
        <v>野田中央</v>
      </c>
      <c r="L25" s="73" t="s">
        <v>554</v>
      </c>
      <c r="M25" s="74"/>
      <c r="O25" s="305"/>
      <c r="P25" s="305"/>
      <c r="Q25" s="326"/>
      <c r="R25" s="305"/>
    </row>
    <row r="26" spans="1:18" s="303" customFormat="1" ht="24" customHeight="1">
      <c r="A26" s="72">
        <v>8</v>
      </c>
      <c r="B26" s="74">
        <v>46</v>
      </c>
      <c r="C26" s="74" t="str">
        <f t="shared" si="4"/>
        <v>熊澤</v>
      </c>
      <c r="D26" s="74" t="str">
        <f t="shared" si="5"/>
        <v>麗澤</v>
      </c>
      <c r="E26" s="73">
        <v>19.55</v>
      </c>
      <c r="F26" s="74">
        <v>3</v>
      </c>
      <c r="G26" s="264"/>
      <c r="H26" s="72">
        <v>8</v>
      </c>
      <c r="I26" s="74">
        <v>27</v>
      </c>
      <c r="J26" s="74" t="str">
        <f t="shared" si="6"/>
        <v>相原</v>
      </c>
      <c r="K26" s="74" t="str">
        <f t="shared" si="7"/>
        <v>習志野</v>
      </c>
      <c r="L26" s="73">
        <v>19.5</v>
      </c>
      <c r="M26" s="74">
        <v>6</v>
      </c>
      <c r="O26" s="305"/>
      <c r="P26" s="305"/>
      <c r="Q26" s="326"/>
      <c r="R26" s="305"/>
    </row>
    <row r="27" spans="1:18" s="303" customFormat="1" ht="24" customHeight="1">
      <c r="A27" s="72">
        <v>9</v>
      </c>
      <c r="B27" s="74">
        <v>14</v>
      </c>
      <c r="C27" s="74" t="str">
        <f t="shared" si="4"/>
        <v>青山匠</v>
      </c>
      <c r="D27" s="74" t="str">
        <f t="shared" si="5"/>
        <v>長生</v>
      </c>
      <c r="E27" s="73">
        <v>19.5</v>
      </c>
      <c r="F27" s="74">
        <v>4</v>
      </c>
      <c r="G27" s="264"/>
      <c r="H27" s="72">
        <v>9</v>
      </c>
      <c r="I27" s="74">
        <v>43</v>
      </c>
      <c r="J27" s="74" t="str">
        <f t="shared" si="6"/>
        <v>森</v>
      </c>
      <c r="K27" s="74" t="str">
        <f t="shared" si="7"/>
        <v>清水</v>
      </c>
      <c r="L27" s="73">
        <v>18.600000000000001</v>
      </c>
      <c r="M27" s="74">
        <v>12</v>
      </c>
      <c r="O27" s="305"/>
      <c r="P27" s="305"/>
      <c r="Q27" s="326"/>
      <c r="R27" s="305"/>
    </row>
    <row r="28" spans="1:18" s="303" customFormat="1" ht="24" customHeight="1">
      <c r="A28" s="72">
        <v>10</v>
      </c>
      <c r="B28" s="74">
        <v>17</v>
      </c>
      <c r="C28" s="74" t="str">
        <f t="shared" si="4"/>
        <v>小川</v>
      </c>
      <c r="D28" s="74" t="str">
        <f t="shared" si="5"/>
        <v>東金</v>
      </c>
      <c r="E28" s="73">
        <v>18.7</v>
      </c>
      <c r="F28" s="74">
        <v>10</v>
      </c>
      <c r="G28" s="264"/>
      <c r="H28" s="72">
        <v>10</v>
      </c>
      <c r="I28" s="74">
        <v>32</v>
      </c>
      <c r="J28" s="74" t="str">
        <f t="shared" si="6"/>
        <v>高田</v>
      </c>
      <c r="K28" s="74" t="str">
        <f t="shared" si="7"/>
        <v>敬愛学園</v>
      </c>
      <c r="L28" s="73">
        <v>19.25</v>
      </c>
      <c r="M28" s="74">
        <v>9</v>
      </c>
      <c r="O28" s="305"/>
      <c r="P28" s="305"/>
      <c r="Q28" s="326"/>
      <c r="R28" s="305"/>
    </row>
    <row r="29" spans="1:18" s="303" customFormat="1" ht="24" customHeight="1">
      <c r="A29" s="72">
        <v>11</v>
      </c>
      <c r="B29" s="311">
        <v>30</v>
      </c>
      <c r="C29" s="74" t="str">
        <f t="shared" si="4"/>
        <v>富田</v>
      </c>
      <c r="D29" s="74" t="str">
        <f t="shared" si="5"/>
        <v>幕張</v>
      </c>
      <c r="E29" s="310">
        <v>19.149999999999999</v>
      </c>
      <c r="F29" s="311">
        <v>8</v>
      </c>
      <c r="G29" s="264"/>
      <c r="H29" s="72">
        <v>11</v>
      </c>
      <c r="I29" s="311">
        <v>47</v>
      </c>
      <c r="J29" s="74" t="str">
        <f t="shared" si="6"/>
        <v>八重田</v>
      </c>
      <c r="K29" s="74" t="str">
        <f t="shared" si="7"/>
        <v>麗澤</v>
      </c>
      <c r="L29" s="224">
        <v>19.399999999999999</v>
      </c>
      <c r="M29" s="311">
        <v>7</v>
      </c>
      <c r="O29" s="305"/>
      <c r="P29" s="305"/>
      <c r="Q29" s="326"/>
      <c r="R29" s="305"/>
    </row>
    <row r="30" spans="1:18" s="303" customFormat="1" ht="24" customHeight="1">
      <c r="A30" s="72">
        <v>12</v>
      </c>
      <c r="B30" s="311">
        <v>15</v>
      </c>
      <c r="C30" s="74" t="str">
        <f t="shared" si="4"/>
        <v>浅野</v>
      </c>
      <c r="D30" s="74" t="str">
        <f t="shared" si="5"/>
        <v>茂原樟陽</v>
      </c>
      <c r="E30" s="310">
        <v>18.649999999999999</v>
      </c>
      <c r="F30" s="311">
        <v>11</v>
      </c>
      <c r="G30" s="264"/>
      <c r="H30" s="72">
        <v>12</v>
      </c>
      <c r="I30" s="311">
        <v>25</v>
      </c>
      <c r="J30" s="74" t="str">
        <f t="shared" si="6"/>
        <v>大島</v>
      </c>
      <c r="K30" s="74" t="str">
        <f t="shared" si="7"/>
        <v>秀明八千代</v>
      </c>
      <c r="L30" s="310">
        <v>19.649999999999999</v>
      </c>
      <c r="M30" s="311">
        <v>4</v>
      </c>
    </row>
    <row r="31" spans="1:18" s="303" customFormat="1" ht="24" customHeight="1">
      <c r="A31" s="72">
        <v>13</v>
      </c>
      <c r="B31" s="311">
        <v>9</v>
      </c>
      <c r="C31" s="74" t="str">
        <f t="shared" si="4"/>
        <v>金子航</v>
      </c>
      <c r="D31" s="74" t="str">
        <f t="shared" si="5"/>
        <v>木更津総合</v>
      </c>
      <c r="E31" s="310">
        <v>19.600000000000001</v>
      </c>
      <c r="F31" s="311">
        <v>2</v>
      </c>
      <c r="G31" s="264"/>
      <c r="H31" s="72">
        <v>13</v>
      </c>
      <c r="I31" s="311">
        <v>10</v>
      </c>
      <c r="J31" s="74" t="str">
        <f t="shared" si="6"/>
        <v>河村</v>
      </c>
      <c r="K31" s="74" t="str">
        <f t="shared" si="7"/>
        <v>木更津総合</v>
      </c>
      <c r="L31" s="310">
        <v>19.8</v>
      </c>
      <c r="M31" s="311">
        <v>3</v>
      </c>
    </row>
    <row r="32" spans="1:18" s="303" customFormat="1" ht="24" customHeight="1">
      <c r="A32" s="72">
        <v>14</v>
      </c>
      <c r="B32" s="311">
        <v>3</v>
      </c>
      <c r="C32" s="74" t="str">
        <f t="shared" si="4"/>
        <v>鈴木空</v>
      </c>
      <c r="D32" s="74" t="str">
        <f t="shared" si="5"/>
        <v>拓大紅陵</v>
      </c>
      <c r="E32" s="310">
        <v>20.05</v>
      </c>
      <c r="F32" s="311">
        <v>1</v>
      </c>
      <c r="G32" s="264"/>
      <c r="H32" s="72">
        <v>14</v>
      </c>
      <c r="I32" s="309">
        <v>4</v>
      </c>
      <c r="J32" s="74" t="str">
        <f t="shared" si="6"/>
        <v>本</v>
      </c>
      <c r="K32" s="74" t="str">
        <f t="shared" si="7"/>
        <v>拓大紅陵</v>
      </c>
      <c r="L32" s="522">
        <v>20</v>
      </c>
      <c r="M32" s="309">
        <v>1</v>
      </c>
    </row>
    <row r="33" spans="1:41" s="303" customFormat="1" ht="21.95" customHeight="1"/>
    <row r="34" spans="1:41" s="303" customFormat="1" ht="21.95" customHeight="1">
      <c r="A34" s="305"/>
      <c r="B34" s="313"/>
      <c r="C34" s="313"/>
      <c r="D34" s="313"/>
      <c r="E34" s="312"/>
      <c r="F34" s="313"/>
      <c r="G34" s="314"/>
      <c r="H34" s="305"/>
      <c r="I34" s="313"/>
      <c r="J34" s="313"/>
      <c r="K34" s="313"/>
      <c r="L34" s="312"/>
      <c r="M34" s="313"/>
    </row>
    <row r="35" spans="1:41" s="303" customFormat="1" ht="21.95" customHeight="1">
      <c r="A35" s="305"/>
      <c r="B35" s="313"/>
      <c r="C35" s="313"/>
      <c r="D35" s="313"/>
      <c r="E35" s="312"/>
      <c r="F35" s="313"/>
      <c r="G35" s="314"/>
      <c r="H35" s="305"/>
      <c r="I35" s="313"/>
      <c r="J35" s="313"/>
      <c r="K35" s="313"/>
      <c r="L35" s="312"/>
      <c r="M35" s="313"/>
    </row>
    <row r="36" spans="1:41" s="303" customFormat="1" ht="21.95" customHeight="1">
      <c r="A36" s="305"/>
      <c r="B36" s="313"/>
      <c r="C36" s="313"/>
      <c r="D36" s="313"/>
      <c r="E36" s="312"/>
      <c r="F36" s="313"/>
      <c r="G36" s="314"/>
      <c r="H36" s="305"/>
      <c r="I36" s="313"/>
      <c r="J36" s="313"/>
      <c r="K36" s="313"/>
      <c r="L36" s="312"/>
      <c r="M36" s="313"/>
    </row>
    <row r="37" spans="1:41" s="303" customFormat="1">
      <c r="E37" s="329"/>
      <c r="L37" s="329"/>
    </row>
    <row r="38" spans="1:41">
      <c r="C38" s="270" t="s">
        <v>111</v>
      </c>
    </row>
    <row r="39" spans="1:41">
      <c r="B39" s="330">
        <v>1</v>
      </c>
      <c r="C39" s="208" t="s">
        <v>255</v>
      </c>
      <c r="D39" s="198" t="s">
        <v>336</v>
      </c>
      <c r="E39" s="331"/>
      <c r="F39" s="332"/>
      <c r="J39" s="931"/>
      <c r="K39" s="932"/>
      <c r="L39" s="98"/>
      <c r="M39" s="193"/>
      <c r="N39" s="193"/>
      <c r="O39" s="193"/>
      <c r="P39" s="193"/>
      <c r="Q39" s="440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1:41">
      <c r="B40" s="330">
        <v>2</v>
      </c>
      <c r="C40" s="385" t="s">
        <v>337</v>
      </c>
      <c r="D40" s="198" t="s">
        <v>336</v>
      </c>
      <c r="E40" s="331"/>
      <c r="F40" s="332"/>
      <c r="J40" s="931"/>
      <c r="K40" s="932"/>
      <c r="L40" s="319"/>
      <c r="M40" s="440"/>
      <c r="N40" s="440"/>
      <c r="O40" s="440"/>
      <c r="P40" s="440"/>
      <c r="Q40" s="440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</row>
    <row r="41" spans="1:41">
      <c r="B41" s="330">
        <v>3</v>
      </c>
      <c r="C41" s="385" t="s">
        <v>258</v>
      </c>
      <c r="D41" s="198" t="s">
        <v>336</v>
      </c>
      <c r="E41" s="331">
        <v>1</v>
      </c>
      <c r="F41" s="332"/>
      <c r="J41" s="439"/>
      <c r="K41" s="439"/>
      <c r="L41" s="98"/>
      <c r="M41" s="193"/>
      <c r="N41" s="440"/>
      <c r="O41" s="440"/>
      <c r="P41" s="440"/>
      <c r="Q41" s="440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</row>
    <row r="42" spans="1:41" ht="14.25" customHeight="1">
      <c r="B42" s="330">
        <v>4</v>
      </c>
      <c r="C42" s="385" t="s">
        <v>257</v>
      </c>
      <c r="D42" s="198" t="s">
        <v>336</v>
      </c>
      <c r="E42" s="331">
        <v>2</v>
      </c>
      <c r="F42" s="332"/>
      <c r="J42" s="193"/>
      <c r="K42" s="209"/>
      <c r="L42" s="98"/>
      <c r="M42" s="193"/>
      <c r="N42" s="193"/>
      <c r="O42" s="193"/>
      <c r="P42" s="209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</row>
    <row r="43" spans="1:41">
      <c r="B43" s="330">
        <v>5</v>
      </c>
      <c r="C43" s="385" t="s">
        <v>259</v>
      </c>
      <c r="D43" s="198" t="s">
        <v>336</v>
      </c>
      <c r="E43" s="331">
        <v>4</v>
      </c>
      <c r="F43" s="332"/>
      <c r="J43" s="193"/>
      <c r="K43" s="35"/>
      <c r="L43" s="98"/>
      <c r="M43" s="193"/>
      <c r="N43" s="193"/>
      <c r="O43" s="193"/>
      <c r="P43" s="35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</row>
    <row r="44" spans="1:41">
      <c r="B44" s="330">
        <v>6</v>
      </c>
      <c r="C44" s="385" t="s">
        <v>256</v>
      </c>
      <c r="D44" s="198" t="s">
        <v>336</v>
      </c>
      <c r="E44" s="331">
        <v>5</v>
      </c>
      <c r="F44" s="332"/>
      <c r="J44" s="193"/>
      <c r="K44" s="35"/>
      <c r="L44" s="98"/>
      <c r="M44" s="193"/>
      <c r="N44" s="193"/>
      <c r="O44" s="193"/>
      <c r="P44" s="35"/>
      <c r="Q44" s="193"/>
      <c r="R44" s="193"/>
      <c r="S44" s="35"/>
      <c r="T44" s="193"/>
      <c r="U44" s="35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</row>
    <row r="45" spans="1:41">
      <c r="B45" s="330">
        <v>7</v>
      </c>
      <c r="C45" s="385" t="s">
        <v>360</v>
      </c>
      <c r="D45" s="198" t="s">
        <v>359</v>
      </c>
      <c r="E45" s="331"/>
      <c r="F45" s="332"/>
      <c r="J45" s="193"/>
      <c r="K45" s="35"/>
      <c r="L45" s="98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</row>
    <row r="46" spans="1:41">
      <c r="B46" s="330">
        <v>8</v>
      </c>
      <c r="C46" s="385" t="s">
        <v>361</v>
      </c>
      <c r="D46" s="198" t="s">
        <v>359</v>
      </c>
      <c r="E46" s="331"/>
      <c r="F46" s="332"/>
      <c r="J46" s="193"/>
      <c r="K46" s="35"/>
      <c r="L46" s="98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93"/>
      <c r="AO46" s="193"/>
    </row>
    <row r="47" spans="1:41">
      <c r="B47" s="330">
        <v>9</v>
      </c>
      <c r="C47" s="385" t="s">
        <v>362</v>
      </c>
      <c r="D47" s="198" t="s">
        <v>359</v>
      </c>
      <c r="E47" s="430">
        <v>5</v>
      </c>
      <c r="F47" s="332"/>
      <c r="J47" s="19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193"/>
      <c r="AO47" s="193"/>
    </row>
    <row r="48" spans="1:41">
      <c r="B48" s="330">
        <v>10</v>
      </c>
      <c r="C48" s="385" t="s">
        <v>260</v>
      </c>
      <c r="D48" s="198" t="s">
        <v>359</v>
      </c>
      <c r="E48" s="331">
        <v>5</v>
      </c>
      <c r="F48" s="332"/>
      <c r="J48" s="19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193"/>
      <c r="AO48" s="193"/>
    </row>
    <row r="49" spans="2:41">
      <c r="B49" s="330">
        <v>11</v>
      </c>
      <c r="C49" s="385" t="s">
        <v>261</v>
      </c>
      <c r="D49" s="198" t="s">
        <v>366</v>
      </c>
      <c r="E49" s="331"/>
      <c r="F49" s="332"/>
      <c r="J49" s="439"/>
      <c r="K49" s="439"/>
      <c r="L49" s="98"/>
      <c r="M49" s="440"/>
      <c r="N49" s="440"/>
      <c r="O49" s="440"/>
      <c r="P49" s="440"/>
      <c r="Q49" s="440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</row>
    <row r="50" spans="2:41">
      <c r="B50" s="330">
        <v>12</v>
      </c>
      <c r="C50" s="385" t="s">
        <v>262</v>
      </c>
      <c r="D50" s="198" t="s">
        <v>366</v>
      </c>
      <c r="E50" s="331"/>
      <c r="F50" s="332"/>
      <c r="J50" s="439"/>
      <c r="K50" s="439"/>
      <c r="L50" s="98"/>
      <c r="M50" s="193"/>
      <c r="N50" s="193"/>
      <c r="O50" s="440"/>
      <c r="P50" s="440"/>
      <c r="Q50" s="440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</row>
    <row r="51" spans="2:41">
      <c r="B51" s="330">
        <v>13</v>
      </c>
      <c r="C51" s="385" t="s">
        <v>263</v>
      </c>
      <c r="D51" s="198" t="s">
        <v>367</v>
      </c>
      <c r="E51" s="331"/>
      <c r="F51" s="333"/>
      <c r="J51" s="439"/>
      <c r="K51" s="439"/>
      <c r="L51" s="98"/>
      <c r="M51" s="193"/>
      <c r="N51" s="193"/>
      <c r="O51" s="440"/>
      <c r="P51" s="440"/>
      <c r="Q51" s="440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</row>
    <row r="52" spans="2:41">
      <c r="B52" s="330">
        <v>14</v>
      </c>
      <c r="C52" s="385" t="s">
        <v>264</v>
      </c>
      <c r="D52" s="198" t="s">
        <v>367</v>
      </c>
      <c r="E52" s="331"/>
      <c r="F52" s="333"/>
      <c r="J52" s="439"/>
      <c r="K52" s="439"/>
      <c r="L52" s="98"/>
      <c r="M52" s="193"/>
      <c r="N52" s="440"/>
      <c r="O52" s="440"/>
      <c r="P52" s="440"/>
      <c r="Q52" s="440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</row>
    <row r="53" spans="2:41">
      <c r="B53" s="330">
        <v>15</v>
      </c>
      <c r="C53" s="385" t="s">
        <v>265</v>
      </c>
      <c r="D53" s="198" t="s">
        <v>371</v>
      </c>
      <c r="E53" s="331"/>
      <c r="F53" s="334"/>
      <c r="J53" s="321"/>
      <c r="K53" s="321"/>
      <c r="L53" s="98"/>
      <c r="M53" s="193"/>
      <c r="N53" s="320"/>
      <c r="O53" s="320"/>
      <c r="P53" s="320"/>
      <c r="Q53" s="320"/>
    </row>
    <row r="54" spans="2:41">
      <c r="B54" s="330">
        <v>16</v>
      </c>
      <c r="C54" s="385" t="s">
        <v>266</v>
      </c>
      <c r="D54" s="198" t="s">
        <v>371</v>
      </c>
      <c r="E54" s="430"/>
      <c r="F54" s="334"/>
      <c r="J54" s="321"/>
      <c r="K54" s="321"/>
      <c r="L54" s="98"/>
      <c r="M54" s="193"/>
      <c r="N54" s="320"/>
      <c r="O54" s="320"/>
      <c r="P54" s="320"/>
      <c r="Q54" s="320"/>
    </row>
    <row r="55" spans="2:41">
      <c r="B55" s="330">
        <v>17</v>
      </c>
      <c r="C55" s="385" t="s">
        <v>174</v>
      </c>
      <c r="D55" s="198" t="s">
        <v>376</v>
      </c>
      <c r="E55" s="430"/>
      <c r="F55" s="334"/>
      <c r="J55" s="321"/>
      <c r="K55" s="321"/>
      <c r="L55" s="98"/>
      <c r="M55" s="193"/>
      <c r="N55" s="320"/>
      <c r="O55" s="320"/>
      <c r="P55" s="320"/>
      <c r="Q55" s="320"/>
    </row>
    <row r="56" spans="2:41">
      <c r="B56" s="330">
        <v>18</v>
      </c>
      <c r="C56" s="385" t="s">
        <v>377</v>
      </c>
      <c r="D56" s="198" t="s">
        <v>376</v>
      </c>
      <c r="E56" s="331"/>
      <c r="F56" s="334"/>
      <c r="J56" s="321"/>
      <c r="K56" s="321"/>
      <c r="L56" s="98"/>
      <c r="M56" s="193"/>
      <c r="N56" s="320"/>
      <c r="O56" s="320"/>
      <c r="P56" s="320"/>
      <c r="Q56" s="320"/>
    </row>
    <row r="57" spans="2:41">
      <c r="B57" s="330">
        <v>19</v>
      </c>
      <c r="C57" s="385" t="s">
        <v>268</v>
      </c>
      <c r="D57" s="198" t="s">
        <v>382</v>
      </c>
      <c r="E57" s="331"/>
      <c r="F57" s="334"/>
      <c r="J57" s="321"/>
      <c r="K57" s="321"/>
      <c r="L57" s="98"/>
      <c r="M57" s="193"/>
      <c r="N57" s="320"/>
      <c r="O57" s="320"/>
      <c r="P57" s="320"/>
      <c r="Q57" s="320"/>
    </row>
    <row r="58" spans="2:41">
      <c r="B58" s="330">
        <v>20</v>
      </c>
      <c r="C58" s="385" t="s">
        <v>267</v>
      </c>
      <c r="D58" s="198" t="s">
        <v>382</v>
      </c>
      <c r="E58" s="331"/>
      <c r="F58" s="333"/>
      <c r="J58" s="321"/>
      <c r="K58" s="321"/>
      <c r="L58" s="98"/>
      <c r="M58" s="193"/>
      <c r="N58" s="320"/>
      <c r="O58" s="320"/>
      <c r="P58" s="320"/>
      <c r="Q58" s="320"/>
    </row>
    <row r="59" spans="2:41">
      <c r="B59" s="330">
        <v>21</v>
      </c>
      <c r="C59" s="385" t="s">
        <v>286</v>
      </c>
      <c r="D59" s="198" t="s">
        <v>384</v>
      </c>
      <c r="E59" s="331"/>
      <c r="F59" s="333"/>
      <c r="J59" s="321"/>
      <c r="K59" s="321"/>
      <c r="L59" s="320"/>
      <c r="M59" s="320"/>
      <c r="N59" s="320"/>
      <c r="O59" s="320"/>
      <c r="P59" s="320"/>
      <c r="Q59" s="320"/>
    </row>
    <row r="60" spans="2:41">
      <c r="B60" s="330">
        <v>22</v>
      </c>
      <c r="C60" s="208" t="s">
        <v>269</v>
      </c>
      <c r="D60" s="198" t="s">
        <v>149</v>
      </c>
      <c r="E60" s="331"/>
      <c r="F60" s="333"/>
      <c r="J60" s="321"/>
      <c r="K60" s="321"/>
      <c r="L60" s="98"/>
      <c r="M60" s="320"/>
      <c r="N60" s="320"/>
      <c r="O60" s="320"/>
      <c r="P60" s="320"/>
      <c r="Q60" s="320"/>
    </row>
    <row r="61" spans="2:41">
      <c r="B61" s="330">
        <v>23</v>
      </c>
      <c r="C61" s="385" t="s">
        <v>270</v>
      </c>
      <c r="D61" s="198" t="s">
        <v>149</v>
      </c>
      <c r="E61" s="331"/>
      <c r="F61" s="333"/>
      <c r="J61" s="321"/>
      <c r="K61" s="321"/>
      <c r="L61" s="98"/>
      <c r="M61" s="193"/>
      <c r="N61" s="320"/>
      <c r="O61" s="320"/>
      <c r="P61" s="320"/>
      <c r="Q61" s="320"/>
    </row>
    <row r="62" spans="2:41">
      <c r="B62" s="330">
        <v>24</v>
      </c>
      <c r="C62" s="385" t="s">
        <v>271</v>
      </c>
      <c r="D62" s="198" t="s">
        <v>150</v>
      </c>
      <c r="E62" s="331"/>
      <c r="F62" s="333"/>
      <c r="J62" s="321"/>
      <c r="K62" s="321"/>
      <c r="L62" s="98"/>
      <c r="M62" s="193"/>
      <c r="N62" s="320"/>
      <c r="O62" s="320"/>
      <c r="P62" s="320"/>
      <c r="Q62" s="320"/>
    </row>
    <row r="63" spans="2:41">
      <c r="B63" s="330">
        <v>25</v>
      </c>
      <c r="C63" s="385" t="s">
        <v>181</v>
      </c>
      <c r="D63" s="198" t="s">
        <v>151</v>
      </c>
      <c r="E63" s="331"/>
      <c r="F63" s="334"/>
      <c r="J63" s="321"/>
      <c r="K63" s="321"/>
      <c r="L63" s="98"/>
      <c r="M63" s="193"/>
      <c r="N63" s="320"/>
      <c r="O63" s="320"/>
      <c r="P63" s="320"/>
      <c r="Q63" s="320"/>
    </row>
    <row r="64" spans="2:41">
      <c r="B64" s="330">
        <v>26</v>
      </c>
      <c r="C64" s="385" t="s">
        <v>179</v>
      </c>
      <c r="D64" s="198" t="s">
        <v>151</v>
      </c>
      <c r="E64" s="331"/>
      <c r="F64" s="334"/>
      <c r="J64" s="321"/>
      <c r="K64" s="321"/>
      <c r="L64" s="98"/>
      <c r="M64" s="193"/>
      <c r="N64" s="193"/>
      <c r="O64" s="320"/>
      <c r="P64" s="320"/>
      <c r="Q64" s="320"/>
    </row>
    <row r="65" spans="2:29">
      <c r="B65" s="330">
        <v>27</v>
      </c>
      <c r="C65" s="385" t="s">
        <v>272</v>
      </c>
      <c r="D65" s="198" t="s">
        <v>152</v>
      </c>
      <c r="E65" s="331"/>
      <c r="F65" s="334"/>
      <c r="J65" s="321"/>
      <c r="K65" s="321"/>
      <c r="L65" s="98"/>
      <c r="M65" s="193"/>
      <c r="N65" s="320"/>
      <c r="O65" s="320"/>
      <c r="P65" s="320"/>
      <c r="Q65" s="320"/>
    </row>
    <row r="66" spans="2:29">
      <c r="B66" s="330">
        <v>28</v>
      </c>
      <c r="C66" s="385" t="s">
        <v>273</v>
      </c>
      <c r="D66" s="198" t="s">
        <v>152</v>
      </c>
      <c r="E66" s="331"/>
      <c r="F66" s="334"/>
      <c r="J66" s="395"/>
      <c r="K66" s="395"/>
      <c r="L66" s="98"/>
      <c r="M66" s="396"/>
      <c r="N66" s="396"/>
      <c r="O66" s="396"/>
      <c r="P66" s="396"/>
      <c r="Q66" s="396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</row>
    <row r="67" spans="2:29">
      <c r="B67" s="330">
        <v>29</v>
      </c>
      <c r="C67" s="385" t="s">
        <v>183</v>
      </c>
      <c r="D67" s="198" t="s">
        <v>152</v>
      </c>
      <c r="E67" s="430">
        <v>5</v>
      </c>
      <c r="F67" s="334"/>
      <c r="J67" s="395"/>
      <c r="K67" s="395"/>
      <c r="L67" s="396"/>
      <c r="M67" s="396"/>
      <c r="N67" s="396"/>
      <c r="O67" s="396"/>
      <c r="P67" s="396"/>
      <c r="Q67" s="396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</row>
    <row r="68" spans="2:29" ht="14.25" customHeight="1">
      <c r="B68" s="330">
        <v>30</v>
      </c>
      <c r="C68" s="385" t="s">
        <v>274</v>
      </c>
      <c r="D68" s="198" t="s">
        <v>153</v>
      </c>
      <c r="E68" s="331"/>
      <c r="F68" s="334"/>
      <c r="J68" s="395"/>
      <c r="K68" s="193"/>
      <c r="L68" s="98"/>
      <c r="M68" s="193"/>
      <c r="N68" s="193"/>
      <c r="O68" s="193"/>
      <c r="P68" s="193"/>
      <c r="Q68" s="193"/>
      <c r="R68" s="193"/>
      <c r="S68" s="193"/>
      <c r="T68" s="209"/>
      <c r="U68" s="193"/>
      <c r="V68" s="193"/>
      <c r="W68" s="193"/>
      <c r="X68" s="209"/>
      <c r="Y68" s="193"/>
      <c r="Z68" s="209"/>
      <c r="AA68" s="193"/>
      <c r="AB68" s="193"/>
      <c r="AC68" s="193"/>
    </row>
    <row r="69" spans="2:29">
      <c r="B69" s="330">
        <v>31</v>
      </c>
      <c r="C69" s="385" t="s">
        <v>411</v>
      </c>
      <c r="D69" s="198" t="s">
        <v>153</v>
      </c>
      <c r="E69" s="331"/>
      <c r="F69" s="334"/>
      <c r="J69" s="395"/>
      <c r="K69" s="193"/>
      <c r="L69" s="98"/>
      <c r="M69" s="193"/>
      <c r="N69" s="193"/>
      <c r="O69" s="193"/>
      <c r="P69" s="193"/>
      <c r="Q69" s="193"/>
      <c r="R69" s="193"/>
      <c r="S69" s="193"/>
      <c r="T69" s="35"/>
      <c r="U69" s="193"/>
      <c r="V69" s="193"/>
      <c r="W69" s="193"/>
      <c r="X69" s="35"/>
      <c r="Y69" s="193"/>
      <c r="Z69" s="35"/>
      <c r="AA69" s="193"/>
      <c r="AB69" s="193"/>
      <c r="AC69" s="193"/>
    </row>
    <row r="70" spans="2:29">
      <c r="B70" s="330">
        <v>32</v>
      </c>
      <c r="C70" s="385" t="s">
        <v>275</v>
      </c>
      <c r="D70" s="198" t="s">
        <v>154</v>
      </c>
      <c r="E70" s="331"/>
      <c r="F70" s="334"/>
      <c r="J70" s="193"/>
      <c r="K70" s="193"/>
      <c r="L70" s="98"/>
      <c r="M70" s="193"/>
      <c r="N70" s="193"/>
      <c r="O70" s="193"/>
      <c r="P70" s="193"/>
      <c r="Q70" s="193"/>
      <c r="R70" s="193"/>
      <c r="S70" s="193"/>
      <c r="T70" s="35"/>
      <c r="U70" s="193"/>
      <c r="V70" s="193"/>
      <c r="W70" s="193"/>
      <c r="X70" s="35"/>
      <c r="Y70" s="193"/>
      <c r="Z70" s="35"/>
      <c r="AA70" s="193"/>
      <c r="AB70" s="193"/>
      <c r="AC70" s="193"/>
    </row>
    <row r="71" spans="2:29">
      <c r="B71" s="330">
        <v>33</v>
      </c>
      <c r="C71" s="385" t="s">
        <v>238</v>
      </c>
      <c r="D71" s="198" t="s">
        <v>154</v>
      </c>
      <c r="E71" s="331"/>
      <c r="F71" s="334"/>
      <c r="J71" s="193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193"/>
      <c r="X71" s="35"/>
      <c r="Y71" s="35"/>
      <c r="Z71" s="35"/>
      <c r="AA71" s="193"/>
      <c r="AB71" s="193"/>
      <c r="AC71" s="193"/>
    </row>
    <row r="72" spans="2:29">
      <c r="B72" s="330">
        <v>34</v>
      </c>
      <c r="C72" s="385" t="s">
        <v>276</v>
      </c>
      <c r="D72" s="198" t="s">
        <v>155</v>
      </c>
      <c r="E72" s="430"/>
      <c r="F72" s="332"/>
      <c r="J72" s="193"/>
      <c r="K72" s="193"/>
      <c r="L72" s="98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</row>
    <row r="73" spans="2:29">
      <c r="B73" s="330">
        <v>35</v>
      </c>
      <c r="C73" s="385" t="s">
        <v>277</v>
      </c>
      <c r="D73" s="198" t="s">
        <v>155</v>
      </c>
      <c r="E73" s="331"/>
      <c r="F73" s="332"/>
      <c r="J73" s="193"/>
      <c r="K73" s="397"/>
      <c r="L73" s="98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</row>
    <row r="74" spans="2:29">
      <c r="B74" s="330">
        <v>36</v>
      </c>
      <c r="C74" s="385" t="s">
        <v>278</v>
      </c>
      <c r="D74" s="198" t="s">
        <v>156</v>
      </c>
      <c r="E74" s="331"/>
      <c r="F74" s="332"/>
      <c r="J74" s="193"/>
      <c r="K74" s="193"/>
      <c r="L74" s="98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</row>
    <row r="75" spans="2:29">
      <c r="B75" s="330">
        <v>37</v>
      </c>
      <c r="C75" s="385" t="s">
        <v>279</v>
      </c>
      <c r="D75" s="198" t="s">
        <v>156</v>
      </c>
      <c r="E75" s="331"/>
      <c r="F75" s="332"/>
      <c r="J75" s="193"/>
      <c r="K75" s="193"/>
      <c r="L75" s="98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</row>
    <row r="76" spans="2:29">
      <c r="B76" s="330">
        <v>38</v>
      </c>
      <c r="C76" s="385" t="s">
        <v>181</v>
      </c>
      <c r="D76" s="198" t="s">
        <v>241</v>
      </c>
      <c r="E76" s="430"/>
      <c r="F76" s="332"/>
      <c r="K76" s="267"/>
    </row>
    <row r="77" spans="2:29">
      <c r="B77" s="330">
        <v>39</v>
      </c>
      <c r="C77" s="385" t="s">
        <v>128</v>
      </c>
      <c r="D77" s="198" t="s">
        <v>241</v>
      </c>
      <c r="E77" s="331"/>
      <c r="F77" s="332"/>
    </row>
    <row r="78" spans="2:29">
      <c r="B78" s="330">
        <v>40</v>
      </c>
      <c r="C78" s="385" t="s">
        <v>441</v>
      </c>
      <c r="D78" s="198" t="s">
        <v>282</v>
      </c>
      <c r="E78" s="331"/>
      <c r="F78" s="332"/>
    </row>
    <row r="79" spans="2:29">
      <c r="B79" s="330">
        <v>41</v>
      </c>
      <c r="C79" s="385" t="s">
        <v>283</v>
      </c>
      <c r="D79" s="198" t="s">
        <v>282</v>
      </c>
      <c r="E79" s="331"/>
      <c r="F79" s="332"/>
    </row>
    <row r="80" spans="2:29">
      <c r="B80" s="330">
        <v>42</v>
      </c>
      <c r="C80" s="385" t="s">
        <v>286</v>
      </c>
      <c r="D80" s="198" t="s">
        <v>287</v>
      </c>
      <c r="E80" s="331"/>
      <c r="F80" s="332"/>
    </row>
    <row r="81" spans="2:12">
      <c r="B81" s="330">
        <v>43</v>
      </c>
      <c r="C81" s="385" t="s">
        <v>236</v>
      </c>
      <c r="D81" s="198" t="s">
        <v>287</v>
      </c>
      <c r="E81" s="331"/>
      <c r="F81" s="335"/>
      <c r="L81" s="270"/>
    </row>
    <row r="82" spans="2:12">
      <c r="B82" s="330">
        <v>44</v>
      </c>
      <c r="C82" s="385" t="s">
        <v>273</v>
      </c>
      <c r="D82" s="198" t="s">
        <v>280</v>
      </c>
      <c r="E82" s="331"/>
      <c r="F82" s="336"/>
      <c r="L82" s="270"/>
    </row>
    <row r="83" spans="2:12">
      <c r="B83" s="330">
        <v>45</v>
      </c>
      <c r="C83" s="385" t="s">
        <v>281</v>
      </c>
      <c r="D83" s="198" t="s">
        <v>280</v>
      </c>
      <c r="E83" s="331"/>
      <c r="F83" s="336"/>
      <c r="L83" s="270"/>
    </row>
    <row r="84" spans="2:12">
      <c r="B84" s="330">
        <v>46</v>
      </c>
      <c r="C84" s="385" t="s">
        <v>284</v>
      </c>
      <c r="D84" s="198" t="s">
        <v>454</v>
      </c>
      <c r="E84" s="331"/>
      <c r="F84" s="336"/>
      <c r="L84" s="270"/>
    </row>
    <row r="85" spans="2:12">
      <c r="B85" s="330">
        <v>47</v>
      </c>
      <c r="C85" s="385" t="s">
        <v>285</v>
      </c>
      <c r="D85" s="198" t="s">
        <v>454</v>
      </c>
      <c r="E85" s="331"/>
      <c r="F85" s="336"/>
      <c r="L85" s="270"/>
    </row>
    <row r="86" spans="2:12">
      <c r="B86" s="330">
        <v>48</v>
      </c>
      <c r="C86" s="208" t="s">
        <v>466</v>
      </c>
      <c r="D86" s="198" t="s">
        <v>189</v>
      </c>
      <c r="E86" s="331"/>
      <c r="F86" s="335"/>
      <c r="L86" s="270"/>
    </row>
    <row r="87" spans="2:12">
      <c r="B87" s="330">
        <v>49</v>
      </c>
      <c r="C87" s="385" t="s">
        <v>130</v>
      </c>
      <c r="D87" s="198" t="s">
        <v>189</v>
      </c>
      <c r="E87" s="331"/>
      <c r="F87" s="335"/>
      <c r="L87" s="270"/>
    </row>
    <row r="88" spans="2:12">
      <c r="B88" s="330">
        <v>50</v>
      </c>
      <c r="C88" s="385" t="s">
        <v>288</v>
      </c>
      <c r="D88" s="198" t="s">
        <v>190</v>
      </c>
      <c r="E88" s="331"/>
      <c r="F88" s="332"/>
      <c r="L88" s="270"/>
    </row>
    <row r="89" spans="2:12">
      <c r="B89" s="330">
        <v>51</v>
      </c>
      <c r="C89" s="385" t="s">
        <v>289</v>
      </c>
      <c r="D89" s="198" t="s">
        <v>190</v>
      </c>
      <c r="E89" s="331"/>
      <c r="F89" s="332"/>
      <c r="L89" s="270"/>
    </row>
    <row r="90" spans="2:12">
      <c r="B90" s="330">
        <v>52</v>
      </c>
      <c r="C90" s="208" t="s">
        <v>180</v>
      </c>
      <c r="D90" s="198" t="s">
        <v>170</v>
      </c>
      <c r="E90" s="331"/>
      <c r="L90" s="270"/>
    </row>
    <row r="91" spans="2:12">
      <c r="B91" s="330">
        <v>53</v>
      </c>
      <c r="C91" s="385" t="s">
        <v>481</v>
      </c>
      <c r="D91" s="198" t="s">
        <v>170</v>
      </c>
      <c r="E91" s="331"/>
      <c r="L91" s="270"/>
    </row>
    <row r="92" spans="2:12">
      <c r="B92" s="330">
        <v>54</v>
      </c>
      <c r="C92" s="385" t="s">
        <v>182</v>
      </c>
      <c r="D92" s="198" t="s">
        <v>170</v>
      </c>
      <c r="E92" s="331">
        <v>3</v>
      </c>
      <c r="L92" s="270"/>
    </row>
    <row r="93" spans="2:12">
      <c r="B93" s="330">
        <v>55</v>
      </c>
      <c r="C93" s="385" t="s">
        <v>182</v>
      </c>
      <c r="D93" s="198" t="s">
        <v>250</v>
      </c>
      <c r="E93" s="331"/>
      <c r="L93" s="270"/>
    </row>
    <row r="94" spans="2:12">
      <c r="B94" s="330">
        <v>56</v>
      </c>
      <c r="C94" s="385" t="s">
        <v>290</v>
      </c>
      <c r="D94" s="198" t="s">
        <v>250</v>
      </c>
      <c r="E94" s="331"/>
      <c r="L94" s="270"/>
    </row>
    <row r="95" spans="2:12">
      <c r="B95" s="48">
        <f>SUM(B39:B94)</f>
        <v>1596</v>
      </c>
      <c r="L95" s="270"/>
    </row>
    <row r="96" spans="2:12">
      <c r="L96" s="270"/>
    </row>
  </sheetData>
  <mergeCells count="3">
    <mergeCell ref="A1:M1"/>
    <mergeCell ref="J39:J40"/>
    <mergeCell ref="K39:K40"/>
  </mergeCells>
  <phoneticPr fontId="3"/>
  <conditionalFormatting sqref="R21:R23 R25:R29 R3:R10">
    <cfRule type="cellIs" dxfId="8" priority="2" stopIfTrue="1" operator="lessThanOrEqual">
      <formula>4</formula>
    </cfRule>
  </conditionalFormatting>
  <conditionalFormatting sqref="F3:F34 M2:M34">
    <cfRule type="cellIs" dxfId="7" priority="1" operator="lessThanOrEqual">
      <formula>4</formula>
    </cfRule>
  </conditionalFormatting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zoomScale="140" zoomScaleNormal="140" zoomScaleSheetLayoutView="100" workbookViewId="0">
      <selection activeCell="M11" sqref="M11:M12"/>
    </sheetView>
  </sheetViews>
  <sheetFormatPr defaultRowHeight="17.25"/>
  <cols>
    <col min="1" max="1" width="3.5" style="19" customWidth="1"/>
    <col min="2" max="2" width="6.875" style="259" customWidth="1"/>
    <col min="3" max="3" width="7.5" style="51" customWidth="1"/>
    <col min="4" max="5" width="8.625" style="17" customWidth="1"/>
    <col min="6" max="6" width="8.625" style="259" customWidth="1"/>
    <col min="7" max="8" width="2.75" style="17" customWidth="1"/>
    <col min="9" max="9" width="8.625" style="17" customWidth="1"/>
    <col min="10" max="10" width="8.625" style="20" customWidth="1"/>
    <col min="11" max="11" width="8.625" style="17" customWidth="1"/>
    <col min="12" max="12" width="3.875" style="17" bestFit="1" customWidth="1"/>
    <col min="13" max="13" width="6.875" style="259" customWidth="1"/>
    <col min="14" max="14" width="7.5" style="51" customWidth="1"/>
    <col min="15" max="15" width="4.5" style="17" bestFit="1" customWidth="1"/>
    <col min="16" max="16" width="4.5" style="17" hidden="1" customWidth="1"/>
    <col min="17" max="17" width="5.25" style="16" hidden="1" customWidth="1"/>
    <col min="18" max="18" width="5.25" style="20" hidden="1" customWidth="1"/>
    <col min="19" max="19" width="3.75" style="20" hidden="1" customWidth="1"/>
    <col min="20" max="20" width="5.25" style="259" hidden="1" customWidth="1"/>
    <col min="21" max="21" width="1.125" style="17" hidden="1" customWidth="1"/>
    <col min="22" max="26" width="5.25" style="17" hidden="1" customWidth="1"/>
    <col min="27" max="27" width="1.125" style="17" hidden="1" customWidth="1"/>
    <col min="28" max="32" width="5.25" style="17" hidden="1" customWidth="1"/>
    <col min="33" max="33" width="1.125" style="17" hidden="1" customWidth="1"/>
    <col min="34" max="38" width="5.25" style="17" hidden="1" customWidth="1"/>
    <col min="39" max="51" width="5.25" style="17" customWidth="1"/>
    <col min="52" max="16384" width="9" style="17"/>
  </cols>
  <sheetData>
    <row r="1" spans="1:38">
      <c r="A1" s="36"/>
      <c r="B1" s="936" t="s">
        <v>291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108"/>
      <c r="O1" s="9"/>
      <c r="Q1" s="389"/>
      <c r="U1" s="20"/>
      <c r="W1" s="389"/>
      <c r="AC1" s="389"/>
      <c r="AI1" s="389"/>
    </row>
    <row r="2" spans="1:38" s="338" customFormat="1" ht="13.5">
      <c r="A2" s="36"/>
      <c r="B2" s="265" t="s">
        <v>0</v>
      </c>
      <c r="C2" s="337" t="s">
        <v>1</v>
      </c>
      <c r="D2" s="87"/>
      <c r="E2" s="110" t="s">
        <v>532</v>
      </c>
      <c r="F2" s="87"/>
      <c r="G2" s="87"/>
      <c r="H2" s="87"/>
      <c r="I2" s="87"/>
      <c r="J2" s="87" t="s">
        <v>533</v>
      </c>
      <c r="K2" s="122"/>
      <c r="L2" s="122"/>
      <c r="M2" s="265" t="s">
        <v>0</v>
      </c>
      <c r="N2" s="337" t="s">
        <v>1</v>
      </c>
      <c r="O2" s="9"/>
      <c r="P2" s="346"/>
      <c r="Q2" s="3"/>
      <c r="R2" s="339"/>
      <c r="S2" s="339"/>
      <c r="T2" s="339"/>
      <c r="U2" s="346"/>
      <c r="V2" s="346"/>
      <c r="W2" s="3"/>
      <c r="X2" s="346"/>
      <c r="Y2" s="346"/>
      <c r="Z2" s="346"/>
      <c r="AA2" s="346"/>
      <c r="AB2" s="346"/>
      <c r="AC2" s="3"/>
      <c r="AD2" s="346"/>
      <c r="AE2" s="346"/>
      <c r="AF2" s="346"/>
      <c r="AG2" s="346"/>
      <c r="AH2" s="346"/>
      <c r="AI2" s="3"/>
      <c r="AJ2" s="346"/>
      <c r="AK2" s="346"/>
      <c r="AL2" s="346"/>
    </row>
    <row r="3" spans="1:38" s="338" customFormat="1" ht="14.25" thickBot="1">
      <c r="A3" s="934" t="s">
        <v>315</v>
      </c>
      <c r="B3" s="934" t="s">
        <v>577</v>
      </c>
      <c r="C3" s="935" t="s">
        <v>336</v>
      </c>
      <c r="D3" s="341" t="s">
        <v>292</v>
      </c>
      <c r="E3" s="113"/>
      <c r="F3" s="113"/>
      <c r="G3" s="496"/>
      <c r="H3" s="111"/>
      <c r="I3" s="111"/>
      <c r="J3" s="113"/>
      <c r="K3" s="341" t="s">
        <v>292</v>
      </c>
      <c r="L3" s="934" t="s">
        <v>301</v>
      </c>
      <c r="M3" s="934" t="s">
        <v>589</v>
      </c>
      <c r="N3" s="935" t="s">
        <v>336</v>
      </c>
      <c r="O3" s="933"/>
      <c r="P3" s="523">
        <v>1</v>
      </c>
      <c r="Q3" s="251" t="s">
        <v>577</v>
      </c>
      <c r="R3" s="251" t="s">
        <v>336</v>
      </c>
      <c r="S3" s="251">
        <v>19.8</v>
      </c>
      <c r="T3" s="524">
        <v>1</v>
      </c>
      <c r="U3" s="525"/>
      <c r="V3" s="523">
        <v>1</v>
      </c>
      <c r="W3" s="251" t="s">
        <v>597</v>
      </c>
      <c r="X3" s="251" t="s">
        <v>336</v>
      </c>
      <c r="Y3" s="251">
        <v>20.3</v>
      </c>
      <c r="Z3" s="524">
        <v>1</v>
      </c>
      <c r="AA3" s="525"/>
      <c r="AB3" s="523">
        <v>1</v>
      </c>
      <c r="AC3" s="251" t="s">
        <v>589</v>
      </c>
      <c r="AD3" s="251" t="s">
        <v>336</v>
      </c>
      <c r="AE3" s="251">
        <v>19.95</v>
      </c>
      <c r="AF3" s="524">
        <v>1</v>
      </c>
      <c r="AG3" s="145"/>
      <c r="AH3" s="523">
        <v>1</v>
      </c>
      <c r="AI3" s="251" t="s">
        <v>568</v>
      </c>
      <c r="AJ3" s="251" t="s">
        <v>151</v>
      </c>
      <c r="AK3" s="251">
        <v>19.899999999999999</v>
      </c>
      <c r="AL3" s="524">
        <v>1</v>
      </c>
    </row>
    <row r="4" spans="1:38" s="338" customFormat="1" ht="15" thickTop="1" thickBot="1">
      <c r="A4" s="934"/>
      <c r="B4" s="934"/>
      <c r="C4" s="935"/>
      <c r="D4" s="546">
        <v>1</v>
      </c>
      <c r="E4" s="547" t="s">
        <v>649</v>
      </c>
      <c r="F4" s="342"/>
      <c r="G4" s="343"/>
      <c r="H4" s="344"/>
      <c r="I4" s="344"/>
      <c r="J4" s="554" t="s">
        <v>654</v>
      </c>
      <c r="K4" s="553">
        <v>1</v>
      </c>
      <c r="L4" s="934"/>
      <c r="M4" s="934"/>
      <c r="N4" s="935"/>
      <c r="O4" s="933"/>
      <c r="P4" s="526">
        <v>2</v>
      </c>
      <c r="Q4" s="145" t="s">
        <v>576</v>
      </c>
      <c r="R4" s="145" t="s">
        <v>336</v>
      </c>
      <c r="S4" s="145">
        <v>19.600000000000001</v>
      </c>
      <c r="T4" s="436">
        <v>2</v>
      </c>
      <c r="U4" s="525"/>
      <c r="V4" s="526">
        <v>2</v>
      </c>
      <c r="W4" s="145" t="s">
        <v>596</v>
      </c>
      <c r="X4" s="145" t="s">
        <v>151</v>
      </c>
      <c r="Y4" s="145">
        <v>19.8</v>
      </c>
      <c r="Z4" s="436">
        <v>2</v>
      </c>
      <c r="AA4" s="525"/>
      <c r="AB4" s="526">
        <v>2</v>
      </c>
      <c r="AC4" s="145" t="s">
        <v>588</v>
      </c>
      <c r="AD4" s="145" t="s">
        <v>153</v>
      </c>
      <c r="AE4" s="145">
        <v>19.75</v>
      </c>
      <c r="AF4" s="436">
        <v>2</v>
      </c>
      <c r="AG4" s="145"/>
      <c r="AH4" s="526">
        <v>2</v>
      </c>
      <c r="AI4" s="145" t="s">
        <v>567</v>
      </c>
      <c r="AJ4" s="145" t="s">
        <v>336</v>
      </c>
      <c r="AK4" s="145">
        <v>19.600000000000001</v>
      </c>
      <c r="AL4" s="436">
        <v>2</v>
      </c>
    </row>
    <row r="5" spans="1:38" s="338" customFormat="1" ht="14.25" thickTop="1">
      <c r="A5" s="934" t="s">
        <v>302</v>
      </c>
      <c r="B5" s="934" t="s">
        <v>595</v>
      </c>
      <c r="C5" s="935" t="s">
        <v>562</v>
      </c>
      <c r="D5" s="347"/>
      <c r="E5" s="561">
        <v>0</v>
      </c>
      <c r="F5" s="343"/>
      <c r="G5" s="343"/>
      <c r="H5" s="348"/>
      <c r="I5" s="557"/>
      <c r="J5" s="349">
        <v>0</v>
      </c>
      <c r="K5" s="341"/>
      <c r="L5" s="934" t="s">
        <v>293</v>
      </c>
      <c r="M5" s="934" t="s">
        <v>560</v>
      </c>
      <c r="N5" s="935" t="s">
        <v>154</v>
      </c>
      <c r="O5" s="933"/>
      <c r="P5" s="527">
        <v>3</v>
      </c>
      <c r="Q5" s="525" t="s">
        <v>569</v>
      </c>
      <c r="R5" s="525" t="s">
        <v>359</v>
      </c>
      <c r="S5" s="525">
        <v>19.5</v>
      </c>
      <c r="T5" s="528">
        <v>3</v>
      </c>
      <c r="U5" s="525"/>
      <c r="V5" s="527">
        <v>3</v>
      </c>
      <c r="W5" s="525" t="s">
        <v>593</v>
      </c>
      <c r="X5" s="525" t="s">
        <v>154</v>
      </c>
      <c r="Y5" s="525">
        <v>19.55</v>
      </c>
      <c r="Z5" s="528">
        <v>3</v>
      </c>
      <c r="AA5" s="525"/>
      <c r="AB5" s="527">
        <v>3</v>
      </c>
      <c r="AC5" s="525" t="s">
        <v>585</v>
      </c>
      <c r="AD5" s="525" t="s">
        <v>359</v>
      </c>
      <c r="AE5" s="525">
        <v>19.75</v>
      </c>
      <c r="AF5" s="528">
        <v>3</v>
      </c>
      <c r="AG5" s="145"/>
      <c r="AH5" s="526">
        <v>3</v>
      </c>
      <c r="AI5" s="145" t="s">
        <v>565</v>
      </c>
      <c r="AJ5" s="145" t="s">
        <v>566</v>
      </c>
      <c r="AK5" s="145">
        <v>19.55</v>
      </c>
      <c r="AL5" s="436">
        <v>3</v>
      </c>
    </row>
    <row r="6" spans="1:38" s="338" customFormat="1" ht="14.25" thickBot="1">
      <c r="A6" s="934"/>
      <c r="B6" s="934"/>
      <c r="C6" s="935"/>
      <c r="D6" s="345" t="s">
        <v>292</v>
      </c>
      <c r="E6" s="562"/>
      <c r="F6" s="343" t="s">
        <v>649</v>
      </c>
      <c r="G6" s="341"/>
      <c r="H6" s="341"/>
      <c r="I6" s="568" t="s">
        <v>653</v>
      </c>
      <c r="J6" s="516">
        <v>5</v>
      </c>
      <c r="K6" s="345" t="s">
        <v>292</v>
      </c>
      <c r="L6" s="934"/>
      <c r="M6" s="934"/>
      <c r="N6" s="935"/>
      <c r="O6" s="933"/>
      <c r="P6" s="527">
        <v>4</v>
      </c>
      <c r="Q6" s="525" t="s">
        <v>572</v>
      </c>
      <c r="R6" s="525" t="s">
        <v>566</v>
      </c>
      <c r="S6" s="525">
        <v>19.399999999999999</v>
      </c>
      <c r="T6" s="528">
        <v>4</v>
      </c>
      <c r="U6" s="525"/>
      <c r="V6" s="527">
        <v>4</v>
      </c>
      <c r="W6" s="525" t="s">
        <v>595</v>
      </c>
      <c r="X6" s="525" t="s">
        <v>562</v>
      </c>
      <c r="Y6" s="525">
        <v>19.45</v>
      </c>
      <c r="Z6" s="528">
        <v>4</v>
      </c>
      <c r="AA6" s="525"/>
      <c r="AB6" s="527">
        <v>4</v>
      </c>
      <c r="AC6" s="525" t="s">
        <v>581</v>
      </c>
      <c r="AD6" s="525" t="s">
        <v>336</v>
      </c>
      <c r="AE6" s="525">
        <v>19.5</v>
      </c>
      <c r="AF6" s="528">
        <v>4</v>
      </c>
      <c r="AG6" s="145"/>
      <c r="AH6" s="526">
        <v>4</v>
      </c>
      <c r="AI6" s="145" t="s">
        <v>560</v>
      </c>
      <c r="AJ6" s="145" t="s">
        <v>154</v>
      </c>
      <c r="AK6" s="145">
        <v>19.399999999999999</v>
      </c>
      <c r="AL6" s="436">
        <v>4</v>
      </c>
    </row>
    <row r="7" spans="1:38" s="338" customFormat="1" ht="15" thickTop="1" thickBot="1">
      <c r="A7" s="934" t="s">
        <v>304</v>
      </c>
      <c r="B7" s="934" t="s">
        <v>569</v>
      </c>
      <c r="C7" s="935" t="s">
        <v>359</v>
      </c>
      <c r="D7" s="545" t="s">
        <v>314</v>
      </c>
      <c r="E7" s="349"/>
      <c r="F7" s="548">
        <v>0</v>
      </c>
      <c r="G7" s="343">
        <v>1</v>
      </c>
      <c r="H7" s="557">
        <v>3</v>
      </c>
      <c r="I7" s="349">
        <v>0</v>
      </c>
      <c r="J7" s="352"/>
      <c r="K7" s="341" t="s">
        <v>292</v>
      </c>
      <c r="L7" s="934" t="s">
        <v>305</v>
      </c>
      <c r="M7" s="934" t="s">
        <v>585</v>
      </c>
      <c r="N7" s="935" t="s">
        <v>359</v>
      </c>
      <c r="O7" s="933"/>
      <c r="P7" s="527">
        <v>5</v>
      </c>
      <c r="Q7" s="525" t="s">
        <v>574</v>
      </c>
      <c r="R7" s="525" t="s">
        <v>336</v>
      </c>
      <c r="S7" s="525">
        <v>19.399999999999999</v>
      </c>
      <c r="T7" s="528">
        <v>5</v>
      </c>
      <c r="U7" s="525"/>
      <c r="V7" s="527">
        <v>5</v>
      </c>
      <c r="W7" s="525" t="s">
        <v>590</v>
      </c>
      <c r="X7" s="525" t="s">
        <v>151</v>
      </c>
      <c r="Y7" s="525">
        <v>19.2</v>
      </c>
      <c r="Z7" s="528">
        <v>5</v>
      </c>
      <c r="AA7" s="525"/>
      <c r="AB7" s="527">
        <v>5</v>
      </c>
      <c r="AC7" s="525" t="s">
        <v>579</v>
      </c>
      <c r="AD7" s="525" t="s">
        <v>580</v>
      </c>
      <c r="AE7" s="525">
        <v>19.05</v>
      </c>
      <c r="AF7" s="528">
        <v>5</v>
      </c>
      <c r="AG7" s="145"/>
      <c r="AH7" s="526">
        <v>5</v>
      </c>
      <c r="AI7" s="145" t="s">
        <v>555</v>
      </c>
      <c r="AJ7" s="145" t="s">
        <v>151</v>
      </c>
      <c r="AK7" s="145">
        <v>19.399999999999999</v>
      </c>
      <c r="AL7" s="436">
        <v>5</v>
      </c>
    </row>
    <row r="8" spans="1:38" s="338" customFormat="1" ht="15" thickTop="1" thickBot="1">
      <c r="A8" s="934"/>
      <c r="B8" s="934"/>
      <c r="C8" s="935"/>
      <c r="D8" s="512">
        <v>2</v>
      </c>
      <c r="E8" s="350">
        <v>0</v>
      </c>
      <c r="F8" s="350"/>
      <c r="G8" s="343"/>
      <c r="H8" s="567"/>
      <c r="I8" s="351"/>
      <c r="J8" s="556">
        <v>5</v>
      </c>
      <c r="K8" s="553">
        <v>2</v>
      </c>
      <c r="L8" s="934"/>
      <c r="M8" s="934"/>
      <c r="N8" s="935"/>
      <c r="O8" s="933"/>
      <c r="P8" s="527">
        <v>6</v>
      </c>
      <c r="Q8" s="525" t="s">
        <v>570</v>
      </c>
      <c r="R8" s="525" t="s">
        <v>376</v>
      </c>
      <c r="S8" s="525">
        <v>19.100000000000001</v>
      </c>
      <c r="T8" s="528">
        <v>6</v>
      </c>
      <c r="U8" s="525"/>
      <c r="V8" s="527">
        <v>5</v>
      </c>
      <c r="W8" s="525" t="s">
        <v>585</v>
      </c>
      <c r="X8" s="525" t="s">
        <v>580</v>
      </c>
      <c r="Y8" s="525">
        <v>19.2</v>
      </c>
      <c r="Z8" s="528">
        <v>5</v>
      </c>
      <c r="AA8" s="525"/>
      <c r="AB8" s="526">
        <v>6</v>
      </c>
      <c r="AC8" s="145" t="s">
        <v>569</v>
      </c>
      <c r="AD8" s="145" t="s">
        <v>382</v>
      </c>
      <c r="AE8" s="145">
        <v>18.8</v>
      </c>
      <c r="AF8" s="436">
        <v>6</v>
      </c>
      <c r="AG8" s="145"/>
      <c r="AH8" s="526">
        <v>6</v>
      </c>
      <c r="AI8" s="145" t="s">
        <v>558</v>
      </c>
      <c r="AJ8" s="145" t="s">
        <v>559</v>
      </c>
      <c r="AK8" s="145">
        <v>19.3</v>
      </c>
      <c r="AL8" s="436">
        <v>6</v>
      </c>
    </row>
    <row r="9" spans="1:38" s="338" customFormat="1" ht="15" thickTop="1" thickBot="1">
      <c r="A9" s="934" t="s">
        <v>306</v>
      </c>
      <c r="B9" s="934" t="s">
        <v>596</v>
      </c>
      <c r="C9" s="935" t="s">
        <v>151</v>
      </c>
      <c r="D9" s="341"/>
      <c r="E9" s="550" t="s">
        <v>650</v>
      </c>
      <c r="F9" s="350"/>
      <c r="G9" s="343"/>
      <c r="H9" s="567"/>
      <c r="I9" s="344"/>
      <c r="J9" s="555" t="s">
        <v>655</v>
      </c>
      <c r="K9" s="341"/>
      <c r="L9" s="934" t="s">
        <v>307</v>
      </c>
      <c r="M9" s="934" t="s">
        <v>567</v>
      </c>
      <c r="N9" s="935" t="s">
        <v>336</v>
      </c>
      <c r="O9" s="933"/>
      <c r="P9" s="527">
        <v>7</v>
      </c>
      <c r="Q9" s="525" t="s">
        <v>573</v>
      </c>
      <c r="R9" s="525" t="s">
        <v>150</v>
      </c>
      <c r="S9" s="525">
        <v>18.95</v>
      </c>
      <c r="T9" s="528">
        <v>7</v>
      </c>
      <c r="U9" s="529"/>
      <c r="V9" s="527">
        <v>7</v>
      </c>
      <c r="W9" s="525" t="s">
        <v>589</v>
      </c>
      <c r="X9" s="525" t="s">
        <v>367</v>
      </c>
      <c r="Y9" s="525">
        <v>19.05</v>
      </c>
      <c r="Z9" s="528">
        <v>7</v>
      </c>
      <c r="AA9" s="525"/>
      <c r="AB9" s="527">
        <v>7</v>
      </c>
      <c r="AC9" s="525" t="s">
        <v>584</v>
      </c>
      <c r="AD9" s="525" t="s">
        <v>150</v>
      </c>
      <c r="AE9" s="525">
        <v>18.7</v>
      </c>
      <c r="AF9" s="528">
        <v>7</v>
      </c>
      <c r="AG9" s="145"/>
      <c r="AH9" s="526">
        <v>6</v>
      </c>
      <c r="AI9" s="145" t="s">
        <v>561</v>
      </c>
      <c r="AJ9" s="145" t="s">
        <v>562</v>
      </c>
      <c r="AK9" s="145">
        <v>19.3</v>
      </c>
      <c r="AL9" s="436">
        <v>6</v>
      </c>
    </row>
    <row r="10" spans="1:38" s="338" customFormat="1" ht="15" thickTop="1" thickBot="1">
      <c r="A10" s="934"/>
      <c r="B10" s="934"/>
      <c r="C10" s="935"/>
      <c r="D10" s="549" t="s">
        <v>311</v>
      </c>
      <c r="E10" s="348"/>
      <c r="F10" s="514">
        <v>7</v>
      </c>
      <c r="G10" s="596">
        <v>5</v>
      </c>
      <c r="H10" s="597">
        <v>0</v>
      </c>
      <c r="I10" s="515">
        <v>7</v>
      </c>
      <c r="J10" s="343"/>
      <c r="K10" s="345" t="s">
        <v>292</v>
      </c>
      <c r="L10" s="934"/>
      <c r="M10" s="934"/>
      <c r="N10" s="935"/>
      <c r="O10" s="933"/>
      <c r="P10" s="527">
        <v>7</v>
      </c>
      <c r="Q10" s="525" t="s">
        <v>575</v>
      </c>
      <c r="R10" s="525" t="s">
        <v>564</v>
      </c>
      <c r="S10" s="525">
        <v>18.95</v>
      </c>
      <c r="T10" s="528">
        <v>7</v>
      </c>
      <c r="U10" s="145"/>
      <c r="V10" s="527">
        <v>8</v>
      </c>
      <c r="W10" s="525" t="s">
        <v>591</v>
      </c>
      <c r="X10" s="525" t="s">
        <v>592</v>
      </c>
      <c r="Y10" s="525">
        <v>18.8</v>
      </c>
      <c r="Z10" s="528">
        <v>8</v>
      </c>
      <c r="AA10" s="145"/>
      <c r="AB10" s="527">
        <v>8</v>
      </c>
      <c r="AC10" s="525" t="s">
        <v>582</v>
      </c>
      <c r="AD10" s="525" t="s">
        <v>583</v>
      </c>
      <c r="AE10" s="525">
        <v>18.5</v>
      </c>
      <c r="AF10" s="528">
        <v>8</v>
      </c>
      <c r="AG10" s="145"/>
      <c r="AH10" s="526">
        <v>8</v>
      </c>
      <c r="AI10" s="145" t="s">
        <v>563</v>
      </c>
      <c r="AJ10" s="145" t="s">
        <v>564</v>
      </c>
      <c r="AK10" s="145">
        <v>18.7</v>
      </c>
      <c r="AL10" s="436">
        <v>8</v>
      </c>
    </row>
    <row r="11" spans="1:38" s="338" customFormat="1" ht="15" thickTop="1" thickBot="1">
      <c r="A11" s="934" t="s">
        <v>316</v>
      </c>
      <c r="B11" s="934" t="s">
        <v>576</v>
      </c>
      <c r="C11" s="935" t="s">
        <v>336</v>
      </c>
      <c r="D11" s="341" t="s">
        <v>314</v>
      </c>
      <c r="E11" s="348"/>
      <c r="F11" s="570" t="s">
        <v>690</v>
      </c>
      <c r="G11" s="550"/>
      <c r="H11" s="349"/>
      <c r="I11" s="352" t="s">
        <v>691</v>
      </c>
      <c r="J11" s="352"/>
      <c r="K11" s="341" t="s">
        <v>292</v>
      </c>
      <c r="L11" s="934" t="s">
        <v>317</v>
      </c>
      <c r="M11" s="934" t="s">
        <v>588</v>
      </c>
      <c r="N11" s="935" t="s">
        <v>153</v>
      </c>
      <c r="O11" s="933"/>
      <c r="P11" s="527"/>
      <c r="Q11" s="525" t="s">
        <v>571</v>
      </c>
      <c r="R11" s="525" t="s">
        <v>557</v>
      </c>
      <c r="S11" s="525" t="s">
        <v>554</v>
      </c>
      <c r="T11" s="528"/>
      <c r="U11" s="145"/>
      <c r="V11" s="527">
        <v>8</v>
      </c>
      <c r="W11" s="525" t="s">
        <v>594</v>
      </c>
      <c r="X11" s="525" t="s">
        <v>382</v>
      </c>
      <c r="Y11" s="525">
        <v>18.8</v>
      </c>
      <c r="Z11" s="528">
        <v>8</v>
      </c>
      <c r="AA11" s="145"/>
      <c r="AB11" s="527">
        <v>9</v>
      </c>
      <c r="AC11" s="525" t="s">
        <v>586</v>
      </c>
      <c r="AD11" s="525" t="s">
        <v>587</v>
      </c>
      <c r="AE11" s="525">
        <v>18.399999999999999</v>
      </c>
      <c r="AF11" s="528">
        <v>9</v>
      </c>
      <c r="AG11" s="145"/>
      <c r="AH11" s="526"/>
      <c r="AI11" s="145" t="s">
        <v>556</v>
      </c>
      <c r="AJ11" s="145" t="s">
        <v>557</v>
      </c>
      <c r="AK11" s="145" t="s">
        <v>554</v>
      </c>
      <c r="AL11" s="436"/>
    </row>
    <row r="12" spans="1:38" s="338" customFormat="1" ht="15" thickTop="1" thickBot="1">
      <c r="A12" s="934"/>
      <c r="B12" s="934"/>
      <c r="C12" s="935"/>
      <c r="D12" s="551">
        <v>3</v>
      </c>
      <c r="E12" s="343" t="s">
        <v>651</v>
      </c>
      <c r="F12" s="563"/>
      <c r="G12" s="343"/>
      <c r="H12" s="351"/>
      <c r="I12" s="344"/>
      <c r="J12" s="557" t="s">
        <v>656</v>
      </c>
      <c r="K12" s="553">
        <v>3</v>
      </c>
      <c r="L12" s="934"/>
      <c r="M12" s="934"/>
      <c r="N12" s="935"/>
      <c r="O12" s="933"/>
      <c r="P12" s="526"/>
      <c r="Q12" s="145"/>
      <c r="R12" s="145"/>
      <c r="S12" s="145"/>
      <c r="T12" s="436"/>
      <c r="U12" s="145"/>
      <c r="V12" s="526"/>
      <c r="W12" s="145"/>
      <c r="X12" s="145"/>
      <c r="Y12" s="145"/>
      <c r="Z12" s="436"/>
      <c r="AA12" s="145"/>
      <c r="AB12" s="527"/>
      <c r="AC12" s="525" t="s">
        <v>578</v>
      </c>
      <c r="AD12" s="525" t="s">
        <v>376</v>
      </c>
      <c r="AE12" s="525" t="s">
        <v>554</v>
      </c>
      <c r="AF12" s="528"/>
      <c r="AG12" s="145"/>
      <c r="AH12" s="526"/>
      <c r="AI12" s="145"/>
      <c r="AJ12" s="145"/>
      <c r="AK12" s="145"/>
      <c r="AL12" s="436"/>
    </row>
    <row r="13" spans="1:38" s="338" customFormat="1" ht="14.25" thickTop="1">
      <c r="A13" s="934" t="s">
        <v>318</v>
      </c>
      <c r="B13" s="934" t="s">
        <v>593</v>
      </c>
      <c r="C13" s="935" t="s">
        <v>154</v>
      </c>
      <c r="D13" s="347"/>
      <c r="E13" s="548">
        <v>0</v>
      </c>
      <c r="F13" s="563"/>
      <c r="G13" s="343"/>
      <c r="H13" s="349"/>
      <c r="I13" s="356"/>
      <c r="J13" s="558">
        <v>1</v>
      </c>
      <c r="K13" s="341"/>
      <c r="L13" s="934" t="s">
        <v>319</v>
      </c>
      <c r="M13" s="934" t="s">
        <v>565</v>
      </c>
      <c r="N13" s="935" t="s">
        <v>566</v>
      </c>
      <c r="O13" s="933"/>
      <c r="P13" s="526"/>
      <c r="Q13" s="145"/>
      <c r="R13" s="145"/>
      <c r="S13" s="145"/>
      <c r="T13" s="436"/>
      <c r="U13" s="145"/>
      <c r="V13" s="526"/>
      <c r="W13" s="145"/>
      <c r="X13" s="145"/>
      <c r="Y13" s="145"/>
      <c r="Z13" s="436"/>
      <c r="AA13" s="145"/>
      <c r="AB13" s="526"/>
      <c r="AC13" s="145"/>
      <c r="AD13" s="145"/>
      <c r="AE13" s="145"/>
      <c r="AF13" s="436"/>
      <c r="AG13" s="145"/>
      <c r="AH13" s="526"/>
      <c r="AI13" s="145"/>
      <c r="AJ13" s="145"/>
      <c r="AK13" s="145"/>
      <c r="AL13" s="436"/>
    </row>
    <row r="14" spans="1:38" s="338" customFormat="1" ht="14.25" thickBot="1">
      <c r="A14" s="934"/>
      <c r="B14" s="934"/>
      <c r="C14" s="935"/>
      <c r="D14" s="345" t="s">
        <v>292</v>
      </c>
      <c r="E14" s="514">
        <v>6</v>
      </c>
      <c r="F14" s="571">
        <v>0</v>
      </c>
      <c r="G14" s="343">
        <v>4</v>
      </c>
      <c r="H14" s="349">
        <v>2</v>
      </c>
      <c r="I14" s="565">
        <v>0</v>
      </c>
      <c r="J14" s="518">
        <v>6</v>
      </c>
      <c r="K14" s="345" t="s">
        <v>294</v>
      </c>
      <c r="L14" s="934"/>
      <c r="M14" s="934"/>
      <c r="N14" s="935"/>
      <c r="O14" s="933"/>
      <c r="P14" s="526"/>
      <c r="Q14" s="145"/>
      <c r="R14" s="145"/>
      <c r="S14" s="145"/>
      <c r="T14" s="436"/>
      <c r="U14" s="145"/>
      <c r="V14" s="526"/>
      <c r="W14" s="145"/>
      <c r="X14" s="145"/>
      <c r="Y14" s="145"/>
      <c r="Z14" s="436"/>
      <c r="AA14" s="145"/>
      <c r="AB14" s="526"/>
      <c r="AC14" s="145"/>
      <c r="AD14" s="145"/>
      <c r="AE14" s="145"/>
      <c r="AF14" s="436"/>
      <c r="AG14" s="145"/>
      <c r="AH14" s="526"/>
      <c r="AI14" s="145"/>
      <c r="AJ14" s="145"/>
      <c r="AK14" s="145"/>
      <c r="AL14" s="436"/>
    </row>
    <row r="15" spans="1:38" s="338" customFormat="1" ht="14.25" thickTop="1">
      <c r="A15" s="934" t="s">
        <v>320</v>
      </c>
      <c r="B15" s="934" t="s">
        <v>572</v>
      </c>
      <c r="C15" s="935" t="s">
        <v>566</v>
      </c>
      <c r="D15" s="341" t="s">
        <v>294</v>
      </c>
      <c r="E15" s="563"/>
      <c r="F15" s="550" t="s">
        <v>694</v>
      </c>
      <c r="G15" s="341"/>
      <c r="H15" s="937" t="s">
        <v>695</v>
      </c>
      <c r="I15" s="938"/>
      <c r="J15" s="343"/>
      <c r="K15" s="341" t="s">
        <v>314</v>
      </c>
      <c r="L15" s="934" t="s">
        <v>321</v>
      </c>
      <c r="M15" s="934" t="s">
        <v>581</v>
      </c>
      <c r="N15" s="935" t="s">
        <v>336</v>
      </c>
      <c r="O15" s="933"/>
      <c r="P15" s="526"/>
      <c r="Q15" s="145"/>
      <c r="R15" s="145"/>
      <c r="S15" s="145"/>
      <c r="T15" s="436"/>
      <c r="U15" s="145"/>
      <c r="V15" s="526"/>
      <c r="W15" s="145"/>
      <c r="X15" s="145"/>
      <c r="Y15" s="145"/>
      <c r="Z15" s="436"/>
      <c r="AA15" s="145"/>
      <c r="AB15" s="526"/>
      <c r="AC15" s="145"/>
      <c r="AD15" s="145"/>
      <c r="AE15" s="145"/>
      <c r="AF15" s="436"/>
      <c r="AG15" s="145"/>
      <c r="AH15" s="526"/>
      <c r="AI15" s="145"/>
      <c r="AJ15" s="145"/>
      <c r="AK15" s="145"/>
      <c r="AL15" s="436"/>
    </row>
    <row r="16" spans="1:38" s="338" customFormat="1" ht="14.25" thickBot="1">
      <c r="A16" s="934"/>
      <c r="B16" s="934"/>
      <c r="C16" s="935"/>
      <c r="D16" s="512">
        <v>4</v>
      </c>
      <c r="E16" s="564">
        <v>0</v>
      </c>
      <c r="F16" s="352"/>
      <c r="G16" s="352"/>
      <c r="H16" s="355"/>
      <c r="I16" s="567"/>
      <c r="J16" s="566">
        <v>0</v>
      </c>
      <c r="K16" s="517">
        <v>4</v>
      </c>
      <c r="L16" s="934"/>
      <c r="M16" s="934"/>
      <c r="N16" s="935"/>
      <c r="O16" s="933"/>
      <c r="P16" s="526"/>
      <c r="Q16" s="145"/>
      <c r="R16" s="145"/>
      <c r="S16" s="145"/>
      <c r="T16" s="436"/>
      <c r="U16" s="145"/>
      <c r="V16" s="526"/>
      <c r="W16" s="145"/>
      <c r="X16" s="145"/>
      <c r="Y16" s="145"/>
      <c r="Z16" s="436"/>
      <c r="AA16" s="145"/>
      <c r="AB16" s="526"/>
      <c r="AC16" s="145"/>
      <c r="AD16" s="145"/>
      <c r="AE16" s="145"/>
      <c r="AF16" s="436"/>
      <c r="AG16" s="145"/>
      <c r="AH16" s="526"/>
      <c r="AI16" s="145"/>
      <c r="AJ16" s="145"/>
      <c r="AK16" s="145"/>
      <c r="AL16" s="436"/>
    </row>
    <row r="17" spans="1:38" s="338" customFormat="1" ht="15" thickTop="1" thickBot="1">
      <c r="A17" s="934" t="s">
        <v>322</v>
      </c>
      <c r="B17" s="934" t="s">
        <v>597</v>
      </c>
      <c r="C17" s="935" t="s">
        <v>336</v>
      </c>
      <c r="D17" s="552"/>
      <c r="E17" s="550" t="s">
        <v>652</v>
      </c>
      <c r="F17" s="352"/>
      <c r="G17" s="352"/>
      <c r="H17" s="355"/>
      <c r="I17" s="355"/>
      <c r="J17" s="348" t="s">
        <v>654</v>
      </c>
      <c r="K17" s="560"/>
      <c r="L17" s="934" t="s">
        <v>323</v>
      </c>
      <c r="M17" s="934" t="s">
        <v>568</v>
      </c>
      <c r="N17" s="935" t="s">
        <v>151</v>
      </c>
      <c r="O17" s="933"/>
      <c r="P17" s="526"/>
      <c r="Q17" s="145"/>
      <c r="R17" s="50"/>
      <c r="S17" s="50"/>
      <c r="T17" s="530"/>
      <c r="U17" s="145"/>
      <c r="V17" s="526"/>
      <c r="W17" s="145"/>
      <c r="X17" s="145"/>
      <c r="Y17" s="145"/>
      <c r="Z17" s="436"/>
      <c r="AA17" s="145"/>
      <c r="AB17" s="526"/>
      <c r="AC17" s="145"/>
      <c r="AD17" s="145"/>
      <c r="AE17" s="145"/>
      <c r="AF17" s="436"/>
      <c r="AG17" s="145"/>
      <c r="AH17" s="526"/>
      <c r="AI17" s="145"/>
      <c r="AJ17" s="145"/>
      <c r="AK17" s="145"/>
      <c r="AL17" s="436"/>
    </row>
    <row r="18" spans="1:38" s="338" customFormat="1" ht="14.25" thickTop="1">
      <c r="A18" s="934"/>
      <c r="B18" s="934"/>
      <c r="C18" s="935"/>
      <c r="D18" s="341" t="s">
        <v>292</v>
      </c>
      <c r="E18" s="116"/>
      <c r="F18" s="113"/>
      <c r="G18" s="116"/>
      <c r="H18" s="110"/>
      <c r="I18" s="117"/>
      <c r="J18" s="116"/>
      <c r="K18" s="559" t="s">
        <v>311</v>
      </c>
      <c r="L18" s="934"/>
      <c r="M18" s="934"/>
      <c r="N18" s="935"/>
      <c r="O18" s="933"/>
      <c r="P18" s="531"/>
      <c r="Q18" s="532"/>
      <c r="R18" s="533"/>
      <c r="S18" s="533"/>
      <c r="T18" s="534"/>
      <c r="U18" s="145"/>
      <c r="V18" s="531"/>
      <c r="W18" s="532"/>
      <c r="X18" s="532"/>
      <c r="Y18" s="532"/>
      <c r="Z18" s="535"/>
      <c r="AA18" s="145"/>
      <c r="AB18" s="531"/>
      <c r="AC18" s="532"/>
      <c r="AD18" s="532"/>
      <c r="AE18" s="532"/>
      <c r="AF18" s="535"/>
      <c r="AG18" s="145"/>
      <c r="AH18" s="531"/>
      <c r="AI18" s="532"/>
      <c r="AJ18" s="532"/>
      <c r="AK18" s="532"/>
      <c r="AL18" s="535"/>
    </row>
    <row r="19" spans="1:38" s="338" customFormat="1" ht="7.5" customHeight="1">
      <c r="A19" s="301"/>
      <c r="B19" s="301"/>
      <c r="C19" s="340"/>
      <c r="D19" s="384"/>
      <c r="E19" s="116"/>
      <c r="F19" s="113"/>
      <c r="G19" s="116"/>
      <c r="H19" s="110"/>
      <c r="I19" s="117"/>
      <c r="J19" s="116"/>
      <c r="K19" s="341"/>
      <c r="L19" s="301"/>
      <c r="M19" s="301"/>
      <c r="N19" s="301"/>
      <c r="O19" s="301"/>
      <c r="P19" s="145"/>
      <c r="Q19" s="145"/>
      <c r="R19" s="50"/>
      <c r="S19" s="50"/>
      <c r="T19" s="50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</row>
    <row r="20" spans="1:38" s="338" customFormat="1" ht="15.75" customHeight="1">
      <c r="A20" s="301"/>
      <c r="B20" s="301"/>
      <c r="C20" s="116" t="s">
        <v>543</v>
      </c>
      <c r="D20" s="384"/>
      <c r="E20" s="116"/>
      <c r="F20" s="113"/>
      <c r="G20" s="116"/>
      <c r="H20" s="110"/>
      <c r="I20" s="117"/>
      <c r="J20" s="116"/>
      <c r="K20" s="341"/>
      <c r="L20" s="301"/>
      <c r="M20" s="301"/>
      <c r="N20" s="301"/>
      <c r="O20" s="301"/>
      <c r="P20" s="145"/>
      <c r="Q20" s="145"/>
      <c r="R20" s="50"/>
      <c r="S20" s="50"/>
      <c r="T20" s="50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</row>
    <row r="21" spans="1:38" s="338" customFormat="1" ht="13.5">
      <c r="A21" s="301"/>
      <c r="B21" s="934" t="s">
        <v>577</v>
      </c>
      <c r="C21" s="935" t="s">
        <v>336</v>
      </c>
      <c r="D21" s="341" t="s">
        <v>692</v>
      </c>
      <c r="E21" s="343"/>
      <c r="F21" s="113"/>
      <c r="G21" s="116"/>
      <c r="H21" s="110"/>
      <c r="I21" s="117"/>
      <c r="J21" s="116"/>
      <c r="K21" s="341"/>
      <c r="L21" s="301"/>
      <c r="M21" s="301"/>
      <c r="N21" s="301"/>
      <c r="O21" s="301"/>
      <c r="P21" s="145"/>
      <c r="Q21" s="145"/>
      <c r="R21" s="50"/>
      <c r="S21" s="50"/>
      <c r="T21" s="50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</row>
    <row r="22" spans="1:38" s="338" customFormat="1" ht="14.25" thickBot="1">
      <c r="A22" s="301"/>
      <c r="B22" s="934"/>
      <c r="C22" s="935"/>
      <c r="D22" s="353"/>
      <c r="E22" s="591">
        <v>0</v>
      </c>
      <c r="F22" s="113"/>
      <c r="G22" s="116"/>
      <c r="H22" s="110"/>
      <c r="I22" s="117"/>
      <c r="J22" s="116"/>
      <c r="K22" s="341"/>
      <c r="L22" s="301"/>
      <c r="M22" s="301"/>
      <c r="N22" s="301"/>
      <c r="O22" s="301"/>
      <c r="P22" s="145"/>
      <c r="Q22" s="145"/>
      <c r="R22" s="50"/>
      <c r="S22" s="50"/>
      <c r="T22" s="50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</row>
    <row r="23" spans="1:38" s="338" customFormat="1" ht="15" thickTop="1" thickBot="1">
      <c r="A23" s="301"/>
      <c r="B23" s="934" t="s">
        <v>568</v>
      </c>
      <c r="C23" s="935" t="s">
        <v>151</v>
      </c>
      <c r="D23" s="590"/>
      <c r="E23" s="343">
        <v>5</v>
      </c>
      <c r="F23" s="113"/>
      <c r="G23" s="116"/>
      <c r="H23" s="110"/>
      <c r="I23" s="117"/>
      <c r="J23" s="116"/>
      <c r="K23" s="341"/>
      <c r="L23" s="301"/>
      <c r="M23" s="301"/>
      <c r="N23" s="301"/>
      <c r="O23" s="301"/>
      <c r="P23" s="145"/>
      <c r="Q23" s="145"/>
      <c r="R23" s="50"/>
      <c r="S23" s="50"/>
      <c r="T23" s="50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</row>
    <row r="24" spans="1:38" s="338" customFormat="1" ht="14.25" thickTop="1">
      <c r="A24" s="267"/>
      <c r="B24" s="934"/>
      <c r="C24" s="935"/>
      <c r="D24" s="549" t="s">
        <v>693</v>
      </c>
      <c r="E24" s="116"/>
      <c r="F24" s="113"/>
      <c r="G24" s="116"/>
      <c r="H24" s="110"/>
      <c r="I24" s="117"/>
      <c r="J24" s="116"/>
      <c r="K24" s="341"/>
      <c r="L24" s="267"/>
      <c r="M24" s="267"/>
      <c r="N24" s="267"/>
      <c r="O24" s="267"/>
      <c r="P24" s="145"/>
      <c r="Q24" s="145"/>
      <c r="R24" s="50"/>
      <c r="S24" s="50"/>
      <c r="T24" s="50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</row>
    <row r="25" spans="1:38" s="338" customFormat="1" ht="13.5">
      <c r="A25" s="267"/>
      <c r="B25" s="267"/>
      <c r="C25" s="267"/>
      <c r="D25" s="358"/>
      <c r="E25" s="116"/>
      <c r="F25" s="113"/>
      <c r="G25" s="116"/>
      <c r="H25" s="110"/>
      <c r="I25" s="117"/>
      <c r="J25" s="116"/>
      <c r="K25" s="87"/>
      <c r="L25" s="267"/>
      <c r="M25" s="267"/>
      <c r="N25" s="267"/>
      <c r="O25" s="267"/>
      <c r="P25" s="145"/>
      <c r="Q25" s="145"/>
      <c r="R25" s="50"/>
      <c r="S25" s="50"/>
      <c r="T25" s="50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</row>
    <row r="26" spans="1:38" s="338" customFormat="1" ht="14.25">
      <c r="A26" s="36"/>
      <c r="B26" s="936" t="s">
        <v>298</v>
      </c>
      <c r="C26" s="936"/>
      <c r="D26" s="936"/>
      <c r="E26" s="936"/>
      <c r="F26" s="936"/>
      <c r="G26" s="936"/>
      <c r="H26" s="936"/>
      <c r="I26" s="936"/>
      <c r="J26" s="936"/>
      <c r="K26" s="936"/>
      <c r="L26" s="936"/>
      <c r="M26" s="936"/>
      <c r="N26" s="108"/>
      <c r="O26" s="122"/>
      <c r="P26" s="145"/>
      <c r="Q26" s="536"/>
      <c r="R26" s="50"/>
      <c r="S26" s="50"/>
      <c r="T26" s="49"/>
      <c r="U26" s="50"/>
      <c r="V26" s="150"/>
      <c r="W26" s="536"/>
      <c r="X26" s="150"/>
      <c r="Y26" s="150"/>
      <c r="Z26" s="150"/>
      <c r="AA26" s="150"/>
      <c r="AB26" s="150"/>
      <c r="AC26" s="536"/>
      <c r="AD26" s="150"/>
      <c r="AE26" s="150"/>
      <c r="AF26" s="150"/>
      <c r="AG26" s="150"/>
      <c r="AH26" s="150"/>
      <c r="AI26" s="536"/>
      <c r="AJ26" s="150"/>
      <c r="AK26" s="145"/>
      <c r="AL26" s="145"/>
    </row>
    <row r="27" spans="1:38" s="338" customFormat="1" ht="13.5">
      <c r="A27" s="266"/>
      <c r="B27" s="265" t="s">
        <v>0</v>
      </c>
      <c r="C27" s="337" t="s">
        <v>1</v>
      </c>
      <c r="D27" s="87"/>
      <c r="E27" s="110" t="s">
        <v>532</v>
      </c>
      <c r="F27" s="87"/>
      <c r="G27" s="87"/>
      <c r="H27" s="87"/>
      <c r="I27" s="87"/>
      <c r="J27" s="87" t="s">
        <v>533</v>
      </c>
      <c r="K27" s="122"/>
      <c r="L27" s="122"/>
      <c r="M27" s="265" t="s">
        <v>0</v>
      </c>
      <c r="N27" s="337" t="s">
        <v>1</v>
      </c>
      <c r="O27" s="122"/>
      <c r="P27" s="145"/>
      <c r="Q27" s="145"/>
      <c r="R27" s="50"/>
      <c r="S27" s="50"/>
      <c r="T27" s="50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1:38" s="338" customFormat="1" ht="14.25" thickBot="1">
      <c r="A28" s="934" t="s">
        <v>299</v>
      </c>
      <c r="B28" s="934" t="s">
        <v>648</v>
      </c>
      <c r="C28" s="935" t="s">
        <v>336</v>
      </c>
      <c r="D28" s="580" t="s">
        <v>292</v>
      </c>
      <c r="E28" s="359"/>
      <c r="F28" s="360"/>
      <c r="G28" s="360"/>
      <c r="H28" s="361"/>
      <c r="I28" s="361"/>
      <c r="J28" s="362"/>
      <c r="K28" s="576" t="s">
        <v>311</v>
      </c>
      <c r="L28" s="934" t="s">
        <v>324</v>
      </c>
      <c r="M28" s="934" t="s">
        <v>569</v>
      </c>
      <c r="N28" s="935" t="s">
        <v>559</v>
      </c>
      <c r="O28" s="122"/>
      <c r="P28" s="523">
        <v>1</v>
      </c>
      <c r="Q28" s="251" t="s">
        <v>648</v>
      </c>
      <c r="R28" s="251" t="s">
        <v>336</v>
      </c>
      <c r="S28" s="251">
        <v>20.100000000000001</v>
      </c>
      <c r="T28" s="524">
        <v>1</v>
      </c>
      <c r="U28" s="145"/>
      <c r="V28" s="537">
        <v>1</v>
      </c>
      <c r="W28" s="538" t="s">
        <v>610</v>
      </c>
      <c r="X28" s="538" t="s">
        <v>336</v>
      </c>
      <c r="Y28" s="538">
        <v>20.05</v>
      </c>
      <c r="Z28" s="539">
        <v>1</v>
      </c>
      <c r="AA28" s="145"/>
      <c r="AB28" s="537">
        <v>1</v>
      </c>
      <c r="AC28" s="538" t="s">
        <v>569</v>
      </c>
      <c r="AD28" s="538" t="s">
        <v>559</v>
      </c>
      <c r="AE28" s="538">
        <v>20</v>
      </c>
      <c r="AF28" s="539">
        <v>1</v>
      </c>
      <c r="AG28" s="145"/>
      <c r="AH28" s="541">
        <v>1</v>
      </c>
      <c r="AI28" s="145" t="s">
        <v>637</v>
      </c>
      <c r="AJ28" s="145" t="s">
        <v>336</v>
      </c>
      <c r="AK28" s="145">
        <v>20</v>
      </c>
      <c r="AL28" s="541">
        <v>1</v>
      </c>
    </row>
    <row r="29" spans="1:38" s="338" customFormat="1" ht="15" thickTop="1" thickBot="1">
      <c r="A29" s="934"/>
      <c r="B29" s="934"/>
      <c r="C29" s="935"/>
      <c r="D29" s="581">
        <v>1</v>
      </c>
      <c r="E29" s="547" t="s">
        <v>662</v>
      </c>
      <c r="F29" s="343"/>
      <c r="G29" s="343"/>
      <c r="H29" s="344"/>
      <c r="I29" s="344"/>
      <c r="J29" s="577" t="s">
        <v>666</v>
      </c>
      <c r="K29" s="518">
        <v>1</v>
      </c>
      <c r="L29" s="934"/>
      <c r="M29" s="934"/>
      <c r="N29" s="935"/>
      <c r="O29" s="122"/>
      <c r="P29" s="526">
        <v>2</v>
      </c>
      <c r="Q29" s="145" t="s">
        <v>647</v>
      </c>
      <c r="R29" s="145" t="s">
        <v>152</v>
      </c>
      <c r="S29" s="145">
        <v>20</v>
      </c>
      <c r="T29" s="436">
        <v>2</v>
      </c>
      <c r="U29" s="145"/>
      <c r="V29" s="540">
        <v>2</v>
      </c>
      <c r="W29" s="145" t="s">
        <v>609</v>
      </c>
      <c r="X29" s="145" t="s">
        <v>359</v>
      </c>
      <c r="Y29" s="145">
        <v>19.600000000000001</v>
      </c>
      <c r="Z29" s="541">
        <v>2</v>
      </c>
      <c r="AA29" s="145"/>
      <c r="AB29" s="540">
        <v>2</v>
      </c>
      <c r="AC29" s="145" t="s">
        <v>623</v>
      </c>
      <c r="AD29" s="145" t="s">
        <v>336</v>
      </c>
      <c r="AE29" s="145">
        <v>19.850000000000001</v>
      </c>
      <c r="AF29" s="541">
        <v>2</v>
      </c>
      <c r="AG29" s="145"/>
      <c r="AH29" s="541">
        <v>2</v>
      </c>
      <c r="AI29" s="145" t="s">
        <v>624</v>
      </c>
      <c r="AJ29" s="145" t="s">
        <v>336</v>
      </c>
      <c r="AK29" s="145">
        <v>19.8</v>
      </c>
      <c r="AL29" s="541">
        <v>2</v>
      </c>
    </row>
    <row r="30" spans="1:38" s="338" customFormat="1" ht="14.25" thickTop="1">
      <c r="A30" s="934" t="s">
        <v>325</v>
      </c>
      <c r="B30" s="934" t="s">
        <v>606</v>
      </c>
      <c r="C30" s="935" t="s">
        <v>367</v>
      </c>
      <c r="D30" s="354"/>
      <c r="E30" s="561">
        <v>0</v>
      </c>
      <c r="F30" s="343"/>
      <c r="G30" s="343"/>
      <c r="H30" s="348"/>
      <c r="I30" s="570"/>
      <c r="J30" s="586">
        <v>0</v>
      </c>
      <c r="K30" s="341"/>
      <c r="L30" s="934" t="s">
        <v>326</v>
      </c>
      <c r="M30" s="934" t="s">
        <v>627</v>
      </c>
      <c r="N30" s="935" t="s">
        <v>151</v>
      </c>
      <c r="O30" s="122"/>
      <c r="P30" s="526">
        <v>3</v>
      </c>
      <c r="Q30" s="145" t="s">
        <v>645</v>
      </c>
      <c r="R30" s="145" t="s">
        <v>336</v>
      </c>
      <c r="S30" s="145">
        <v>19.850000000000001</v>
      </c>
      <c r="T30" s="436">
        <v>3</v>
      </c>
      <c r="U30" s="145"/>
      <c r="V30" s="540">
        <v>3</v>
      </c>
      <c r="W30" s="145" t="s">
        <v>605</v>
      </c>
      <c r="X30" s="145" t="s">
        <v>566</v>
      </c>
      <c r="Y30" s="145">
        <v>19.55</v>
      </c>
      <c r="Z30" s="541">
        <v>3</v>
      </c>
      <c r="AA30" s="145"/>
      <c r="AB30" s="540">
        <v>3</v>
      </c>
      <c r="AC30" s="145" t="s">
        <v>617</v>
      </c>
      <c r="AD30" s="145" t="s">
        <v>367</v>
      </c>
      <c r="AE30" s="145">
        <v>19.600000000000001</v>
      </c>
      <c r="AF30" s="541">
        <v>3</v>
      </c>
      <c r="AG30" s="145"/>
      <c r="AH30" s="541">
        <v>3</v>
      </c>
      <c r="AI30" s="150" t="s">
        <v>636</v>
      </c>
      <c r="AJ30" s="150" t="s">
        <v>359</v>
      </c>
      <c r="AK30" s="150">
        <v>19.8</v>
      </c>
      <c r="AL30" s="541">
        <v>3</v>
      </c>
    </row>
    <row r="31" spans="1:38" s="338" customFormat="1" ht="14.25" thickBot="1">
      <c r="A31" s="934"/>
      <c r="B31" s="934"/>
      <c r="C31" s="935"/>
      <c r="D31" s="363" t="s">
        <v>311</v>
      </c>
      <c r="E31" s="592">
        <v>5</v>
      </c>
      <c r="F31" s="341" t="s">
        <v>673</v>
      </c>
      <c r="G31" s="343"/>
      <c r="H31" s="348"/>
      <c r="I31" s="570" t="s">
        <v>665</v>
      </c>
      <c r="J31" s="518">
        <v>5</v>
      </c>
      <c r="K31" s="345" t="s">
        <v>311</v>
      </c>
      <c r="L31" s="934"/>
      <c r="M31" s="934"/>
      <c r="N31" s="935"/>
      <c r="O31" s="122"/>
      <c r="P31" s="526">
        <v>4</v>
      </c>
      <c r="Q31" s="145" t="s">
        <v>646</v>
      </c>
      <c r="R31" s="145" t="s">
        <v>559</v>
      </c>
      <c r="S31" s="145">
        <v>19.8</v>
      </c>
      <c r="T31" s="436">
        <v>4</v>
      </c>
      <c r="U31" s="145"/>
      <c r="V31" s="540">
        <v>4</v>
      </c>
      <c r="W31" s="145" t="s">
        <v>606</v>
      </c>
      <c r="X31" s="145" t="s">
        <v>367</v>
      </c>
      <c r="Y31" s="145">
        <v>19.5</v>
      </c>
      <c r="Z31" s="541">
        <v>4</v>
      </c>
      <c r="AA31" s="145"/>
      <c r="AB31" s="540">
        <v>4</v>
      </c>
      <c r="AC31" s="145" t="s">
        <v>616</v>
      </c>
      <c r="AD31" s="145" t="s">
        <v>152</v>
      </c>
      <c r="AE31" s="145">
        <v>19.55</v>
      </c>
      <c r="AF31" s="541">
        <v>4</v>
      </c>
      <c r="AG31" s="145"/>
      <c r="AH31" s="541">
        <v>4</v>
      </c>
      <c r="AI31" s="145" t="s">
        <v>627</v>
      </c>
      <c r="AJ31" s="145" t="s">
        <v>151</v>
      </c>
      <c r="AK31" s="145">
        <v>19.649999999999999</v>
      </c>
      <c r="AL31" s="541">
        <v>4</v>
      </c>
    </row>
    <row r="32" spans="1:38" s="338" customFormat="1" ht="14.25" thickTop="1">
      <c r="A32" s="934" t="s">
        <v>304</v>
      </c>
      <c r="B32" s="934" t="s">
        <v>645</v>
      </c>
      <c r="C32" s="935" t="s">
        <v>336</v>
      </c>
      <c r="D32" s="364" t="s">
        <v>314</v>
      </c>
      <c r="E32" s="350"/>
      <c r="F32" s="593">
        <v>2</v>
      </c>
      <c r="G32" s="343">
        <v>0</v>
      </c>
      <c r="H32" s="349">
        <v>0</v>
      </c>
      <c r="I32" s="587">
        <v>1</v>
      </c>
      <c r="J32" s="352"/>
      <c r="K32" s="341" t="s">
        <v>311</v>
      </c>
      <c r="L32" s="934" t="s">
        <v>305</v>
      </c>
      <c r="M32" s="934" t="s">
        <v>617</v>
      </c>
      <c r="N32" s="935" t="s">
        <v>367</v>
      </c>
      <c r="O32" s="122"/>
      <c r="P32" s="526">
        <v>5</v>
      </c>
      <c r="Q32" s="145" t="s">
        <v>643</v>
      </c>
      <c r="R32" s="145" t="s">
        <v>359</v>
      </c>
      <c r="S32" s="145">
        <v>19.600000000000001</v>
      </c>
      <c r="T32" s="436">
        <v>5</v>
      </c>
      <c r="U32" s="145"/>
      <c r="V32" s="540">
        <v>5</v>
      </c>
      <c r="W32" s="145" t="s">
        <v>600</v>
      </c>
      <c r="X32" s="145" t="s">
        <v>557</v>
      </c>
      <c r="Y32" s="145">
        <v>19.25</v>
      </c>
      <c r="Z32" s="541">
        <v>5</v>
      </c>
      <c r="AA32" s="145"/>
      <c r="AB32" s="540">
        <v>5</v>
      </c>
      <c r="AC32" s="145" t="s">
        <v>621</v>
      </c>
      <c r="AD32" s="145" t="s">
        <v>359</v>
      </c>
      <c r="AE32" s="145">
        <v>19.5</v>
      </c>
      <c r="AF32" s="541">
        <v>5</v>
      </c>
      <c r="AG32" s="145"/>
      <c r="AH32" s="541">
        <v>5</v>
      </c>
      <c r="AI32" s="145" t="s">
        <v>627</v>
      </c>
      <c r="AJ32" s="145" t="s">
        <v>562</v>
      </c>
      <c r="AK32" s="145">
        <v>19.649999999999999</v>
      </c>
      <c r="AL32" s="541">
        <v>5</v>
      </c>
    </row>
    <row r="33" spans="1:38" s="338" customFormat="1" ht="14.25" thickBot="1">
      <c r="A33" s="934"/>
      <c r="B33" s="934"/>
      <c r="C33" s="935"/>
      <c r="D33" s="519">
        <v>2</v>
      </c>
      <c r="E33" s="594">
        <v>0</v>
      </c>
      <c r="F33" s="365"/>
      <c r="G33" s="343"/>
      <c r="H33" s="351"/>
      <c r="I33" s="351"/>
      <c r="J33" s="349">
        <v>1</v>
      </c>
      <c r="K33" s="517">
        <v>2</v>
      </c>
      <c r="L33" s="934"/>
      <c r="M33" s="934"/>
      <c r="N33" s="935"/>
      <c r="O33" s="122"/>
      <c r="P33" s="526">
        <v>6</v>
      </c>
      <c r="Q33" s="145" t="s">
        <v>590</v>
      </c>
      <c r="R33" s="145" t="s">
        <v>154</v>
      </c>
      <c r="S33" s="145">
        <v>19.5</v>
      </c>
      <c r="T33" s="436">
        <v>6</v>
      </c>
      <c r="U33" s="145"/>
      <c r="V33" s="540">
        <v>5</v>
      </c>
      <c r="W33" s="145" t="s">
        <v>603</v>
      </c>
      <c r="X33" s="145" t="s">
        <v>156</v>
      </c>
      <c r="Y33" s="145">
        <v>19.25</v>
      </c>
      <c r="Z33" s="541">
        <v>5</v>
      </c>
      <c r="AA33" s="145"/>
      <c r="AB33" s="540">
        <v>6</v>
      </c>
      <c r="AC33" s="145" t="s">
        <v>614</v>
      </c>
      <c r="AD33" s="145" t="s">
        <v>150</v>
      </c>
      <c r="AE33" s="145">
        <v>19.399999999999999</v>
      </c>
      <c r="AF33" s="541">
        <v>6</v>
      </c>
      <c r="AG33" s="145"/>
      <c r="AH33" s="541">
        <v>6</v>
      </c>
      <c r="AI33" s="145" t="s">
        <v>631</v>
      </c>
      <c r="AJ33" s="145" t="s">
        <v>152</v>
      </c>
      <c r="AK33" s="145">
        <v>19.5</v>
      </c>
      <c r="AL33" s="541">
        <v>6</v>
      </c>
    </row>
    <row r="34" spans="1:38" s="338" customFormat="1" ht="13.5" customHeight="1" thickTop="1" thickBot="1">
      <c r="A34" s="934" t="s">
        <v>327</v>
      </c>
      <c r="B34" s="934" t="s">
        <v>609</v>
      </c>
      <c r="C34" s="935" t="s">
        <v>359</v>
      </c>
      <c r="D34" s="582"/>
      <c r="E34" s="550" t="s">
        <v>663</v>
      </c>
      <c r="F34" s="365"/>
      <c r="G34" s="343"/>
      <c r="H34" s="351"/>
      <c r="I34" s="344"/>
      <c r="J34" s="578" t="s">
        <v>667</v>
      </c>
      <c r="K34" s="560"/>
      <c r="L34" s="934" t="s">
        <v>307</v>
      </c>
      <c r="M34" s="934" t="s">
        <v>624</v>
      </c>
      <c r="N34" s="935" t="s">
        <v>336</v>
      </c>
      <c r="O34" s="122"/>
      <c r="P34" s="526">
        <v>6</v>
      </c>
      <c r="Q34" s="145" t="s">
        <v>641</v>
      </c>
      <c r="R34" s="145" t="s">
        <v>151</v>
      </c>
      <c r="S34" s="145">
        <v>19.5</v>
      </c>
      <c r="T34" s="436">
        <v>6</v>
      </c>
      <c r="U34" s="145"/>
      <c r="V34" s="540">
        <v>7</v>
      </c>
      <c r="W34" s="145" t="s">
        <v>601</v>
      </c>
      <c r="X34" s="145" t="s">
        <v>155</v>
      </c>
      <c r="Y34" s="145">
        <v>19.2</v>
      </c>
      <c r="Z34" s="541">
        <v>7</v>
      </c>
      <c r="AA34" s="145"/>
      <c r="AB34" s="540">
        <v>7</v>
      </c>
      <c r="AC34" s="145" t="s">
        <v>620</v>
      </c>
      <c r="AD34" s="145" t="s">
        <v>153</v>
      </c>
      <c r="AE34" s="145">
        <v>19.25</v>
      </c>
      <c r="AF34" s="541">
        <v>7</v>
      </c>
      <c r="AG34" s="145"/>
      <c r="AH34" s="541">
        <v>7</v>
      </c>
      <c r="AI34" s="145" t="s">
        <v>635</v>
      </c>
      <c r="AJ34" s="145" t="s">
        <v>566</v>
      </c>
      <c r="AK34" s="145">
        <v>19.399999999999999</v>
      </c>
      <c r="AL34" s="541">
        <v>7</v>
      </c>
    </row>
    <row r="35" spans="1:38" ht="13.5" customHeight="1" thickTop="1" thickBot="1">
      <c r="A35" s="934"/>
      <c r="B35" s="934"/>
      <c r="C35" s="935"/>
      <c r="D35" s="343" t="s">
        <v>292</v>
      </c>
      <c r="E35" s="343"/>
      <c r="F35" s="520">
        <v>7</v>
      </c>
      <c r="G35" s="596">
        <v>5</v>
      </c>
      <c r="H35" s="595">
        <v>0</v>
      </c>
      <c r="I35" s="518">
        <v>7</v>
      </c>
      <c r="J35" s="343"/>
      <c r="K35" s="559" t="s">
        <v>314</v>
      </c>
      <c r="L35" s="934"/>
      <c r="M35" s="934"/>
      <c r="N35" s="935"/>
      <c r="O35" s="122"/>
      <c r="P35" s="526">
        <v>8</v>
      </c>
      <c r="Q35" s="145" t="s">
        <v>640</v>
      </c>
      <c r="R35" s="145" t="s">
        <v>562</v>
      </c>
      <c r="S35" s="145">
        <v>19.399999999999999</v>
      </c>
      <c r="T35" s="436">
        <v>8</v>
      </c>
      <c r="U35" s="145"/>
      <c r="V35" s="540">
        <v>8</v>
      </c>
      <c r="W35" s="145" t="s">
        <v>607</v>
      </c>
      <c r="X35" s="145" t="s">
        <v>153</v>
      </c>
      <c r="Y35" s="145">
        <v>19.149999999999999</v>
      </c>
      <c r="Z35" s="541">
        <v>8</v>
      </c>
      <c r="AA35" s="145"/>
      <c r="AB35" s="540">
        <v>8</v>
      </c>
      <c r="AC35" s="145" t="s">
        <v>615</v>
      </c>
      <c r="AD35" s="145" t="s">
        <v>580</v>
      </c>
      <c r="AE35" s="145">
        <v>19.100000000000001</v>
      </c>
      <c r="AF35" s="541">
        <v>8</v>
      </c>
      <c r="AG35" s="145"/>
      <c r="AH35" s="541">
        <v>8</v>
      </c>
      <c r="AI35" s="145" t="s">
        <v>626</v>
      </c>
      <c r="AJ35" s="145" t="s">
        <v>559</v>
      </c>
      <c r="AK35" s="145">
        <v>19.350000000000001</v>
      </c>
      <c r="AL35" s="541">
        <v>8</v>
      </c>
    </row>
    <row r="36" spans="1:38" ht="13.5" customHeight="1" thickTop="1" thickBot="1">
      <c r="A36" s="934" t="s">
        <v>295</v>
      </c>
      <c r="B36" s="934" t="s">
        <v>647</v>
      </c>
      <c r="C36" s="935" t="s">
        <v>152</v>
      </c>
      <c r="D36" s="343" t="s">
        <v>292</v>
      </c>
      <c r="E36" s="343"/>
      <c r="F36" s="570" t="s">
        <v>660</v>
      </c>
      <c r="G36" s="550"/>
      <c r="H36" s="585"/>
      <c r="I36" s="352" t="s">
        <v>683</v>
      </c>
      <c r="J36" s="352"/>
      <c r="K36" s="341" t="s">
        <v>314</v>
      </c>
      <c r="L36" s="934" t="s">
        <v>296</v>
      </c>
      <c r="M36" s="934" t="s">
        <v>623</v>
      </c>
      <c r="N36" s="935" t="s">
        <v>336</v>
      </c>
      <c r="O36" s="122"/>
      <c r="P36" s="526">
        <v>9</v>
      </c>
      <c r="Q36" s="145" t="s">
        <v>616</v>
      </c>
      <c r="R36" s="145" t="s">
        <v>630</v>
      </c>
      <c r="S36" s="145">
        <v>19.350000000000001</v>
      </c>
      <c r="T36" s="436">
        <v>9</v>
      </c>
      <c r="U36" s="145"/>
      <c r="V36" s="540">
        <v>9</v>
      </c>
      <c r="W36" s="145" t="s">
        <v>604</v>
      </c>
      <c r="X36" s="145" t="s">
        <v>382</v>
      </c>
      <c r="Y36" s="145">
        <v>19.05</v>
      </c>
      <c r="Z36" s="541">
        <v>9</v>
      </c>
      <c r="AA36" s="145"/>
      <c r="AB36" s="540">
        <v>8</v>
      </c>
      <c r="AC36" s="145" t="s">
        <v>619</v>
      </c>
      <c r="AD36" s="145" t="s">
        <v>564</v>
      </c>
      <c r="AE36" s="145">
        <v>19.100000000000001</v>
      </c>
      <c r="AF36" s="541">
        <v>8</v>
      </c>
      <c r="AG36" s="145"/>
      <c r="AH36" s="541">
        <v>9</v>
      </c>
      <c r="AI36" s="145" t="s">
        <v>634</v>
      </c>
      <c r="AJ36" s="145" t="s">
        <v>154</v>
      </c>
      <c r="AK36" s="145">
        <v>19.25</v>
      </c>
      <c r="AL36" s="541">
        <v>9</v>
      </c>
    </row>
    <row r="37" spans="1:38" ht="13.5" customHeight="1" thickTop="1" thickBot="1">
      <c r="A37" s="934"/>
      <c r="B37" s="934"/>
      <c r="C37" s="935"/>
      <c r="D37" s="583">
        <v>3</v>
      </c>
      <c r="E37" s="343" t="s">
        <v>664</v>
      </c>
      <c r="F37" s="588"/>
      <c r="G37" s="343"/>
      <c r="H37" s="567"/>
      <c r="I37" s="344"/>
      <c r="J37" s="344" t="s">
        <v>657</v>
      </c>
      <c r="K37" s="572">
        <v>3</v>
      </c>
      <c r="L37" s="934"/>
      <c r="M37" s="934"/>
      <c r="N37" s="935"/>
      <c r="O37" s="122"/>
      <c r="P37" s="526">
        <v>10</v>
      </c>
      <c r="Q37" s="145" t="s">
        <v>638</v>
      </c>
      <c r="R37" s="145" t="s">
        <v>382</v>
      </c>
      <c r="S37" s="145">
        <v>18.95</v>
      </c>
      <c r="T37" s="436">
        <v>10</v>
      </c>
      <c r="U37" s="145"/>
      <c r="V37" s="540">
        <v>10</v>
      </c>
      <c r="W37" s="145" t="s">
        <v>585</v>
      </c>
      <c r="X37" s="145" t="s">
        <v>376</v>
      </c>
      <c r="Y37" s="145">
        <v>18.7</v>
      </c>
      <c r="Z37" s="541">
        <v>10</v>
      </c>
      <c r="AA37" s="145"/>
      <c r="AB37" s="540">
        <v>10</v>
      </c>
      <c r="AC37" s="145" t="s">
        <v>611</v>
      </c>
      <c r="AD37" s="145" t="s">
        <v>156</v>
      </c>
      <c r="AE37" s="145">
        <v>18.899999999999999</v>
      </c>
      <c r="AF37" s="541">
        <v>10</v>
      </c>
      <c r="AG37" s="145"/>
      <c r="AH37" s="541">
        <v>10</v>
      </c>
      <c r="AI37" s="145" t="s">
        <v>625</v>
      </c>
      <c r="AJ37" s="145" t="s">
        <v>557</v>
      </c>
      <c r="AK37" s="145">
        <v>19.149999999999999</v>
      </c>
      <c r="AL37" s="541">
        <v>10</v>
      </c>
    </row>
    <row r="38" spans="1:38" ht="13.5" customHeight="1" thickTop="1">
      <c r="A38" s="934" t="s">
        <v>297</v>
      </c>
      <c r="B38" s="934" t="s">
        <v>605</v>
      </c>
      <c r="C38" s="935" t="s">
        <v>566</v>
      </c>
      <c r="D38" s="354"/>
      <c r="E38" s="548">
        <v>0</v>
      </c>
      <c r="F38" s="588"/>
      <c r="G38" s="343"/>
      <c r="H38" s="570"/>
      <c r="I38" s="356"/>
      <c r="J38" s="573">
        <v>0</v>
      </c>
      <c r="K38" s="341"/>
      <c r="L38" s="934" t="s">
        <v>308</v>
      </c>
      <c r="M38" s="934" t="s">
        <v>636</v>
      </c>
      <c r="N38" s="935" t="s">
        <v>359</v>
      </c>
      <c r="O38" s="122"/>
      <c r="P38" s="526">
        <v>10</v>
      </c>
      <c r="Q38" s="145" t="s">
        <v>642</v>
      </c>
      <c r="R38" s="145" t="s">
        <v>633</v>
      </c>
      <c r="S38" s="145">
        <v>18.95</v>
      </c>
      <c r="T38" s="436">
        <v>10</v>
      </c>
      <c r="U38" s="145"/>
      <c r="V38" s="540">
        <v>11</v>
      </c>
      <c r="W38" s="145" t="s">
        <v>608</v>
      </c>
      <c r="X38" s="145" t="s">
        <v>371</v>
      </c>
      <c r="Y38" s="145">
        <v>18.649999999999999</v>
      </c>
      <c r="Z38" s="541">
        <v>11</v>
      </c>
      <c r="AA38" s="145"/>
      <c r="AB38" s="540">
        <v>10</v>
      </c>
      <c r="AC38" s="145" t="s">
        <v>618</v>
      </c>
      <c r="AD38" s="145" t="s">
        <v>376</v>
      </c>
      <c r="AE38" s="145">
        <v>18.899999999999999</v>
      </c>
      <c r="AF38" s="541">
        <v>10</v>
      </c>
      <c r="AG38" s="145"/>
      <c r="AH38" s="541">
        <v>10</v>
      </c>
      <c r="AI38" s="145" t="s">
        <v>628</v>
      </c>
      <c r="AJ38" s="145" t="s">
        <v>155</v>
      </c>
      <c r="AK38" s="145">
        <v>19.149999999999999</v>
      </c>
      <c r="AL38" s="541">
        <v>10</v>
      </c>
    </row>
    <row r="39" spans="1:38" ht="13.5" customHeight="1" thickBot="1">
      <c r="A39" s="934"/>
      <c r="B39" s="934"/>
      <c r="C39" s="935"/>
      <c r="D39" s="363" t="s">
        <v>314</v>
      </c>
      <c r="E39" s="513">
        <v>6</v>
      </c>
      <c r="F39" s="564">
        <v>0</v>
      </c>
      <c r="G39" s="343">
        <v>5</v>
      </c>
      <c r="H39" s="577">
        <v>5</v>
      </c>
      <c r="I39" s="356">
        <v>0</v>
      </c>
      <c r="J39" s="518">
        <v>6</v>
      </c>
      <c r="K39" s="345" t="s">
        <v>292</v>
      </c>
      <c r="L39" s="934"/>
      <c r="M39" s="934"/>
      <c r="N39" s="935"/>
      <c r="O39" s="122"/>
      <c r="P39" s="526">
        <v>12</v>
      </c>
      <c r="Q39" s="145" t="s">
        <v>642</v>
      </c>
      <c r="R39" s="145" t="s">
        <v>644</v>
      </c>
      <c r="S39" s="145">
        <v>18.600000000000001</v>
      </c>
      <c r="T39" s="436">
        <v>12</v>
      </c>
      <c r="U39" s="145"/>
      <c r="V39" s="540">
        <v>12</v>
      </c>
      <c r="W39" s="145" t="s">
        <v>602</v>
      </c>
      <c r="X39" s="145" t="s">
        <v>564</v>
      </c>
      <c r="Y39" s="145">
        <v>18.5</v>
      </c>
      <c r="Z39" s="541">
        <v>12</v>
      </c>
      <c r="AA39" s="145"/>
      <c r="AB39" s="540">
        <v>12</v>
      </c>
      <c r="AC39" s="145" t="s">
        <v>612</v>
      </c>
      <c r="AD39" s="145" t="s">
        <v>366</v>
      </c>
      <c r="AE39" s="145">
        <v>18.850000000000001</v>
      </c>
      <c r="AF39" s="541">
        <v>12</v>
      </c>
      <c r="AG39" s="145"/>
      <c r="AH39" s="145">
        <v>12</v>
      </c>
      <c r="AI39" s="145" t="s">
        <v>632</v>
      </c>
      <c r="AJ39" s="145" t="s">
        <v>633</v>
      </c>
      <c r="AK39" s="145">
        <v>18.600000000000001</v>
      </c>
      <c r="AL39" s="145">
        <v>12</v>
      </c>
    </row>
    <row r="40" spans="1:38" ht="13.5" customHeight="1" thickTop="1">
      <c r="A40" s="934" t="s">
        <v>309</v>
      </c>
      <c r="B40" s="934" t="s">
        <v>646</v>
      </c>
      <c r="C40" s="935" t="s">
        <v>559</v>
      </c>
      <c r="D40" s="343" t="s">
        <v>303</v>
      </c>
      <c r="E40" s="563"/>
      <c r="F40" s="343" t="s">
        <v>659</v>
      </c>
      <c r="G40" s="343"/>
      <c r="H40" s="348"/>
      <c r="I40" s="575" t="s">
        <v>668</v>
      </c>
      <c r="J40" s="343"/>
      <c r="K40" s="341" t="s">
        <v>292</v>
      </c>
      <c r="L40" s="934" t="s">
        <v>310</v>
      </c>
      <c r="M40" s="934" t="s">
        <v>616</v>
      </c>
      <c r="N40" s="935" t="s">
        <v>152</v>
      </c>
      <c r="O40" s="122"/>
      <c r="P40" s="526">
        <v>13</v>
      </c>
      <c r="Q40" s="145" t="s">
        <v>569</v>
      </c>
      <c r="R40" s="145" t="s">
        <v>587</v>
      </c>
      <c r="S40" s="145">
        <v>18.55</v>
      </c>
      <c r="T40" s="436">
        <v>13</v>
      </c>
      <c r="U40" s="145"/>
      <c r="V40" s="540">
        <v>13</v>
      </c>
      <c r="W40" s="145" t="s">
        <v>599</v>
      </c>
      <c r="X40" s="145" t="s">
        <v>366</v>
      </c>
      <c r="Y40" s="145">
        <v>18.3</v>
      </c>
      <c r="Z40" s="541">
        <v>13</v>
      </c>
      <c r="AA40" s="145"/>
      <c r="AB40" s="540">
        <v>13</v>
      </c>
      <c r="AC40" s="145" t="s">
        <v>613</v>
      </c>
      <c r="AD40" s="145" t="s">
        <v>149</v>
      </c>
      <c r="AE40" s="145">
        <v>18.600000000000001</v>
      </c>
      <c r="AF40" s="541">
        <v>13</v>
      </c>
      <c r="AG40" s="145"/>
      <c r="AH40" s="541"/>
      <c r="AI40" s="145" t="s">
        <v>629</v>
      </c>
      <c r="AJ40" s="145" t="s">
        <v>630</v>
      </c>
      <c r="AK40" s="145" t="s">
        <v>554</v>
      </c>
      <c r="AL40" s="541"/>
    </row>
    <row r="41" spans="1:38" ht="13.5" customHeight="1" thickBot="1">
      <c r="A41" s="934"/>
      <c r="B41" s="934"/>
      <c r="C41" s="935"/>
      <c r="D41" s="519">
        <v>4</v>
      </c>
      <c r="E41" s="564">
        <v>0</v>
      </c>
      <c r="F41" s="343"/>
      <c r="G41" s="352"/>
      <c r="H41" s="355"/>
      <c r="I41" s="567"/>
      <c r="J41" s="349">
        <v>0</v>
      </c>
      <c r="K41" s="517">
        <v>4</v>
      </c>
      <c r="L41" s="934"/>
      <c r="M41" s="934"/>
      <c r="N41" s="935"/>
      <c r="O41" s="122"/>
      <c r="P41" s="526">
        <v>14</v>
      </c>
      <c r="Q41" s="145" t="s">
        <v>639</v>
      </c>
      <c r="R41" s="145" t="s">
        <v>149</v>
      </c>
      <c r="S41" s="145">
        <v>18.399999999999999</v>
      </c>
      <c r="T41" s="436">
        <v>14</v>
      </c>
      <c r="U41" s="145"/>
      <c r="V41" s="540"/>
      <c r="W41" s="145" t="s">
        <v>598</v>
      </c>
      <c r="X41" s="145" t="s">
        <v>580</v>
      </c>
      <c r="Y41" s="145" t="s">
        <v>554</v>
      </c>
      <c r="Z41" s="541"/>
      <c r="AA41" s="145"/>
      <c r="AB41" s="540">
        <v>14</v>
      </c>
      <c r="AC41" s="145" t="s">
        <v>622</v>
      </c>
      <c r="AD41" s="145" t="s">
        <v>371</v>
      </c>
      <c r="AE41" s="145">
        <v>18.399999999999999</v>
      </c>
      <c r="AF41" s="541">
        <v>14</v>
      </c>
      <c r="AG41" s="145"/>
    </row>
    <row r="42" spans="1:38" ht="13.5" customHeight="1" thickTop="1" thickBot="1">
      <c r="A42" s="934" t="s">
        <v>328</v>
      </c>
      <c r="B42" s="934" t="s">
        <v>610</v>
      </c>
      <c r="C42" s="935" t="s">
        <v>336</v>
      </c>
      <c r="D42" s="569"/>
      <c r="E42" s="550" t="s">
        <v>661</v>
      </c>
      <c r="F42" s="112"/>
      <c r="G42" s="116"/>
      <c r="H42" s="117"/>
      <c r="I42" s="117"/>
      <c r="J42" s="575" t="s">
        <v>658</v>
      </c>
      <c r="K42" s="560"/>
      <c r="L42" s="934" t="s">
        <v>329</v>
      </c>
      <c r="M42" s="934" t="s">
        <v>637</v>
      </c>
      <c r="N42" s="935" t="s">
        <v>336</v>
      </c>
      <c r="O42" s="122"/>
      <c r="P42" s="526"/>
      <c r="Q42" s="145"/>
      <c r="R42" s="145"/>
      <c r="S42" s="145"/>
      <c r="T42" s="436"/>
      <c r="U42" s="145"/>
      <c r="V42" s="540"/>
      <c r="W42" s="145"/>
      <c r="X42" s="145"/>
      <c r="Y42" s="145"/>
      <c r="Z42" s="541"/>
      <c r="AA42" s="145"/>
      <c r="AB42" s="540"/>
      <c r="AC42" s="145"/>
      <c r="AD42" s="145"/>
      <c r="AE42" s="145"/>
      <c r="AF42" s="541"/>
      <c r="AG42" s="145"/>
      <c r="AH42" s="540"/>
      <c r="AI42" s="145"/>
      <c r="AJ42" s="145"/>
      <c r="AK42" s="145"/>
      <c r="AL42" s="541"/>
    </row>
    <row r="43" spans="1:38" ht="13.5" customHeight="1" thickTop="1">
      <c r="A43" s="934"/>
      <c r="B43" s="934"/>
      <c r="C43" s="935"/>
      <c r="D43" s="584" t="s">
        <v>311</v>
      </c>
      <c r="E43" s="360"/>
      <c r="F43" s="360"/>
      <c r="G43" s="366"/>
      <c r="H43" s="367"/>
      <c r="I43" s="368"/>
      <c r="J43" s="366"/>
      <c r="K43" s="574" t="s">
        <v>314</v>
      </c>
      <c r="L43" s="934"/>
      <c r="M43" s="934"/>
      <c r="N43" s="935"/>
      <c r="O43" s="122"/>
      <c r="P43" s="531"/>
      <c r="Q43" s="532"/>
      <c r="R43" s="532"/>
      <c r="S43" s="532"/>
      <c r="T43" s="535"/>
      <c r="U43" s="145"/>
      <c r="V43" s="542"/>
      <c r="W43" s="543"/>
      <c r="X43" s="543"/>
      <c r="Y43" s="543"/>
      <c r="Z43" s="544"/>
      <c r="AA43" s="145"/>
      <c r="AB43" s="542"/>
      <c r="AC43" s="543"/>
      <c r="AD43" s="543"/>
      <c r="AE43" s="543"/>
      <c r="AF43" s="544"/>
      <c r="AG43" s="145"/>
      <c r="AH43" s="542"/>
      <c r="AI43" s="543"/>
      <c r="AJ43" s="543"/>
      <c r="AK43" s="543"/>
      <c r="AL43" s="544"/>
    </row>
    <row r="44" spans="1:38" ht="7.5" customHeight="1">
      <c r="A44" s="87"/>
      <c r="B44" s="933"/>
      <c r="C44" s="87"/>
      <c r="D44" s="117"/>
      <c r="E44" s="116"/>
      <c r="F44" s="116"/>
      <c r="G44" s="112"/>
      <c r="H44" s="117"/>
      <c r="I44" s="117"/>
      <c r="J44" s="116"/>
      <c r="K44" s="87"/>
      <c r="L44" s="87"/>
      <c r="M44" s="87"/>
      <c r="N44" s="87"/>
      <c r="O44" s="122"/>
      <c r="P44" s="16"/>
      <c r="Q44" s="346"/>
      <c r="R44" s="346"/>
      <c r="S44" s="346"/>
      <c r="T44" s="34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>
      <c r="A45" s="87"/>
      <c r="B45" s="933"/>
      <c r="C45" s="116" t="s">
        <v>543</v>
      </c>
      <c r="D45" s="384"/>
      <c r="E45" s="116"/>
      <c r="F45" s="113"/>
      <c r="G45" s="116"/>
      <c r="H45" s="111"/>
      <c r="I45" s="117"/>
      <c r="J45" s="116"/>
      <c r="K45" s="87"/>
      <c r="L45" s="87"/>
      <c r="M45" s="87"/>
      <c r="N45" s="87"/>
      <c r="O45" s="122"/>
    </row>
    <row r="46" spans="1:38" ht="12.75" customHeight="1">
      <c r="A46" s="87"/>
      <c r="B46" s="934" t="s">
        <v>648</v>
      </c>
      <c r="C46" s="935" t="s">
        <v>336</v>
      </c>
      <c r="D46" s="341" t="s">
        <v>690</v>
      </c>
      <c r="E46" s="343"/>
      <c r="F46" s="112"/>
      <c r="G46" s="112"/>
      <c r="H46" s="110"/>
      <c r="I46" s="111"/>
      <c r="J46" s="369"/>
      <c r="K46" s="87"/>
      <c r="L46" s="87"/>
      <c r="M46" s="87"/>
      <c r="N46" s="87"/>
      <c r="O46" s="122"/>
    </row>
    <row r="47" spans="1:38" ht="12.75" customHeight="1" thickBot="1">
      <c r="A47" s="87"/>
      <c r="B47" s="934"/>
      <c r="C47" s="935"/>
      <c r="D47" s="353"/>
      <c r="E47" s="357">
        <v>0</v>
      </c>
      <c r="F47" s="112"/>
      <c r="G47" s="112"/>
      <c r="H47" s="110"/>
      <c r="I47" s="110"/>
      <c r="J47" s="112"/>
      <c r="K47" s="87"/>
      <c r="L47" s="87"/>
      <c r="M47" s="87"/>
      <c r="N47" s="87"/>
      <c r="O47" s="122"/>
    </row>
    <row r="48" spans="1:38" ht="12.75" customHeight="1" thickTop="1" thickBot="1">
      <c r="A48" s="87"/>
      <c r="B48" s="934" t="s">
        <v>569</v>
      </c>
      <c r="C48" s="935" t="s">
        <v>559</v>
      </c>
      <c r="D48" s="590"/>
      <c r="E48" s="550">
        <v>5</v>
      </c>
      <c r="F48" s="116"/>
      <c r="G48" s="113"/>
      <c r="H48" s="117"/>
      <c r="I48" s="117"/>
      <c r="J48" s="116"/>
      <c r="K48" s="87"/>
      <c r="L48" s="87"/>
      <c r="M48" s="87"/>
      <c r="N48" s="87"/>
      <c r="O48" s="122"/>
    </row>
    <row r="49" spans="1:20" ht="12.75" customHeight="1" thickTop="1">
      <c r="A49" s="87"/>
      <c r="B49" s="934"/>
      <c r="C49" s="935"/>
      <c r="D49" s="589" t="s">
        <v>693</v>
      </c>
      <c r="E49" s="116"/>
      <c r="F49" s="43"/>
      <c r="G49" s="97"/>
      <c r="H49" s="97"/>
      <c r="I49" s="97"/>
      <c r="J49" s="43"/>
      <c r="K49" s="87"/>
      <c r="L49" s="87"/>
      <c r="M49" s="87"/>
      <c r="N49" s="370"/>
      <c r="O49" s="122"/>
    </row>
    <row r="50" spans="1:20">
      <c r="A50" s="87"/>
      <c r="B50" s="933"/>
      <c r="C50" s="108"/>
      <c r="D50" s="97"/>
      <c r="E50" s="97"/>
      <c r="F50" s="43"/>
      <c r="G50" s="97"/>
      <c r="H50" s="97"/>
      <c r="I50" s="97"/>
      <c r="J50" s="43"/>
      <c r="K50" s="87"/>
      <c r="L50" s="87"/>
      <c r="M50" s="87"/>
      <c r="N50" s="370"/>
      <c r="O50" s="122"/>
    </row>
    <row r="51" spans="1:20">
      <c r="A51" s="111"/>
      <c r="B51" s="933"/>
      <c r="C51" s="118"/>
      <c r="D51" s="87"/>
      <c r="E51" s="371"/>
      <c r="F51" s="371"/>
      <c r="G51" s="371"/>
      <c r="H51" s="371"/>
      <c r="I51" s="371"/>
      <c r="J51" s="371"/>
      <c r="K51" s="9"/>
      <c r="L51" s="9"/>
      <c r="M51" s="268"/>
      <c r="N51" s="108"/>
      <c r="O51" s="9"/>
    </row>
    <row r="52" spans="1:20">
      <c r="A52" s="111"/>
      <c r="B52" s="933"/>
      <c r="C52" s="118"/>
      <c r="D52" s="87"/>
      <c r="E52" s="371"/>
      <c r="F52" s="371"/>
      <c r="G52" s="371"/>
      <c r="H52" s="371"/>
      <c r="I52" s="371"/>
      <c r="J52" s="371"/>
      <c r="K52" s="9"/>
      <c r="L52" s="9"/>
      <c r="M52" s="268"/>
      <c r="N52" s="108"/>
      <c r="O52" s="9"/>
    </row>
    <row r="53" spans="1:20">
      <c r="A53" s="372"/>
      <c r="B53" s="933"/>
      <c r="C53" s="372"/>
      <c r="D53" s="373"/>
      <c r="E53" s="373"/>
      <c r="F53" s="373"/>
      <c r="G53" s="16"/>
      <c r="H53" s="16"/>
      <c r="I53" s="16"/>
    </row>
    <row r="54" spans="1:20">
      <c r="A54" s="374"/>
      <c r="B54" s="933"/>
      <c r="C54" s="336"/>
      <c r="D54" s="375"/>
      <c r="E54" s="372"/>
      <c r="F54" s="373"/>
      <c r="G54" s="16"/>
      <c r="H54" s="16"/>
      <c r="I54" s="16"/>
      <c r="Q54" s="17"/>
      <c r="R54" s="17"/>
      <c r="S54" s="17"/>
      <c r="T54" s="17"/>
    </row>
    <row r="55" spans="1:20">
      <c r="A55" s="374"/>
      <c r="B55" s="933"/>
      <c r="C55" s="336"/>
      <c r="D55" s="375"/>
      <c r="E55" s="372"/>
      <c r="F55" s="373"/>
      <c r="G55" s="16"/>
      <c r="H55" s="16"/>
      <c r="I55" s="16"/>
      <c r="Q55" s="17"/>
      <c r="R55" s="17"/>
      <c r="S55" s="17"/>
      <c r="T55" s="17"/>
    </row>
    <row r="56" spans="1:20">
      <c r="A56" s="374"/>
      <c r="B56" s="933"/>
      <c r="C56" s="336"/>
      <c r="D56" s="375"/>
      <c r="E56" s="372"/>
      <c r="F56" s="373"/>
      <c r="G56" s="16"/>
      <c r="H56" s="376"/>
      <c r="I56" s="16"/>
      <c r="J56" s="16"/>
      <c r="K56" s="259"/>
      <c r="L56" s="259"/>
      <c r="M56" s="17"/>
      <c r="N56" s="17"/>
      <c r="Q56" s="17"/>
      <c r="R56" s="17"/>
      <c r="S56" s="17"/>
      <c r="T56" s="17"/>
    </row>
    <row r="57" spans="1:20">
      <c r="A57" s="374"/>
      <c r="B57" s="933"/>
      <c r="C57" s="336"/>
      <c r="D57" s="375"/>
      <c r="E57" s="372"/>
      <c r="F57" s="373"/>
      <c r="G57" s="16"/>
      <c r="H57" s="376"/>
      <c r="I57" s="16"/>
      <c r="J57" s="16"/>
      <c r="K57" s="259"/>
      <c r="L57" s="259"/>
      <c r="M57" s="17"/>
      <c r="N57" s="17"/>
      <c r="Q57" s="17"/>
      <c r="R57" s="17"/>
      <c r="S57" s="17"/>
      <c r="T57" s="17"/>
    </row>
    <row r="58" spans="1:20">
      <c r="A58" s="374"/>
      <c r="B58" s="933"/>
      <c r="C58" s="336"/>
      <c r="D58" s="375"/>
      <c r="E58" s="372"/>
      <c r="F58" s="373"/>
      <c r="G58" s="16"/>
      <c r="H58" s="376"/>
      <c r="I58" s="16"/>
      <c r="J58" s="16"/>
      <c r="K58" s="259"/>
      <c r="L58" s="259"/>
      <c r="M58" s="17"/>
      <c r="N58" s="17"/>
      <c r="Q58" s="17"/>
      <c r="R58" s="17"/>
      <c r="S58" s="17"/>
      <c r="T58" s="17"/>
    </row>
    <row r="59" spans="1:20">
      <c r="A59" s="374"/>
      <c r="B59" s="933"/>
      <c r="C59" s="336"/>
      <c r="D59" s="375"/>
      <c r="E59" s="372"/>
      <c r="F59" s="373"/>
      <c r="G59" s="16"/>
      <c r="H59" s="376"/>
      <c r="I59" s="16"/>
      <c r="J59" s="16"/>
      <c r="K59" s="259"/>
      <c r="L59" s="259"/>
      <c r="M59" s="17"/>
      <c r="N59" s="17"/>
      <c r="Q59" s="17"/>
      <c r="R59" s="17"/>
      <c r="S59" s="17"/>
      <c r="T59" s="17"/>
    </row>
    <row r="60" spans="1:20">
      <c r="A60" s="374"/>
      <c r="B60" s="933"/>
      <c r="C60" s="336"/>
      <c r="D60" s="375"/>
      <c r="E60" s="372"/>
      <c r="F60" s="373"/>
      <c r="G60" s="16"/>
      <c r="H60" s="376"/>
      <c r="I60" s="16"/>
      <c r="J60" s="16"/>
      <c r="K60" s="259"/>
      <c r="L60" s="259"/>
      <c r="M60" s="17"/>
      <c r="N60" s="17"/>
      <c r="Q60" s="17"/>
      <c r="R60" s="17"/>
      <c r="S60" s="17"/>
      <c r="T60" s="17"/>
    </row>
    <row r="61" spans="1:20">
      <c r="A61" s="374"/>
      <c r="B61" s="933"/>
      <c r="C61" s="336"/>
      <c r="D61" s="375"/>
      <c r="E61" s="372"/>
      <c r="F61" s="373"/>
      <c r="G61" s="16"/>
      <c r="H61" s="376"/>
      <c r="I61" s="16"/>
      <c r="J61" s="16"/>
      <c r="K61" s="259"/>
      <c r="L61" s="259"/>
      <c r="M61" s="17"/>
      <c r="N61" s="17"/>
      <c r="Q61" s="17"/>
      <c r="R61" s="17"/>
      <c r="S61" s="17"/>
      <c r="T61" s="17"/>
    </row>
    <row r="62" spans="1:20">
      <c r="A62" s="374"/>
      <c r="B62" s="933"/>
      <c r="C62" s="336"/>
      <c r="D62" s="375"/>
      <c r="E62" s="372"/>
      <c r="F62" s="373"/>
      <c r="G62" s="16"/>
      <c r="H62" s="376"/>
      <c r="I62" s="16"/>
      <c r="J62" s="16"/>
      <c r="K62" s="259"/>
      <c r="L62" s="259"/>
      <c r="M62" s="17"/>
      <c r="N62" s="17"/>
      <c r="Q62" s="17"/>
      <c r="R62" s="17"/>
      <c r="S62" s="17"/>
      <c r="T62" s="17"/>
    </row>
    <row r="63" spans="1:20">
      <c r="A63" s="374"/>
      <c r="B63" s="933"/>
      <c r="C63" s="336"/>
      <c r="D63" s="375"/>
      <c r="E63" s="377"/>
      <c r="F63" s="373"/>
      <c r="G63" s="16"/>
      <c r="H63" s="376"/>
      <c r="I63" s="16"/>
      <c r="J63" s="16"/>
      <c r="K63" s="259"/>
      <c r="L63" s="259"/>
      <c r="M63" s="17"/>
      <c r="N63" s="17"/>
      <c r="Q63" s="17"/>
      <c r="R63" s="17"/>
      <c r="S63" s="17"/>
      <c r="T63" s="17"/>
    </row>
    <row r="64" spans="1:20">
      <c r="A64" s="374"/>
      <c r="B64" s="933"/>
      <c r="C64" s="336"/>
      <c r="D64" s="375"/>
      <c r="E64" s="377"/>
      <c r="F64" s="373"/>
      <c r="G64" s="16"/>
      <c r="H64" s="376"/>
      <c r="I64" s="16"/>
      <c r="J64" s="16"/>
      <c r="K64" s="259"/>
      <c r="L64" s="259"/>
      <c r="M64" s="17"/>
      <c r="N64" s="17"/>
      <c r="Q64" s="17"/>
      <c r="R64" s="17"/>
      <c r="S64" s="17"/>
      <c r="T64" s="17"/>
    </row>
    <row r="65" spans="1:20">
      <c r="A65" s="374"/>
      <c r="B65" s="933"/>
      <c r="C65" s="336"/>
      <c r="D65" s="375"/>
      <c r="E65" s="377"/>
      <c r="F65" s="373"/>
      <c r="G65" s="16"/>
      <c r="H65" s="376"/>
      <c r="I65" s="16"/>
      <c r="J65" s="16"/>
      <c r="K65" s="259"/>
      <c r="L65" s="259"/>
      <c r="M65" s="17"/>
      <c r="N65" s="17"/>
      <c r="Q65" s="17"/>
      <c r="R65" s="17"/>
      <c r="S65" s="17"/>
      <c r="T65" s="17"/>
    </row>
    <row r="66" spans="1:20">
      <c r="A66" s="374"/>
      <c r="B66" s="933"/>
      <c r="C66" s="336"/>
      <c r="D66" s="375"/>
      <c r="E66" s="377"/>
      <c r="F66" s="373"/>
      <c r="G66" s="16"/>
      <c r="H66" s="376"/>
      <c r="I66" s="16"/>
      <c r="J66" s="16"/>
      <c r="K66" s="259"/>
      <c r="L66" s="259"/>
      <c r="M66" s="17"/>
      <c r="N66" s="17"/>
      <c r="Q66" s="17"/>
      <c r="R66" s="17"/>
      <c r="S66" s="17"/>
      <c r="T66" s="17"/>
    </row>
    <row r="67" spans="1:20">
      <c r="A67" s="374"/>
      <c r="B67" s="933"/>
      <c r="C67" s="336"/>
      <c r="D67" s="375"/>
      <c r="E67" s="372"/>
      <c r="F67" s="373"/>
      <c r="G67" s="16"/>
      <c r="H67" s="376"/>
      <c r="I67" s="16"/>
      <c r="J67" s="16"/>
      <c r="K67" s="259"/>
      <c r="L67" s="259"/>
      <c r="M67" s="17"/>
      <c r="N67" s="17"/>
      <c r="Q67" s="17"/>
      <c r="R67" s="17"/>
      <c r="S67" s="17"/>
      <c r="T67" s="17"/>
    </row>
    <row r="68" spans="1:20">
      <c r="A68" s="374"/>
      <c r="B68" s="933"/>
      <c r="C68" s="336"/>
      <c r="D68" s="375"/>
      <c r="E68" s="372"/>
      <c r="F68" s="373"/>
      <c r="G68" s="16"/>
      <c r="H68" s="376"/>
      <c r="I68" s="16"/>
      <c r="J68" s="16"/>
      <c r="K68" s="259"/>
      <c r="L68" s="259"/>
      <c r="M68" s="17"/>
      <c r="N68" s="17"/>
      <c r="Q68" s="17"/>
      <c r="R68" s="17"/>
      <c r="S68" s="17"/>
      <c r="T68" s="17"/>
    </row>
    <row r="69" spans="1:20">
      <c r="A69" s="374"/>
      <c r="B69" s="933"/>
      <c r="C69" s="336"/>
      <c r="D69" s="375"/>
      <c r="E69" s="372"/>
      <c r="F69" s="373"/>
      <c r="G69" s="16"/>
      <c r="H69" s="376"/>
      <c r="I69" s="16"/>
      <c r="J69" s="16"/>
      <c r="K69" s="259"/>
      <c r="L69" s="259"/>
      <c r="M69" s="17"/>
      <c r="N69" s="17"/>
      <c r="Q69" s="17"/>
      <c r="R69" s="17"/>
      <c r="S69" s="17"/>
      <c r="T69" s="17"/>
    </row>
    <row r="70" spans="1:20">
      <c r="A70" s="374"/>
      <c r="B70" s="933"/>
      <c r="C70" s="336"/>
      <c r="D70" s="375"/>
      <c r="E70" s="372"/>
      <c r="F70" s="373"/>
      <c r="G70" s="16"/>
      <c r="H70" s="376"/>
      <c r="I70" s="16"/>
      <c r="J70" s="16"/>
      <c r="K70" s="259"/>
      <c r="L70" s="259"/>
      <c r="M70" s="17"/>
      <c r="N70" s="17"/>
      <c r="Q70" s="17"/>
      <c r="R70" s="17"/>
      <c r="S70" s="17"/>
      <c r="T70" s="17"/>
    </row>
    <row r="71" spans="1:20">
      <c r="A71" s="374"/>
      <c r="B71" s="933"/>
      <c r="C71" s="336"/>
      <c r="D71" s="375"/>
      <c r="E71" s="372"/>
      <c r="F71" s="373"/>
      <c r="G71" s="16"/>
      <c r="H71" s="376"/>
      <c r="I71" s="16"/>
      <c r="J71" s="16"/>
      <c r="K71" s="259"/>
      <c r="L71" s="259"/>
      <c r="M71" s="17"/>
      <c r="N71" s="17"/>
      <c r="Q71" s="17"/>
      <c r="R71" s="17"/>
      <c r="S71" s="17"/>
      <c r="T71" s="17"/>
    </row>
    <row r="72" spans="1:20">
      <c r="A72" s="374"/>
      <c r="B72" s="933"/>
      <c r="C72" s="336"/>
      <c r="D72" s="375"/>
      <c r="E72" s="377"/>
      <c r="F72" s="373"/>
      <c r="H72" s="51"/>
      <c r="J72" s="17"/>
      <c r="K72" s="259"/>
      <c r="L72" s="259"/>
      <c r="M72" s="17"/>
      <c r="N72" s="17"/>
      <c r="Q72" s="17"/>
      <c r="R72" s="17"/>
      <c r="S72" s="17"/>
      <c r="T72" s="17"/>
    </row>
    <row r="73" spans="1:20">
      <c r="A73" s="374"/>
      <c r="B73" s="933"/>
      <c r="C73" s="336"/>
      <c r="D73" s="375"/>
      <c r="E73" s="372"/>
      <c r="F73" s="373"/>
      <c r="H73" s="51"/>
      <c r="J73" s="17"/>
      <c r="K73" s="259"/>
      <c r="L73" s="259"/>
      <c r="M73" s="17"/>
      <c r="N73" s="17"/>
      <c r="Q73" s="17"/>
      <c r="R73" s="17"/>
      <c r="S73" s="17"/>
      <c r="T73" s="17"/>
    </row>
    <row r="74" spans="1:20">
      <c r="A74" s="374"/>
      <c r="B74" s="933"/>
      <c r="C74" s="336"/>
      <c r="D74" s="378" t="s">
        <v>300</v>
      </c>
      <c r="E74" s="377"/>
      <c r="F74" s="373"/>
      <c r="H74" s="51"/>
      <c r="J74" s="17"/>
      <c r="K74" s="259"/>
      <c r="L74" s="259"/>
      <c r="M74" s="17"/>
      <c r="N74" s="17"/>
      <c r="Q74" s="17"/>
      <c r="R74" s="379" t="s">
        <v>330</v>
      </c>
      <c r="S74" s="379"/>
      <c r="T74" s="17"/>
    </row>
    <row r="75" spans="1:20">
      <c r="A75" s="374"/>
      <c r="B75" s="933"/>
      <c r="C75" s="336"/>
      <c r="D75" s="378" t="s">
        <v>292</v>
      </c>
      <c r="E75" s="377"/>
      <c r="F75" s="373"/>
      <c r="H75" s="51"/>
      <c r="J75" s="17"/>
      <c r="K75" s="259"/>
      <c r="L75" s="259"/>
      <c r="M75" s="17"/>
      <c r="N75" s="17"/>
      <c r="Q75" s="17"/>
      <c r="R75" s="379" t="s">
        <v>331</v>
      </c>
      <c r="S75" s="379"/>
      <c r="T75" s="17"/>
    </row>
    <row r="76" spans="1:20">
      <c r="A76" s="374"/>
      <c r="B76" s="933"/>
      <c r="C76" s="336"/>
      <c r="D76" s="375" t="s">
        <v>303</v>
      </c>
      <c r="E76" s="377"/>
      <c r="F76" s="373"/>
      <c r="H76" s="51"/>
      <c r="J76" s="17"/>
      <c r="K76" s="259"/>
      <c r="L76" s="259"/>
      <c r="M76" s="17"/>
      <c r="N76" s="17"/>
      <c r="Q76" s="17"/>
      <c r="R76" s="379" t="s">
        <v>332</v>
      </c>
      <c r="S76" s="379"/>
      <c r="T76" s="17"/>
    </row>
    <row r="77" spans="1:20">
      <c r="A77" s="374"/>
      <c r="B77" s="933"/>
      <c r="C77" s="336"/>
      <c r="D77" s="375" t="s">
        <v>311</v>
      </c>
      <c r="E77" s="377"/>
      <c r="F77" s="373"/>
      <c r="H77" s="51"/>
      <c r="J77" s="17"/>
      <c r="K77" s="259"/>
      <c r="L77" s="259"/>
      <c r="M77" s="17"/>
      <c r="N77" s="17"/>
      <c r="Q77" s="17"/>
      <c r="R77" s="17"/>
      <c r="S77" s="17"/>
      <c r="T77" s="17"/>
    </row>
    <row r="78" spans="1:20">
      <c r="A78" s="374"/>
      <c r="B78" s="933"/>
      <c r="C78" s="336"/>
      <c r="D78" s="375" t="s">
        <v>312</v>
      </c>
      <c r="E78" s="377"/>
      <c r="F78" s="373"/>
      <c r="H78" s="51"/>
      <c r="J78" s="17"/>
      <c r="K78" s="259"/>
      <c r="L78" s="259"/>
      <c r="M78" s="17"/>
      <c r="N78" s="17"/>
      <c r="Q78" s="17"/>
      <c r="R78" s="17"/>
      <c r="S78" s="17"/>
      <c r="T78" s="17"/>
    </row>
    <row r="79" spans="1:20">
      <c r="A79" s="374"/>
      <c r="B79" s="933"/>
      <c r="C79" s="336"/>
      <c r="D79" s="375" t="s">
        <v>313</v>
      </c>
      <c r="E79" s="377"/>
      <c r="F79" s="373"/>
      <c r="H79" s="51"/>
      <c r="J79" s="17"/>
      <c r="K79" s="259"/>
      <c r="L79" s="259"/>
      <c r="M79" s="17"/>
      <c r="N79" s="17"/>
      <c r="Q79" s="17"/>
      <c r="R79" s="17"/>
      <c r="S79" s="17"/>
      <c r="T79" s="17"/>
    </row>
    <row r="80" spans="1:20">
      <c r="A80" s="374"/>
      <c r="B80" s="933"/>
      <c r="C80" s="336"/>
      <c r="D80" s="375" t="s">
        <v>314</v>
      </c>
      <c r="E80" s="377"/>
      <c r="F80" s="373"/>
      <c r="H80" s="51"/>
      <c r="J80" s="17"/>
      <c r="K80" s="259"/>
      <c r="L80" s="259"/>
      <c r="M80" s="17"/>
      <c r="N80" s="17"/>
      <c r="Q80" s="17"/>
      <c r="R80" s="17"/>
      <c r="S80" s="17"/>
      <c r="T80" s="17"/>
    </row>
    <row r="81" spans="1:20">
      <c r="A81" s="374"/>
      <c r="B81" s="933"/>
      <c r="C81" s="336"/>
      <c r="D81" s="375" t="s">
        <v>294</v>
      </c>
      <c r="E81" s="377"/>
      <c r="F81" s="373"/>
      <c r="H81" s="51"/>
      <c r="J81" s="17"/>
      <c r="K81" s="259"/>
      <c r="L81" s="259"/>
      <c r="M81" s="17"/>
      <c r="N81" s="17"/>
      <c r="Q81" s="17"/>
      <c r="R81" s="17"/>
      <c r="S81" s="17"/>
      <c r="T81" s="17"/>
    </row>
    <row r="82" spans="1:20">
      <c r="A82" s="374"/>
      <c r="B82" s="103"/>
      <c r="C82" s="336"/>
      <c r="D82" s="375">
        <v>1</v>
      </c>
      <c r="E82" s="377"/>
      <c r="F82" s="373"/>
      <c r="H82" s="51"/>
      <c r="J82" s="17"/>
      <c r="K82" s="259"/>
      <c r="L82" s="259"/>
      <c r="M82" s="17"/>
      <c r="N82" s="17"/>
      <c r="Q82" s="17"/>
      <c r="R82" s="17"/>
      <c r="S82" s="17"/>
      <c r="T82" s="17"/>
    </row>
    <row r="83" spans="1:20">
      <c r="A83" s="374"/>
      <c r="B83" s="103"/>
      <c r="C83" s="336"/>
      <c r="D83" s="375">
        <v>2</v>
      </c>
      <c r="E83" s="372"/>
      <c r="F83" s="373"/>
      <c r="H83" s="51"/>
      <c r="J83" s="17"/>
      <c r="K83" s="259"/>
      <c r="L83" s="259"/>
      <c r="M83" s="17"/>
      <c r="N83" s="17"/>
      <c r="Q83" s="17"/>
      <c r="R83" s="17"/>
      <c r="S83" s="17"/>
      <c r="T83" s="17"/>
    </row>
    <row r="84" spans="1:20">
      <c r="A84" s="374"/>
      <c r="B84" s="103"/>
      <c r="C84" s="336"/>
      <c r="D84" s="375">
        <v>3</v>
      </c>
      <c r="E84" s="372"/>
      <c r="F84" s="373"/>
      <c r="H84" s="51"/>
      <c r="J84" s="17"/>
      <c r="K84" s="259"/>
      <c r="L84" s="259"/>
      <c r="M84" s="17"/>
      <c r="N84" s="17"/>
      <c r="Q84" s="17"/>
      <c r="R84" s="17"/>
      <c r="S84" s="17"/>
      <c r="T84" s="17"/>
    </row>
    <row r="85" spans="1:20">
      <c r="A85" s="374"/>
      <c r="B85" s="103"/>
      <c r="C85" s="336"/>
      <c r="D85" s="375">
        <v>4</v>
      </c>
      <c r="E85" s="377"/>
      <c r="F85" s="373"/>
      <c r="H85" s="51"/>
      <c r="J85" s="17"/>
      <c r="K85" s="259"/>
      <c r="L85" s="259"/>
      <c r="M85" s="17"/>
      <c r="N85" s="17"/>
      <c r="Q85" s="17"/>
      <c r="R85" s="17"/>
      <c r="S85" s="17"/>
      <c r="T85" s="17"/>
    </row>
    <row r="86" spans="1:20">
      <c r="A86" s="374"/>
      <c r="B86" s="103"/>
      <c r="C86" s="336"/>
      <c r="D86" s="375"/>
      <c r="E86" s="377"/>
      <c r="F86" s="373"/>
      <c r="H86" s="51"/>
      <c r="J86" s="17"/>
      <c r="K86" s="259"/>
      <c r="L86" s="259"/>
      <c r="M86" s="17"/>
      <c r="N86" s="17"/>
      <c r="Q86" s="17"/>
      <c r="R86" s="17"/>
      <c r="S86" s="17"/>
      <c r="T86" s="17"/>
    </row>
    <row r="87" spans="1:20">
      <c r="A87" s="374"/>
      <c r="B87" s="103"/>
      <c r="C87" s="336"/>
      <c r="D87" s="375"/>
      <c r="E87" s="377"/>
      <c r="F87" s="373"/>
      <c r="H87" s="51"/>
      <c r="J87" s="17"/>
      <c r="K87" s="259"/>
      <c r="L87" s="259"/>
      <c r="M87" s="17"/>
      <c r="N87" s="17"/>
      <c r="Q87" s="17"/>
      <c r="R87" s="17"/>
      <c r="S87" s="17"/>
      <c r="T87" s="17"/>
    </row>
    <row r="88" spans="1:20">
      <c r="A88" s="374"/>
      <c r="B88" s="103"/>
      <c r="C88" s="336"/>
      <c r="D88" s="375"/>
      <c r="E88" s="377"/>
      <c r="F88" s="373"/>
      <c r="H88" s="51"/>
      <c r="J88" s="17"/>
      <c r="K88" s="259"/>
      <c r="L88" s="259"/>
      <c r="M88" s="17"/>
      <c r="N88" s="17"/>
      <c r="Q88" s="17"/>
      <c r="R88" s="17"/>
      <c r="S88" s="17"/>
      <c r="T88" s="17"/>
    </row>
    <row r="89" spans="1:20">
      <c r="A89" s="374"/>
      <c r="B89" s="103"/>
      <c r="C89" s="336"/>
      <c r="D89" s="375"/>
      <c r="E89" s="377"/>
      <c r="F89" s="373"/>
      <c r="H89" s="51"/>
      <c r="J89" s="17"/>
      <c r="K89" s="259"/>
      <c r="L89" s="259"/>
      <c r="M89" s="17"/>
      <c r="N89" s="17"/>
      <c r="Q89" s="17"/>
      <c r="R89" s="17"/>
      <c r="S89" s="17"/>
      <c r="T89" s="17"/>
    </row>
    <row r="90" spans="1:20">
      <c r="A90" s="374"/>
      <c r="B90" s="103"/>
      <c r="C90" s="336"/>
      <c r="D90" s="375"/>
      <c r="E90" s="372"/>
      <c r="F90" s="380"/>
      <c r="H90" s="51"/>
      <c r="J90" s="17"/>
      <c r="K90" s="259"/>
      <c r="L90" s="259"/>
      <c r="M90" s="17"/>
      <c r="N90" s="17"/>
      <c r="Q90" s="17"/>
      <c r="R90" s="17"/>
      <c r="S90" s="17"/>
      <c r="T90" s="17"/>
    </row>
    <row r="91" spans="1:20">
      <c r="A91" s="374"/>
      <c r="B91" s="103"/>
      <c r="C91" s="336"/>
      <c r="D91" s="375"/>
      <c r="E91" s="377"/>
      <c r="F91" s="380"/>
      <c r="H91" s="51"/>
      <c r="J91" s="17"/>
      <c r="K91" s="259"/>
      <c r="L91" s="259"/>
      <c r="M91" s="17"/>
      <c r="N91" s="17"/>
      <c r="Q91" s="17"/>
      <c r="R91" s="17"/>
      <c r="S91" s="17"/>
      <c r="T91" s="17"/>
    </row>
    <row r="92" spans="1:20">
      <c r="A92" s="374"/>
      <c r="B92" s="103"/>
      <c r="C92" s="336"/>
      <c r="D92" s="381"/>
      <c r="E92" s="373"/>
      <c r="F92" s="380"/>
      <c r="H92" s="51"/>
      <c r="J92" s="17"/>
      <c r="K92" s="259"/>
      <c r="L92" s="259"/>
      <c r="M92" s="17"/>
      <c r="N92" s="17"/>
      <c r="Q92" s="17"/>
      <c r="R92" s="17"/>
      <c r="S92" s="17"/>
      <c r="T92" s="17"/>
    </row>
    <row r="93" spans="1:20">
      <c r="A93" s="374"/>
      <c r="B93" s="103"/>
      <c r="C93" s="336"/>
      <c r="D93" s="381"/>
      <c r="E93" s="373"/>
      <c r="F93" s="380"/>
      <c r="H93" s="51"/>
      <c r="J93" s="17"/>
      <c r="K93" s="259"/>
      <c r="L93" s="259"/>
      <c r="M93" s="17"/>
      <c r="N93" s="17"/>
      <c r="Q93" s="17"/>
      <c r="R93" s="17"/>
      <c r="S93" s="17"/>
      <c r="T93" s="17"/>
    </row>
    <row r="94" spans="1:20">
      <c r="A94" s="382"/>
      <c r="B94" s="380"/>
      <c r="C94" s="383"/>
      <c r="D94" s="373"/>
      <c r="E94" s="373"/>
      <c r="F94" s="380"/>
      <c r="H94" s="51"/>
      <c r="J94" s="17"/>
      <c r="K94" s="259"/>
      <c r="L94" s="259"/>
      <c r="M94" s="17"/>
      <c r="N94" s="17"/>
    </row>
    <row r="95" spans="1:20">
      <c r="A95" s="382"/>
      <c r="B95" s="380"/>
      <c r="C95" s="383"/>
      <c r="D95" s="373"/>
      <c r="E95" s="373"/>
      <c r="F95" s="380"/>
      <c r="H95" s="51"/>
      <c r="J95" s="17"/>
      <c r="K95" s="259"/>
      <c r="L95" s="259"/>
      <c r="M95" s="17"/>
      <c r="N95" s="17"/>
    </row>
    <row r="96" spans="1:20">
      <c r="A96" s="382"/>
      <c r="B96" s="380"/>
      <c r="C96" s="383"/>
      <c r="D96" s="373"/>
      <c r="E96" s="373"/>
      <c r="F96" s="380"/>
    </row>
  </sheetData>
  <sortState ref="AH28:AL40">
    <sortCondition ref="AH28"/>
  </sortState>
  <mergeCells count="132">
    <mergeCell ref="B1:M1"/>
    <mergeCell ref="A3:A4"/>
    <mergeCell ref="B3:B4"/>
    <mergeCell ref="C3:C4"/>
    <mergeCell ref="L3:L4"/>
    <mergeCell ref="M3:M4"/>
    <mergeCell ref="B21:B22"/>
    <mergeCell ref="C21:C22"/>
    <mergeCell ref="B23:B24"/>
    <mergeCell ref="C23:C24"/>
    <mergeCell ref="H15:I15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O7:O8"/>
    <mergeCell ref="A9:A10"/>
    <mergeCell ref="B9:B10"/>
    <mergeCell ref="C9:C10"/>
    <mergeCell ref="L9:L10"/>
    <mergeCell ref="M9:M10"/>
    <mergeCell ref="N9:N10"/>
    <mergeCell ref="O9:O10"/>
    <mergeCell ref="A7:A8"/>
    <mergeCell ref="B7:B8"/>
    <mergeCell ref="C7:C8"/>
    <mergeCell ref="L7:L8"/>
    <mergeCell ref="M7:M8"/>
    <mergeCell ref="N7:N8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N11:N12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N15:N16"/>
    <mergeCell ref="N28:N29"/>
    <mergeCell ref="A30:A31"/>
    <mergeCell ref="B30:B31"/>
    <mergeCell ref="C30:C31"/>
    <mergeCell ref="L30:L31"/>
    <mergeCell ref="M30:M31"/>
    <mergeCell ref="N30:N31"/>
    <mergeCell ref="B26:M26"/>
    <mergeCell ref="A28:A29"/>
    <mergeCell ref="B28:B29"/>
    <mergeCell ref="C28:C29"/>
    <mergeCell ref="L28:L29"/>
    <mergeCell ref="M28:M29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6:A37"/>
    <mergeCell ref="B36:B37"/>
    <mergeCell ref="C36:C37"/>
    <mergeCell ref="L36:L37"/>
    <mergeCell ref="M36:M37"/>
    <mergeCell ref="N36:N37"/>
    <mergeCell ref="L42:L43"/>
    <mergeCell ref="M42:M43"/>
    <mergeCell ref="N42:N43"/>
    <mergeCell ref="A40:A41"/>
    <mergeCell ref="B40:B41"/>
    <mergeCell ref="C40:C41"/>
    <mergeCell ref="L40:L41"/>
    <mergeCell ref="M40:M41"/>
    <mergeCell ref="N40:N41"/>
    <mergeCell ref="B44:B45"/>
    <mergeCell ref="B46:B47"/>
    <mergeCell ref="B48:B49"/>
    <mergeCell ref="B50:B51"/>
    <mergeCell ref="B52:B53"/>
    <mergeCell ref="B54:B55"/>
    <mergeCell ref="A42:A43"/>
    <mergeCell ref="B42:B43"/>
    <mergeCell ref="C42:C43"/>
    <mergeCell ref="C46:C47"/>
    <mergeCell ref="C48:C49"/>
    <mergeCell ref="B80:B81"/>
    <mergeCell ref="B68:B69"/>
    <mergeCell ref="B70:B71"/>
    <mergeCell ref="B72:B73"/>
    <mergeCell ref="B74:B75"/>
    <mergeCell ref="B76:B77"/>
    <mergeCell ref="B78:B79"/>
    <mergeCell ref="B56:B57"/>
    <mergeCell ref="B58:B59"/>
    <mergeCell ref="B60:B61"/>
    <mergeCell ref="B62:B63"/>
    <mergeCell ref="B64:B65"/>
    <mergeCell ref="B66:B67"/>
  </mergeCells>
  <phoneticPr fontId="3"/>
  <conditionalFormatting sqref="AK3:AL27 Q3:AJ25 P3:P44 Q27:AJ27 Q42:AL44 AI28:AL38 Q28:AG41 AI40:AL40">
    <cfRule type="cellIs" dxfId="6" priority="2" operator="between">
      <formula>1</formula>
      <formula>4</formula>
    </cfRule>
  </conditionalFormatting>
  <conditionalFormatting sqref="AH28:AH38 AH40">
    <cfRule type="cellIs" dxfId="5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D45 K30:K32 K17:K23 K13:K15 K9:K11 K3 K42:K43 K38:K40 K34:K36 D19:D20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ageMargins left="0.45" right="0.26" top="0.75" bottom="0.75" header="0.3" footer="0.3"/>
  <pageSetup paperSize="9" scale="98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D99"/>
  <sheetViews>
    <sheetView zoomScaleNormal="100" zoomScaleSheetLayoutView="100" workbookViewId="0">
      <selection activeCell="Y11" sqref="Y11"/>
    </sheetView>
  </sheetViews>
  <sheetFormatPr defaultRowHeight="17.25"/>
  <cols>
    <col min="1" max="1" width="3.75" style="19" customWidth="1"/>
    <col min="2" max="2" width="5" style="19" hidden="1" customWidth="1"/>
    <col min="3" max="3" width="6.625" style="10" customWidth="1"/>
    <col min="4" max="4" width="8.75" style="51" customWidth="1"/>
    <col min="5" max="5" width="3.125" style="17" customWidth="1"/>
    <col min="6" max="9" width="3.125" style="78" customWidth="1"/>
    <col min="10" max="10" width="2.625" style="17" customWidth="1"/>
    <col min="11" max="11" width="2.625" style="19" customWidth="1"/>
    <col min="12" max="12" width="3" style="19" customWidth="1"/>
    <col min="13" max="13" width="3.25" style="19" customWidth="1"/>
    <col min="14" max="15" width="3.125" style="19" customWidth="1"/>
    <col min="16" max="16" width="3.125" style="20" customWidth="1"/>
    <col min="17" max="17" width="4.875" style="17" hidden="1" customWidth="1"/>
    <col min="18" max="18" width="6.625" style="10" customWidth="1"/>
    <col min="19" max="19" width="8.75" style="51" customWidth="1"/>
    <col min="20" max="20" width="4.5" style="17" bestFit="1" customWidth="1"/>
    <col min="21" max="21" width="4.5" style="17" customWidth="1"/>
    <col min="22" max="22" width="9" style="16" customWidth="1"/>
    <col min="23" max="23" width="9" style="20" customWidth="1"/>
    <col min="24" max="24" width="9" style="10"/>
    <col min="25" max="27" width="9" style="17" customWidth="1"/>
    <col min="28" max="16384" width="9" style="17"/>
  </cols>
  <sheetData>
    <row r="1" spans="1:26" ht="17.100000000000001" customHeight="1">
      <c r="A1" s="36"/>
      <c r="B1" s="36"/>
      <c r="C1" s="26"/>
      <c r="D1" s="108"/>
      <c r="E1" s="947" t="s">
        <v>529</v>
      </c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"/>
      <c r="R1" s="26"/>
      <c r="S1" s="108"/>
      <c r="T1" s="9"/>
      <c r="Y1" s="20"/>
    </row>
    <row r="2" spans="1:26" s="24" customFormat="1" ht="17.100000000000001" customHeight="1">
      <c r="A2" s="36"/>
      <c r="B2" s="36" t="s">
        <v>103</v>
      </c>
      <c r="C2" s="26" t="s">
        <v>0</v>
      </c>
      <c r="D2" s="109" t="s">
        <v>1</v>
      </c>
      <c r="E2" s="9"/>
      <c r="F2" s="252"/>
      <c r="G2" s="252"/>
      <c r="H2" s="252"/>
      <c r="I2" s="252"/>
      <c r="J2" s="9"/>
      <c r="K2" s="36"/>
      <c r="L2" s="36"/>
      <c r="M2" s="36"/>
      <c r="N2" s="36"/>
      <c r="O2" s="36"/>
      <c r="P2" s="9"/>
      <c r="Q2" s="9" t="s">
        <v>104</v>
      </c>
      <c r="R2" s="26" t="s">
        <v>0</v>
      </c>
      <c r="S2" s="109" t="s">
        <v>1</v>
      </c>
      <c r="T2" s="9"/>
      <c r="V2" s="32"/>
      <c r="W2" s="33"/>
      <c r="X2" s="34"/>
    </row>
    <row r="3" spans="1:26" s="24" customFormat="1" ht="15.75" customHeight="1" thickBot="1">
      <c r="A3" s="946">
        <v>1</v>
      </c>
      <c r="B3" s="934">
        <v>3</v>
      </c>
      <c r="C3" s="934" t="str">
        <f>IF(B3="","",VLOOKUP(B3,$B$54:$D$96,2))</f>
        <v>鈴木</v>
      </c>
      <c r="D3" s="945" t="str">
        <f>IF(B3="","",VLOOKUP(B3,$B$54:$D$96,3))</f>
        <v>拓大紅陵</v>
      </c>
      <c r="E3" s="656"/>
      <c r="F3" s="657">
        <v>8</v>
      </c>
      <c r="G3" s="156"/>
      <c r="H3" s="143"/>
      <c r="I3" s="143"/>
      <c r="J3" s="144"/>
      <c r="K3" s="144"/>
      <c r="L3" s="144"/>
      <c r="M3" s="144"/>
      <c r="N3" s="155"/>
      <c r="O3" s="340">
        <v>8</v>
      </c>
      <c r="P3" s="156"/>
      <c r="Q3" s="933">
        <v>4</v>
      </c>
      <c r="R3" s="934" t="str">
        <f>IF(Q3="","",VLOOKUP(Q3,$B$54:$D$96,2))</f>
        <v>寺岡</v>
      </c>
      <c r="S3" s="945" t="str">
        <f>IF(Q3="","",VLOOKUP(Q3,$B$54:$D$96,3))</f>
        <v>拓大紅陵</v>
      </c>
      <c r="T3" s="934">
        <v>22</v>
      </c>
      <c r="W3" s="31"/>
      <c r="X3" s="31"/>
    </row>
    <row r="4" spans="1:26" s="24" customFormat="1" ht="15.75" customHeight="1" thickTop="1" thickBot="1">
      <c r="A4" s="946"/>
      <c r="B4" s="934"/>
      <c r="C4" s="934"/>
      <c r="D4" s="945"/>
      <c r="E4" s="144"/>
      <c r="F4" s="509">
        <v>11</v>
      </c>
      <c r="G4" s="731">
        <v>8</v>
      </c>
      <c r="H4" s="156"/>
      <c r="I4" s="143"/>
      <c r="J4" s="144"/>
      <c r="K4" s="144"/>
      <c r="L4" s="144"/>
      <c r="M4" s="144"/>
      <c r="N4" s="340">
        <v>5</v>
      </c>
      <c r="O4" s="623">
        <v>19</v>
      </c>
      <c r="P4" s="632"/>
      <c r="Q4" s="933"/>
      <c r="R4" s="934"/>
      <c r="S4" s="945"/>
      <c r="T4" s="934"/>
      <c r="W4" s="31"/>
      <c r="X4" s="30"/>
    </row>
    <row r="5" spans="1:26" s="24" customFormat="1" ht="15.75" customHeight="1" thickTop="1">
      <c r="A5" s="946">
        <v>2</v>
      </c>
      <c r="B5" s="934">
        <v>16</v>
      </c>
      <c r="C5" s="934" t="str">
        <f>IF(B5="","",VLOOKUP(B5,$B$54:$D$96,2))</f>
        <v>森</v>
      </c>
      <c r="D5" s="945" t="str">
        <f>IF(B5="","",VLOOKUP(B5,$B$54:$D$96,3))</f>
        <v>成東</v>
      </c>
      <c r="E5" s="155"/>
      <c r="F5" s="155"/>
      <c r="G5" s="633"/>
      <c r="H5" s="143"/>
      <c r="I5" s="143"/>
      <c r="J5" s="144"/>
      <c r="K5" s="144"/>
      <c r="L5" s="144"/>
      <c r="M5" s="737"/>
      <c r="N5" s="670"/>
      <c r="O5" s="431"/>
      <c r="P5" s="190"/>
      <c r="Q5" s="933">
        <v>19</v>
      </c>
      <c r="R5" s="934" t="str">
        <f>IF(Q5="","",VLOOKUP(Q5,$B$54:$D$96,2))</f>
        <v>伊藤</v>
      </c>
      <c r="S5" s="945" t="str">
        <f>IF(Q5="","",VLOOKUP(Q5,$B$54:$D$96,3))</f>
        <v>船橋東</v>
      </c>
      <c r="T5" s="934">
        <v>23</v>
      </c>
      <c r="W5" s="31"/>
      <c r="X5" s="31"/>
    </row>
    <row r="6" spans="1:26" s="24" customFormat="1" ht="15.75" customHeight="1">
      <c r="A6" s="946"/>
      <c r="B6" s="934"/>
      <c r="C6" s="934"/>
      <c r="D6" s="945"/>
      <c r="E6" s="157"/>
      <c r="F6" s="630">
        <v>0</v>
      </c>
      <c r="G6" s="732"/>
      <c r="H6" s="143"/>
      <c r="I6" s="143"/>
      <c r="J6" s="144"/>
      <c r="K6" s="144"/>
      <c r="L6" s="144"/>
      <c r="M6" s="737"/>
      <c r="N6" s="156"/>
      <c r="O6" s="630">
        <v>0</v>
      </c>
      <c r="P6" s="143"/>
      <c r="Q6" s="933"/>
      <c r="R6" s="934"/>
      <c r="S6" s="945"/>
      <c r="T6" s="934"/>
      <c r="W6" s="31"/>
      <c r="X6" s="30"/>
    </row>
    <row r="7" spans="1:26" s="24" customFormat="1" ht="15.75" customHeight="1" thickBot="1">
      <c r="A7" s="946">
        <v>3</v>
      </c>
      <c r="B7" s="934">
        <v>27</v>
      </c>
      <c r="C7" s="934" t="str">
        <f>IF(B7="","",VLOOKUP(B7,$B$54:$D$96,2))</f>
        <v>角金</v>
      </c>
      <c r="D7" s="945" t="str">
        <f>IF(B7="","",VLOOKUP(B7,$B$54:$D$96,3))</f>
        <v>柏日体</v>
      </c>
      <c r="E7" s="144">
        <v>8</v>
      </c>
      <c r="F7" s="155"/>
      <c r="G7" s="733">
        <v>27</v>
      </c>
      <c r="H7" s="654">
        <v>2</v>
      </c>
      <c r="I7" s="156"/>
      <c r="J7" s="155"/>
      <c r="K7" s="155"/>
      <c r="L7" s="155"/>
      <c r="M7" s="743">
        <v>4</v>
      </c>
      <c r="N7" s="506">
        <v>31</v>
      </c>
      <c r="O7" s="340"/>
      <c r="P7" s="631">
        <v>2</v>
      </c>
      <c r="Q7" s="933">
        <v>21</v>
      </c>
      <c r="R7" s="934" t="str">
        <f>IF(Q7="","",VLOOKUP(Q7,$B$54:$D$96,2))</f>
        <v>長谷川</v>
      </c>
      <c r="S7" s="945" t="str">
        <f>IF(Q7="","",VLOOKUP(Q7,$B$54:$D$96,3))</f>
        <v>秀明八千代</v>
      </c>
      <c r="T7" s="934">
        <v>24</v>
      </c>
      <c r="V7" s="32"/>
      <c r="W7" s="33"/>
      <c r="X7" s="34"/>
    </row>
    <row r="8" spans="1:26" s="24" customFormat="1" ht="15.75" customHeight="1" thickTop="1" thickBot="1">
      <c r="A8" s="946"/>
      <c r="B8" s="934"/>
      <c r="C8" s="934"/>
      <c r="D8" s="945"/>
      <c r="E8" s="615">
        <v>1</v>
      </c>
      <c r="F8" s="654">
        <v>6</v>
      </c>
      <c r="G8" s="432"/>
      <c r="H8" s="745"/>
      <c r="I8" s="143"/>
      <c r="J8" s="144"/>
      <c r="K8" s="144"/>
      <c r="L8" s="737"/>
      <c r="M8" s="748"/>
      <c r="N8" s="160"/>
      <c r="O8" s="674">
        <v>6</v>
      </c>
      <c r="P8" s="506">
        <v>6</v>
      </c>
      <c r="Q8" s="933"/>
      <c r="R8" s="934"/>
      <c r="S8" s="945"/>
      <c r="T8" s="934"/>
      <c r="V8" s="32"/>
      <c r="W8" s="33"/>
      <c r="X8" s="34"/>
    </row>
    <row r="9" spans="1:26" s="24" customFormat="1" ht="15.75" customHeight="1" thickTop="1" thickBot="1">
      <c r="A9" s="946">
        <v>4</v>
      </c>
      <c r="B9" s="934">
        <v>37</v>
      </c>
      <c r="C9" s="934" t="str">
        <f>IF(B9="","",VLOOKUP(B9,$B$54:$D$96,2))</f>
        <v>北野</v>
      </c>
      <c r="D9" s="945" t="str">
        <f>IF(B9="","",VLOOKUP(B9,$B$54:$D$96,3))</f>
        <v>成田</v>
      </c>
      <c r="E9" s="165"/>
      <c r="F9" s="153"/>
      <c r="G9" s="659"/>
      <c r="H9" s="746"/>
      <c r="I9" s="143"/>
      <c r="J9" s="144"/>
      <c r="K9" s="144"/>
      <c r="L9" s="737"/>
      <c r="M9" s="146"/>
      <c r="N9" s="160"/>
      <c r="O9" s="672"/>
      <c r="P9" s="627"/>
      <c r="Q9" s="933">
        <v>32</v>
      </c>
      <c r="R9" s="934" t="str">
        <f>IF(Q9="","",VLOOKUP(Q9,$B$54:$D$96,2))</f>
        <v>吉澤</v>
      </c>
      <c r="S9" s="945" t="str">
        <f>IF(Q9="","",VLOOKUP(Q9,$B$54:$D$96,3))</f>
        <v>麗澤</v>
      </c>
      <c r="T9" s="934">
        <v>25</v>
      </c>
      <c r="V9" s="32"/>
      <c r="W9" s="33"/>
      <c r="X9" s="34"/>
    </row>
    <row r="10" spans="1:26" s="24" customFormat="1" ht="15.75" customHeight="1" thickTop="1" thickBot="1">
      <c r="A10" s="946"/>
      <c r="B10" s="934"/>
      <c r="C10" s="934"/>
      <c r="D10" s="945"/>
      <c r="E10" s="155">
        <v>0</v>
      </c>
      <c r="F10" s="660">
        <v>12</v>
      </c>
      <c r="G10" s="659"/>
      <c r="H10" s="728"/>
      <c r="I10" s="143"/>
      <c r="J10" s="144"/>
      <c r="K10" s="144"/>
      <c r="L10" s="737"/>
      <c r="M10" s="146"/>
      <c r="N10" s="160"/>
      <c r="O10" s="673">
        <v>20</v>
      </c>
      <c r="P10" s="143">
        <v>7</v>
      </c>
      <c r="Q10" s="933"/>
      <c r="R10" s="934"/>
      <c r="S10" s="945"/>
      <c r="T10" s="934"/>
      <c r="U10" s="32"/>
      <c r="V10" s="33"/>
      <c r="W10" s="34"/>
      <c r="X10" s="31"/>
      <c r="Y10" s="31"/>
      <c r="Z10" s="31"/>
    </row>
    <row r="11" spans="1:26" s="24" customFormat="1" ht="15.75" customHeight="1" thickTop="1">
      <c r="A11" s="946">
        <v>5</v>
      </c>
      <c r="B11" s="934">
        <v>40</v>
      </c>
      <c r="C11" s="934" t="str">
        <f>IF(B11="","",VLOOKUP(B11,$B$54:$D$96,2))</f>
        <v>高梨</v>
      </c>
      <c r="D11" s="945" t="str">
        <f>IF(B11="","",VLOOKUP(B11,$B$54:$D$96,3))</f>
        <v>千葉黎明</v>
      </c>
      <c r="E11" s="165"/>
      <c r="F11" s="151"/>
      <c r="G11" s="691">
        <v>0</v>
      </c>
      <c r="H11" s="747"/>
      <c r="I11" s="143"/>
      <c r="J11" s="144"/>
      <c r="K11" s="144"/>
      <c r="L11" s="737"/>
      <c r="M11" s="144"/>
      <c r="N11" s="708">
        <v>0</v>
      </c>
      <c r="O11" s="431"/>
      <c r="P11" s="190"/>
      <c r="Q11" s="933">
        <v>36</v>
      </c>
      <c r="R11" s="934" t="str">
        <f>IF(Q11="","",VLOOKUP(Q11,$B$54:$D$96,2))</f>
        <v>原</v>
      </c>
      <c r="S11" s="945" t="str">
        <f>IF(Q11="","",VLOOKUP(Q11,$B$54:$D$96,3))</f>
        <v>成田</v>
      </c>
      <c r="T11" s="934">
        <v>26</v>
      </c>
    </row>
    <row r="12" spans="1:26" s="24" customFormat="1" ht="15.75" customHeight="1" thickBot="1">
      <c r="A12" s="946"/>
      <c r="B12" s="934"/>
      <c r="C12" s="934"/>
      <c r="D12" s="945"/>
      <c r="E12" s="155"/>
      <c r="F12" s="340">
        <v>0</v>
      </c>
      <c r="G12" s="155"/>
      <c r="H12" s="733">
        <v>35</v>
      </c>
      <c r="I12" s="654">
        <v>8</v>
      </c>
      <c r="J12" s="144"/>
      <c r="K12" s="144"/>
      <c r="L12" s="743">
        <v>4</v>
      </c>
      <c r="M12" s="506">
        <v>37</v>
      </c>
      <c r="N12" s="156"/>
      <c r="O12" s="340">
        <v>0</v>
      </c>
      <c r="P12" s="156"/>
      <c r="Q12" s="933"/>
      <c r="R12" s="934"/>
      <c r="S12" s="945"/>
      <c r="T12" s="934"/>
    </row>
    <row r="13" spans="1:26" s="24" customFormat="1" ht="15.75" customHeight="1" thickTop="1" thickBot="1">
      <c r="A13" s="946">
        <v>6</v>
      </c>
      <c r="B13" s="934">
        <v>2</v>
      </c>
      <c r="C13" s="934" t="str">
        <f>IF(B13="","",VLOOKUP(B13,$B$54:$D$96,2))</f>
        <v>相内</v>
      </c>
      <c r="D13" s="945" t="str">
        <f>IF(B13="","",VLOOKUP(B13,$B$54:$D$96,3))</f>
        <v>拓大紅陵</v>
      </c>
      <c r="E13" s="155"/>
      <c r="F13" s="340">
        <v>4</v>
      </c>
      <c r="G13" s="155"/>
      <c r="H13" s="155"/>
      <c r="I13" s="633"/>
      <c r="J13" s="156"/>
      <c r="K13" s="732"/>
      <c r="L13" s="748"/>
      <c r="M13" s="156"/>
      <c r="N13" s="156"/>
      <c r="O13" s="340">
        <v>0</v>
      </c>
      <c r="P13" s="148"/>
      <c r="Q13" s="933">
        <v>42</v>
      </c>
      <c r="R13" s="934" t="str">
        <f>IF(Q13="","",VLOOKUP(Q13,$B$54:$D$96,2))</f>
        <v>松田</v>
      </c>
      <c r="S13" s="945" t="str">
        <f>IF(Q13="","",VLOOKUP(Q13,$B$54:$D$96,3))</f>
        <v>佐原</v>
      </c>
      <c r="T13" s="934">
        <v>27</v>
      </c>
    </row>
    <row r="14" spans="1:26" s="24" customFormat="1" ht="15.75" customHeight="1" thickTop="1" thickBot="1">
      <c r="A14" s="946"/>
      <c r="B14" s="934"/>
      <c r="C14" s="934"/>
      <c r="D14" s="945"/>
      <c r="E14" s="661"/>
      <c r="F14" s="662"/>
      <c r="G14" s="340">
        <v>0</v>
      </c>
      <c r="H14" s="432"/>
      <c r="I14" s="728"/>
      <c r="J14" s="144"/>
      <c r="K14" s="737"/>
      <c r="L14" s="146"/>
      <c r="M14" s="160"/>
      <c r="N14" s="195"/>
      <c r="O14" s="159"/>
      <c r="P14" s="159"/>
      <c r="Q14" s="933"/>
      <c r="R14" s="934"/>
      <c r="S14" s="945"/>
      <c r="T14" s="934"/>
    </row>
    <row r="15" spans="1:26" s="24" customFormat="1" ht="15.75" customHeight="1" thickTop="1" thickBot="1">
      <c r="A15" s="946">
        <v>7</v>
      </c>
      <c r="B15" s="934">
        <v>35</v>
      </c>
      <c r="C15" s="934" t="str">
        <f>IF(B15="","",VLOOKUP(B15,$B$54:$D$96,2))</f>
        <v>豊嶋</v>
      </c>
      <c r="D15" s="945" t="str">
        <f>IF(B15="","",VLOOKUP(B15,$B$54:$D$96,3))</f>
        <v>市立柏</v>
      </c>
      <c r="E15" s="167">
        <v>0</v>
      </c>
      <c r="F15" s="508">
        <v>13</v>
      </c>
      <c r="G15" s="663"/>
      <c r="H15" s="432"/>
      <c r="I15" s="746"/>
      <c r="J15" s="144"/>
      <c r="K15" s="737"/>
      <c r="L15" s="144"/>
      <c r="M15" s="160"/>
      <c r="N15" s="677" t="s">
        <v>704</v>
      </c>
      <c r="O15" s="506">
        <v>21</v>
      </c>
      <c r="P15" s="190" t="s">
        <v>700</v>
      </c>
      <c r="Q15" s="933">
        <v>41</v>
      </c>
      <c r="R15" s="934" t="str">
        <f>IF(Q15="","",VLOOKUP(Q15,$B$54:$D$96,2))</f>
        <v>明石</v>
      </c>
      <c r="S15" s="945" t="str">
        <f>IF(Q15="","",VLOOKUP(Q15,$B$54:$D$96,3))</f>
        <v>市立銚子</v>
      </c>
      <c r="T15" s="934">
        <v>28</v>
      </c>
      <c r="V15" s="32"/>
      <c r="W15" s="33"/>
      <c r="X15" s="34"/>
    </row>
    <row r="16" spans="1:26" s="24" customFormat="1" ht="15.75" customHeight="1" thickTop="1" thickBot="1">
      <c r="A16" s="946"/>
      <c r="B16" s="934"/>
      <c r="C16" s="934"/>
      <c r="D16" s="945"/>
      <c r="E16" s="507">
        <v>2</v>
      </c>
      <c r="F16" s="161"/>
      <c r="G16" s="489"/>
      <c r="H16" s="489"/>
      <c r="I16" s="746"/>
      <c r="J16" s="144"/>
      <c r="K16" s="737"/>
      <c r="L16" s="144"/>
      <c r="M16" s="713"/>
      <c r="N16" s="632"/>
      <c r="O16" s="709"/>
      <c r="P16" s="510">
        <v>7</v>
      </c>
      <c r="Q16" s="933"/>
      <c r="R16" s="934"/>
      <c r="S16" s="945"/>
      <c r="T16" s="934"/>
      <c r="V16" s="32"/>
      <c r="W16" s="33"/>
      <c r="X16" s="34"/>
    </row>
    <row r="17" spans="1:24" s="24" customFormat="1" ht="15.75" customHeight="1" thickTop="1" thickBot="1">
      <c r="A17" s="946">
        <v>8</v>
      </c>
      <c r="B17" s="934">
        <v>38</v>
      </c>
      <c r="C17" s="934" t="str">
        <f>IF(B17="","",VLOOKUP(B17,$B$54:$D$96,2))</f>
        <v>小川</v>
      </c>
      <c r="D17" s="945" t="str">
        <f>IF(B17="","",VLOOKUP(B17,$B$54:$D$96,3))</f>
        <v>成田北</v>
      </c>
      <c r="E17" s="616"/>
      <c r="F17" s="655">
        <v>2</v>
      </c>
      <c r="G17" s="508">
        <v>28</v>
      </c>
      <c r="H17" s="489"/>
      <c r="I17" s="746"/>
      <c r="J17" s="144"/>
      <c r="K17" s="737"/>
      <c r="L17" s="144"/>
      <c r="M17" s="713"/>
      <c r="N17" s="156"/>
      <c r="O17" s="340">
        <v>8</v>
      </c>
      <c r="P17" s="627"/>
      <c r="Q17" s="933">
        <v>1</v>
      </c>
      <c r="R17" s="934" t="str">
        <f>IF(Q17="","",VLOOKUP(Q17,$B$54:$D$96,2))</f>
        <v>小林</v>
      </c>
      <c r="S17" s="945" t="str">
        <f>IF(Q17="","",VLOOKUP(Q17,$B$54:$D$96,3))</f>
        <v>拓大紅陵</v>
      </c>
      <c r="T17" s="934">
        <v>29</v>
      </c>
      <c r="V17" s="32"/>
      <c r="W17" s="33"/>
      <c r="X17" s="34"/>
    </row>
    <row r="18" spans="1:24" s="24" customFormat="1" ht="15.75" customHeight="1" thickTop="1" thickBot="1">
      <c r="A18" s="946"/>
      <c r="B18" s="934"/>
      <c r="C18" s="934"/>
      <c r="D18" s="945"/>
      <c r="E18" s="155">
        <v>7</v>
      </c>
      <c r="F18" s="166"/>
      <c r="G18" s="732"/>
      <c r="H18" s="655">
        <v>0</v>
      </c>
      <c r="I18" s="747"/>
      <c r="J18" s="144"/>
      <c r="K18" s="737"/>
      <c r="L18" s="144"/>
      <c r="M18" s="714"/>
      <c r="N18" s="506">
        <v>32</v>
      </c>
      <c r="O18" s="156"/>
      <c r="P18" s="632"/>
      <c r="Q18" s="933"/>
      <c r="R18" s="934"/>
      <c r="S18" s="945"/>
      <c r="T18" s="934"/>
      <c r="V18" s="32"/>
      <c r="W18" s="33"/>
      <c r="X18" s="34"/>
    </row>
    <row r="19" spans="1:24" s="24" customFormat="1" ht="15.75" customHeight="1" thickTop="1">
      <c r="A19" s="946">
        <v>9</v>
      </c>
      <c r="B19" s="934">
        <v>31</v>
      </c>
      <c r="C19" s="934" t="str">
        <f>IF(B19="","",VLOOKUP(B19,$B$54:$D$96,2))</f>
        <v>金沢</v>
      </c>
      <c r="D19" s="945" t="str">
        <f>IF(B19="","",VLOOKUP(B19,$B$54:$D$96,3))</f>
        <v>西武台</v>
      </c>
      <c r="E19" s="165"/>
      <c r="F19" s="653">
        <v>0</v>
      </c>
      <c r="G19" s="732"/>
      <c r="H19" s="155"/>
      <c r="I19" s="746"/>
      <c r="J19" s="144"/>
      <c r="K19" s="737"/>
      <c r="L19" s="166"/>
      <c r="M19" s="340">
        <v>0</v>
      </c>
      <c r="N19" s="160"/>
      <c r="O19" s="156"/>
      <c r="P19" s="631">
        <v>0</v>
      </c>
      <c r="Q19" s="933">
        <v>39</v>
      </c>
      <c r="R19" s="934" t="str">
        <f>IF(Q19="","",VLOOKUP(Q19,$B$54:$D$96,2))</f>
        <v>山下</v>
      </c>
      <c r="S19" s="945" t="str">
        <f>IF(Q19="","",VLOOKUP(Q19,$B$54:$D$96,3))</f>
        <v>成田北</v>
      </c>
      <c r="T19" s="934">
        <v>30</v>
      </c>
      <c r="V19" s="32"/>
      <c r="W19" s="33"/>
      <c r="X19" s="34"/>
    </row>
    <row r="20" spans="1:24" s="24" customFormat="1" ht="15.75" customHeight="1" thickBot="1">
      <c r="A20" s="946"/>
      <c r="B20" s="934"/>
      <c r="C20" s="934"/>
      <c r="D20" s="945"/>
      <c r="E20" s="155"/>
      <c r="F20" s="508">
        <v>14</v>
      </c>
      <c r="G20" s="734"/>
      <c r="H20" s="155"/>
      <c r="I20" s="746"/>
      <c r="J20" s="144"/>
      <c r="K20" s="737"/>
      <c r="L20" s="144"/>
      <c r="M20" s="195"/>
      <c r="N20" s="156"/>
      <c r="O20" s="340">
        <v>0</v>
      </c>
      <c r="P20" s="510">
        <v>8</v>
      </c>
      <c r="Q20" s="933"/>
      <c r="R20" s="934"/>
      <c r="S20" s="945"/>
      <c r="T20" s="934"/>
      <c r="V20" s="32"/>
      <c r="W20" s="33"/>
      <c r="X20" s="34"/>
    </row>
    <row r="21" spans="1:24" s="24" customFormat="1" ht="15.75" customHeight="1" thickTop="1" thickBot="1">
      <c r="A21" s="946">
        <v>10</v>
      </c>
      <c r="B21" s="934">
        <v>7</v>
      </c>
      <c r="C21" s="934" t="str">
        <f>IF(B21="","",VLOOKUP(B21,$B$54:$D$96,2))</f>
        <v>山口</v>
      </c>
      <c r="D21" s="945" t="str">
        <f>IF(B21="","",VLOOKUP(B21,$B$54:$D$96,3))</f>
        <v>拓大紅陵</v>
      </c>
      <c r="E21" s="155"/>
      <c r="F21" s="664"/>
      <c r="G21" s="655">
        <v>2</v>
      </c>
      <c r="H21" s="155"/>
      <c r="I21" s="746"/>
      <c r="J21" s="765"/>
      <c r="K21" s="737"/>
      <c r="L21" s="144"/>
      <c r="M21" s="195"/>
      <c r="N21" s="156"/>
      <c r="O21" s="633"/>
      <c r="P21" s="627"/>
      <c r="Q21" s="933">
        <v>11</v>
      </c>
      <c r="R21" s="934" t="str">
        <f>IF(Q21="","",VLOOKUP(Q21,$B$54:$D$96,2))</f>
        <v>田中</v>
      </c>
      <c r="S21" s="945" t="str">
        <f>IF(Q21="","",VLOOKUP(Q21,$B$54:$D$96,3))</f>
        <v>長生</v>
      </c>
      <c r="T21" s="934">
        <v>31</v>
      </c>
      <c r="V21" s="32"/>
      <c r="W21" s="33"/>
      <c r="X21" s="34"/>
    </row>
    <row r="22" spans="1:24" s="24" customFormat="1" ht="15.75" customHeight="1" thickTop="1" thickBot="1">
      <c r="A22" s="946"/>
      <c r="B22" s="934"/>
      <c r="C22" s="934"/>
      <c r="D22" s="945"/>
      <c r="E22" s="661"/>
      <c r="F22" s="651">
        <v>5</v>
      </c>
      <c r="G22" s="155"/>
      <c r="H22" s="509"/>
      <c r="I22" s="746"/>
      <c r="J22" s="765">
        <v>2</v>
      </c>
      <c r="K22" s="760">
        <v>1</v>
      </c>
      <c r="L22" s="144"/>
      <c r="M22" s="156"/>
      <c r="N22" s="738" t="s">
        <v>705</v>
      </c>
      <c r="O22" s="506">
        <v>22</v>
      </c>
      <c r="P22" s="143">
        <v>7</v>
      </c>
      <c r="Q22" s="933"/>
      <c r="R22" s="934"/>
      <c r="S22" s="945"/>
      <c r="T22" s="934"/>
      <c r="V22" s="32"/>
      <c r="W22" s="33"/>
      <c r="X22" s="34"/>
    </row>
    <row r="23" spans="1:24" s="24" customFormat="1" ht="15.75" customHeight="1" thickTop="1" thickBot="1">
      <c r="A23" s="946">
        <v>11</v>
      </c>
      <c r="B23" s="934">
        <v>8</v>
      </c>
      <c r="C23" s="934" t="str">
        <f>IF(B23="","",VLOOKUP(B23,$B$54:$D$96,2))</f>
        <v>坂内</v>
      </c>
      <c r="D23" s="945" t="str">
        <f>IF(B23="","",VLOOKUP(B23,$B$54:$D$96,3))</f>
        <v>拓大紅陵</v>
      </c>
      <c r="E23" s="155"/>
      <c r="F23" s="340">
        <v>5</v>
      </c>
      <c r="G23" s="155"/>
      <c r="H23" s="155"/>
      <c r="I23" s="143"/>
      <c r="J23" s="766"/>
      <c r="K23" s="147"/>
      <c r="L23" s="144"/>
      <c r="M23" s="156"/>
      <c r="N23" s="711"/>
      <c r="O23" s="627"/>
      <c r="P23" s="712"/>
      <c r="Q23" s="933">
        <v>29</v>
      </c>
      <c r="R23" s="934" t="str">
        <f>IF(Q23="","",VLOOKUP(Q23,$B$54:$D$96,2))</f>
        <v>齊藤</v>
      </c>
      <c r="S23" s="945" t="str">
        <f>IF(Q23="","",VLOOKUP(Q23,$B$54:$D$96,3))</f>
        <v>柏日体</v>
      </c>
      <c r="T23" s="934">
        <v>32</v>
      </c>
      <c r="V23" s="32"/>
      <c r="W23" s="33"/>
      <c r="X23" s="34"/>
    </row>
    <row r="24" spans="1:24" s="24" customFormat="1" ht="15.75" customHeight="1" thickTop="1">
      <c r="A24" s="946"/>
      <c r="B24" s="934"/>
      <c r="C24" s="934"/>
      <c r="D24" s="945"/>
      <c r="E24" s="661"/>
      <c r="F24" s="665"/>
      <c r="G24" s="666"/>
      <c r="H24" s="155"/>
      <c r="I24" s="144"/>
      <c r="J24" s="153"/>
      <c r="K24" s="146"/>
      <c r="L24" s="143"/>
      <c r="M24" s="156"/>
      <c r="N24" s="156"/>
      <c r="O24" s="340">
        <v>8</v>
      </c>
      <c r="P24" s="156"/>
      <c r="Q24" s="933"/>
      <c r="R24" s="934"/>
      <c r="S24" s="945"/>
      <c r="T24" s="934"/>
      <c r="V24" s="32"/>
      <c r="W24" s="33"/>
      <c r="X24" s="34"/>
    </row>
    <row r="25" spans="1:24" s="24" customFormat="1" ht="15.75" customHeight="1" thickBot="1">
      <c r="A25" s="946">
        <v>12</v>
      </c>
      <c r="B25" s="934">
        <v>17</v>
      </c>
      <c r="C25" s="934" t="str">
        <f>IF(B25="","",VLOOKUP(B25,$B$54:$D$96,2))</f>
        <v>南山</v>
      </c>
      <c r="D25" s="945" t="str">
        <f>IF(B25="","",VLOOKUP(B25,$B$54:$D$96,3))</f>
        <v>学館浦安</v>
      </c>
      <c r="E25" s="165" t="s">
        <v>700</v>
      </c>
      <c r="F25" s="509">
        <v>15</v>
      </c>
      <c r="G25" s="654">
        <v>2</v>
      </c>
      <c r="H25" s="155"/>
      <c r="I25" s="154"/>
      <c r="J25" s="153"/>
      <c r="K25" s="146"/>
      <c r="L25" s="153"/>
      <c r="M25" s="156"/>
      <c r="N25" s="156"/>
      <c r="O25" s="657">
        <v>8</v>
      </c>
      <c r="P25" s="712"/>
      <c r="Q25" s="933">
        <v>6</v>
      </c>
      <c r="R25" s="934" t="str">
        <f>IF(Q25="","",VLOOKUP(Q25,$B$54:$D$96,2))</f>
        <v>山田</v>
      </c>
      <c r="S25" s="945" t="str">
        <f>IF(Q25="","",VLOOKUP(Q25,$B$54:$D$96,3))</f>
        <v>拓大紅陵</v>
      </c>
      <c r="T25" s="934">
        <v>33</v>
      </c>
      <c r="V25" s="32"/>
      <c r="W25" s="33"/>
      <c r="X25" s="34"/>
    </row>
    <row r="26" spans="1:24" s="24" customFormat="1" ht="15.75" customHeight="1" thickTop="1" thickBot="1">
      <c r="A26" s="946"/>
      <c r="B26" s="934"/>
      <c r="C26" s="934"/>
      <c r="D26" s="945"/>
      <c r="E26" s="509">
        <v>3</v>
      </c>
      <c r="F26" s="489"/>
      <c r="G26" s="735"/>
      <c r="H26" s="155"/>
      <c r="I26" s="154"/>
      <c r="J26" s="144"/>
      <c r="K26" s="144"/>
      <c r="L26" s="153"/>
      <c r="M26" s="156"/>
      <c r="N26" s="340">
        <v>2</v>
      </c>
      <c r="O26" s="623">
        <v>23</v>
      </c>
      <c r="P26" s="156"/>
      <c r="Q26" s="933"/>
      <c r="R26" s="934"/>
      <c r="S26" s="945"/>
      <c r="T26" s="934"/>
      <c r="V26" s="32"/>
      <c r="W26" s="33"/>
      <c r="X26" s="34"/>
    </row>
    <row r="27" spans="1:24" s="24" customFormat="1" ht="15.75" customHeight="1" thickTop="1" thickBot="1">
      <c r="A27" s="946">
        <v>13</v>
      </c>
      <c r="B27" s="934">
        <v>12</v>
      </c>
      <c r="C27" s="934" t="str">
        <f>IF(B27="","",VLOOKUP(B27,$B$54:$D$96,2))</f>
        <v>市原</v>
      </c>
      <c r="D27" s="945" t="str">
        <f>IF(B27="","",VLOOKUP(B27,$B$54:$D$96,3))</f>
        <v>長生</v>
      </c>
      <c r="E27" s="616"/>
      <c r="F27" s="655">
        <v>0</v>
      </c>
      <c r="G27" s="732"/>
      <c r="H27" s="155"/>
      <c r="I27" s="154"/>
      <c r="J27" s="144"/>
      <c r="K27" s="144"/>
      <c r="L27" s="153"/>
      <c r="M27" s="195"/>
      <c r="N27" s="658"/>
      <c r="O27" s="190"/>
      <c r="P27" s="156"/>
      <c r="Q27" s="933">
        <v>30</v>
      </c>
      <c r="R27" s="934" t="str">
        <f>IF(Q27="","",VLOOKUP(Q27,$B$54:$D$96,2))</f>
        <v>平井</v>
      </c>
      <c r="S27" s="945" t="str">
        <f>IF(Q27="","",VLOOKUP(Q27,$B$54:$D$96,3))</f>
        <v>西武台</v>
      </c>
      <c r="T27" s="934">
        <v>34</v>
      </c>
      <c r="V27" s="32"/>
      <c r="W27" s="33"/>
      <c r="X27" s="34"/>
    </row>
    <row r="28" spans="1:24" s="24" customFormat="1" ht="15.75" customHeight="1" thickTop="1" thickBot="1">
      <c r="A28" s="946"/>
      <c r="B28" s="934"/>
      <c r="C28" s="934"/>
      <c r="D28" s="945"/>
      <c r="E28" s="155"/>
      <c r="F28" s="166"/>
      <c r="G28" s="733">
        <v>29</v>
      </c>
      <c r="H28" s="654">
        <v>1</v>
      </c>
      <c r="I28" s="195"/>
      <c r="J28" s="144"/>
      <c r="K28" s="144"/>
      <c r="L28" s="153"/>
      <c r="M28" s="195"/>
      <c r="N28" s="156"/>
      <c r="O28" s="340">
        <v>0</v>
      </c>
      <c r="P28" s="159"/>
      <c r="Q28" s="933"/>
      <c r="R28" s="934"/>
      <c r="S28" s="945"/>
      <c r="T28" s="934"/>
      <c r="V28" s="32"/>
      <c r="W28" s="33"/>
      <c r="X28" s="34"/>
    </row>
    <row r="29" spans="1:24" ht="15.75" customHeight="1" thickTop="1" thickBot="1">
      <c r="A29" s="946">
        <v>14</v>
      </c>
      <c r="B29" s="934">
        <v>18</v>
      </c>
      <c r="C29" s="934" t="str">
        <f>IF(B29="","",VLOOKUP(B29,$B$54:$D$96,2))</f>
        <v>作本</v>
      </c>
      <c r="D29" s="945" t="str">
        <f>IF(B29="","",VLOOKUP(B29,$B$54:$D$96,3))</f>
        <v>船橋東</v>
      </c>
      <c r="E29" s="165">
        <v>0</v>
      </c>
      <c r="F29" s="155"/>
      <c r="G29" s="155"/>
      <c r="H29" s="735"/>
      <c r="I29" s="154"/>
      <c r="J29" s="144"/>
      <c r="K29" s="144"/>
      <c r="L29" s="158"/>
      <c r="M29" s="677">
        <v>2</v>
      </c>
      <c r="N29" s="506">
        <v>33</v>
      </c>
      <c r="O29" s="156"/>
      <c r="P29" s="143">
        <v>0</v>
      </c>
      <c r="Q29" s="933">
        <v>23</v>
      </c>
      <c r="R29" s="934" t="str">
        <f>IF(Q29="","",VLOOKUP(Q29,$B$54:$D$96,2))</f>
        <v>佐藤</v>
      </c>
      <c r="S29" s="945" t="str">
        <f>IF(Q29="","",VLOOKUP(Q29,$B$54:$D$96,3))</f>
        <v>敬愛学園</v>
      </c>
      <c r="T29" s="934">
        <v>35</v>
      </c>
    </row>
    <row r="30" spans="1:24" ht="15.75" customHeight="1" thickTop="1" thickBot="1">
      <c r="A30" s="946"/>
      <c r="B30" s="934"/>
      <c r="C30" s="934"/>
      <c r="D30" s="945"/>
      <c r="E30" s="509">
        <v>4</v>
      </c>
      <c r="F30" s="668">
        <v>0</v>
      </c>
      <c r="G30" s="155"/>
      <c r="H30" s="744"/>
      <c r="I30" s="154"/>
      <c r="J30" s="144"/>
      <c r="K30" s="144"/>
      <c r="L30" s="161"/>
      <c r="M30" s="633"/>
      <c r="N30" s="156"/>
      <c r="O30" s="677">
        <v>3</v>
      </c>
      <c r="P30" s="505">
        <v>9</v>
      </c>
      <c r="Q30" s="933"/>
      <c r="R30" s="934"/>
      <c r="S30" s="945"/>
      <c r="T30" s="934"/>
    </row>
    <row r="31" spans="1:24" ht="15.75" customHeight="1" thickTop="1" thickBot="1">
      <c r="A31" s="946">
        <v>15</v>
      </c>
      <c r="B31" s="934">
        <v>13</v>
      </c>
      <c r="C31" s="934" t="str">
        <f>IF(B31="","",VLOOKUP(B31,$B$54:$D$96,2))</f>
        <v>小松</v>
      </c>
      <c r="D31" s="945" t="str">
        <f>IF(B31="","",VLOOKUP(B31,$B$54:$D$96,3))</f>
        <v>東金</v>
      </c>
      <c r="E31" s="616"/>
      <c r="F31" s="617"/>
      <c r="G31" s="432"/>
      <c r="H31" s="744"/>
      <c r="I31" s="154"/>
      <c r="J31" s="144"/>
      <c r="K31" s="144"/>
      <c r="L31" s="161"/>
      <c r="M31" s="713"/>
      <c r="N31" s="711"/>
      <c r="O31" s="710"/>
      <c r="P31" s="627"/>
      <c r="Q31" s="933">
        <v>28</v>
      </c>
      <c r="R31" s="934" t="str">
        <f>IF(Q31="","",VLOOKUP(Q31,$B$54:$D$96,2))</f>
        <v>丘野</v>
      </c>
      <c r="S31" s="945" t="str">
        <f>IF(Q31="","",VLOOKUP(Q31,$B$54:$D$96,3))</f>
        <v>柏日体</v>
      </c>
      <c r="T31" s="934">
        <v>36</v>
      </c>
    </row>
    <row r="32" spans="1:24" ht="15.75" customHeight="1" thickTop="1" thickBot="1">
      <c r="A32" s="946"/>
      <c r="B32" s="934"/>
      <c r="C32" s="934"/>
      <c r="D32" s="945"/>
      <c r="E32" s="155">
        <v>6</v>
      </c>
      <c r="F32" s="669">
        <v>16</v>
      </c>
      <c r="G32" s="655">
        <v>0</v>
      </c>
      <c r="H32" s="732"/>
      <c r="I32" s="154"/>
      <c r="J32" s="144"/>
      <c r="K32" s="144"/>
      <c r="L32" s="161"/>
      <c r="M32" s="713"/>
      <c r="N32" s="739"/>
      <c r="O32" s="506">
        <v>24</v>
      </c>
      <c r="P32" s="143">
        <v>3</v>
      </c>
      <c r="Q32" s="933"/>
      <c r="R32" s="934"/>
      <c r="S32" s="945"/>
      <c r="T32" s="934"/>
    </row>
    <row r="33" spans="1:23" ht="15.75" customHeight="1" thickTop="1" thickBot="1">
      <c r="A33" s="946">
        <v>16</v>
      </c>
      <c r="B33" s="934">
        <v>9</v>
      </c>
      <c r="C33" s="934" t="str">
        <f>IF(B33="","",VLOOKUP(B33,$B$54:$D$96,2))</f>
        <v>東城</v>
      </c>
      <c r="D33" s="945" t="str">
        <f>IF(B33="","",VLOOKUP(B33,$B$54:$D$96,3))</f>
        <v>木更津総合</v>
      </c>
      <c r="E33" s="155"/>
      <c r="F33" s="664"/>
      <c r="G33" s="155"/>
      <c r="H33" s="732"/>
      <c r="I33" s="154"/>
      <c r="J33" s="144"/>
      <c r="K33" s="144"/>
      <c r="L33" s="161"/>
      <c r="M33" s="156"/>
      <c r="N33" s="677">
        <v>4</v>
      </c>
      <c r="O33" s="190"/>
      <c r="P33" s="190"/>
      <c r="Q33" s="933">
        <v>22</v>
      </c>
      <c r="R33" s="934" t="str">
        <f>IF(Q33="","",VLOOKUP(Q33,$B$54:$D$96,2))</f>
        <v>城谷</v>
      </c>
      <c r="S33" s="945" t="str">
        <f>IF(Q33="","",VLOOKUP(Q33,$B$54:$D$96,3))</f>
        <v>幕張</v>
      </c>
      <c r="T33" s="934">
        <v>37</v>
      </c>
    </row>
    <row r="34" spans="1:23" ht="15.75" customHeight="1" thickTop="1" thickBot="1">
      <c r="A34" s="946"/>
      <c r="B34" s="934"/>
      <c r="C34" s="934"/>
      <c r="D34" s="945"/>
      <c r="E34" s="661"/>
      <c r="F34" s="651">
        <v>3</v>
      </c>
      <c r="G34" s="155"/>
      <c r="H34" s="733">
        <v>36</v>
      </c>
      <c r="I34" s="154"/>
      <c r="J34" s="144"/>
      <c r="K34" s="144"/>
      <c r="L34" s="717"/>
      <c r="M34" s="506">
        <v>38</v>
      </c>
      <c r="N34" s="156"/>
      <c r="O34" s="340">
        <v>1</v>
      </c>
      <c r="P34" s="156"/>
      <c r="Q34" s="933"/>
      <c r="R34" s="934"/>
      <c r="S34" s="945"/>
      <c r="T34" s="934"/>
    </row>
    <row r="35" spans="1:23" ht="15.75" customHeight="1" thickTop="1" thickBot="1">
      <c r="A35" s="946">
        <v>17</v>
      </c>
      <c r="B35" s="934">
        <v>24</v>
      </c>
      <c r="C35" s="934" t="str">
        <f>IF(B35="","",VLOOKUP(B35,$B$54:$D$96,2))</f>
        <v>加藤</v>
      </c>
      <c r="D35" s="945" t="str">
        <f>IF(B35="","",VLOOKUP(B35,$B$54:$D$96,3))</f>
        <v>敬愛学園</v>
      </c>
      <c r="E35" s="155"/>
      <c r="F35" s="340">
        <v>7</v>
      </c>
      <c r="G35" s="155"/>
      <c r="H35" s="432"/>
      <c r="I35" s="691">
        <v>0</v>
      </c>
      <c r="J35" s="162"/>
      <c r="K35" s="144"/>
      <c r="L35" s="743">
        <v>1</v>
      </c>
      <c r="M35" s="144"/>
      <c r="N35" s="156"/>
      <c r="O35" s="156"/>
      <c r="P35" s="156"/>
      <c r="Q35" s="933">
        <v>14</v>
      </c>
      <c r="R35" s="934" t="str">
        <f>IF(Q35="","",VLOOKUP(Q35,$B$54:$D$96,2))</f>
        <v>中川</v>
      </c>
      <c r="S35" s="945" t="str">
        <f>IF(Q35="","",VLOOKUP(Q35,$B$54:$D$96,3))</f>
        <v>東金</v>
      </c>
      <c r="T35" s="934">
        <v>38</v>
      </c>
    </row>
    <row r="36" spans="1:23" ht="15.75" customHeight="1" thickTop="1" thickBot="1">
      <c r="A36" s="946"/>
      <c r="B36" s="934"/>
      <c r="C36" s="934"/>
      <c r="D36" s="945"/>
      <c r="E36" s="661"/>
      <c r="F36" s="665"/>
      <c r="G36" s="731">
        <v>2</v>
      </c>
      <c r="H36" s="195"/>
      <c r="I36" s="143"/>
      <c r="J36" s="144"/>
      <c r="K36" s="144"/>
      <c r="L36" s="737"/>
      <c r="M36" s="155"/>
      <c r="N36" s="340">
        <v>0</v>
      </c>
      <c r="O36" s="715"/>
      <c r="P36" s="632"/>
      <c r="Q36" s="933"/>
      <c r="R36" s="934"/>
      <c r="S36" s="945"/>
      <c r="T36" s="934"/>
    </row>
    <row r="37" spans="1:23" ht="15.75" customHeight="1" thickTop="1" thickBot="1">
      <c r="A37" s="946">
        <v>18</v>
      </c>
      <c r="B37" s="934">
        <v>26</v>
      </c>
      <c r="C37" s="934" t="str">
        <f>IF(B37="","",VLOOKUP(B37,$B$54:$D$96,2))</f>
        <v>廣瀬</v>
      </c>
      <c r="D37" s="945" t="str">
        <f>IF(B37="","",VLOOKUP(B37,$B$54:$D$96,3))</f>
        <v>千葉経済</v>
      </c>
      <c r="E37" s="165">
        <v>0</v>
      </c>
      <c r="F37" s="509">
        <v>17</v>
      </c>
      <c r="G37" s="663"/>
      <c r="H37" s="163"/>
      <c r="I37" s="162"/>
      <c r="J37" s="144"/>
      <c r="K37" s="166"/>
      <c r="L37" s="741"/>
      <c r="M37" s="146"/>
      <c r="N37" s="658"/>
      <c r="O37" s="506">
        <v>25</v>
      </c>
      <c r="P37" s="143">
        <v>8</v>
      </c>
      <c r="Q37" s="933">
        <v>10</v>
      </c>
      <c r="R37" s="934" t="str">
        <f>IF(Q37="","",VLOOKUP(Q37,$B$54:$D$96,2))</f>
        <v>渡邊</v>
      </c>
      <c r="S37" s="945" t="str">
        <f>IF(Q37="","",VLOOKUP(Q37,$B$54:$D$96,3))</f>
        <v>木更津総合</v>
      </c>
      <c r="T37" s="934">
        <v>39</v>
      </c>
    </row>
    <row r="38" spans="1:23" ht="15.75" customHeight="1" thickTop="1" thickBot="1">
      <c r="A38" s="946"/>
      <c r="B38" s="934"/>
      <c r="C38" s="934"/>
      <c r="D38" s="945"/>
      <c r="E38" s="511">
        <v>5</v>
      </c>
      <c r="F38" s="489"/>
      <c r="G38" s="489"/>
      <c r="H38" s="163"/>
      <c r="I38" s="143"/>
      <c r="J38" s="144"/>
      <c r="K38" s="144"/>
      <c r="L38" s="737"/>
      <c r="M38" s="146"/>
      <c r="N38" s="160"/>
      <c r="O38" s="160"/>
      <c r="P38" s="623">
        <v>10</v>
      </c>
      <c r="Q38" s="933"/>
      <c r="R38" s="934"/>
      <c r="S38" s="945"/>
      <c r="T38" s="934"/>
    </row>
    <row r="39" spans="1:23" ht="15.75" customHeight="1" thickTop="1" thickBot="1">
      <c r="A39" s="946">
        <v>19</v>
      </c>
      <c r="B39" s="934">
        <v>20</v>
      </c>
      <c r="C39" s="934" t="str">
        <f>IF(B39="","",VLOOKUP(B39,$B$54:$D$96,2))</f>
        <v>阿部</v>
      </c>
      <c r="D39" s="945" t="str">
        <f>IF(B39="","",VLOOKUP(B39,$B$54:$D$96,3))</f>
        <v>秀明八千代</v>
      </c>
      <c r="E39" s="148"/>
      <c r="F39" s="655">
        <v>0</v>
      </c>
      <c r="G39" s="509">
        <v>30</v>
      </c>
      <c r="H39" s="163"/>
      <c r="I39" s="143"/>
      <c r="J39" s="144"/>
      <c r="K39" s="144"/>
      <c r="L39" s="737"/>
      <c r="M39" s="740"/>
      <c r="N39" s="506">
        <v>34</v>
      </c>
      <c r="O39" s="708" t="s">
        <v>701</v>
      </c>
      <c r="P39" s="160"/>
      <c r="Q39" s="933">
        <v>15</v>
      </c>
      <c r="R39" s="934" t="str">
        <f>IF(Q39="","",VLOOKUP(Q39,$B$54:$D$96,2))</f>
        <v>篠﨑</v>
      </c>
      <c r="S39" s="945" t="str">
        <f>IF(Q39="","",VLOOKUP(Q39,$B$54:$D$96,3))</f>
        <v>成東</v>
      </c>
      <c r="T39" s="934">
        <v>40</v>
      </c>
    </row>
    <row r="40" spans="1:23" ht="15.75" customHeight="1" thickTop="1">
      <c r="A40" s="946"/>
      <c r="B40" s="934"/>
      <c r="C40" s="934"/>
      <c r="D40" s="945"/>
      <c r="E40" s="618">
        <v>3</v>
      </c>
      <c r="F40" s="340"/>
      <c r="G40" s="732"/>
      <c r="H40" s="655">
        <v>0</v>
      </c>
      <c r="I40" s="162"/>
      <c r="J40" s="144"/>
      <c r="K40" s="144"/>
      <c r="L40" s="166"/>
      <c r="M40" s="743">
        <v>9</v>
      </c>
      <c r="N40" s="156"/>
      <c r="O40" s="156"/>
      <c r="P40" s="164">
        <v>0</v>
      </c>
      <c r="Q40" s="933"/>
      <c r="R40" s="934"/>
      <c r="S40" s="945"/>
      <c r="T40" s="934"/>
    </row>
    <row r="41" spans="1:23" ht="15.75" customHeight="1">
      <c r="A41" s="946">
        <v>20</v>
      </c>
      <c r="B41" s="934">
        <v>33</v>
      </c>
      <c r="C41" s="934" t="str">
        <f>IF(B41="","",VLOOKUP(B41,$B$54:$D$96,2))</f>
        <v>桑原</v>
      </c>
      <c r="D41" s="945" t="str">
        <f>IF(B41="","",VLOOKUP(B41,$B$54:$D$96,3))</f>
        <v>麗澤</v>
      </c>
      <c r="E41" s="619"/>
      <c r="F41" s="653">
        <v>0</v>
      </c>
      <c r="G41" s="732"/>
      <c r="H41" s="143"/>
      <c r="I41" s="143"/>
      <c r="J41" s="144"/>
      <c r="K41" s="144"/>
      <c r="L41" s="144"/>
      <c r="M41" s="737"/>
      <c r="N41" s="155"/>
      <c r="O41" s="340">
        <v>0</v>
      </c>
      <c r="P41" s="156"/>
      <c r="Q41" s="933">
        <v>25</v>
      </c>
      <c r="R41" s="934" t="str">
        <f>IF(Q41="","",VLOOKUP(Q41,$B$54:$D$96,2))</f>
        <v>池上</v>
      </c>
      <c r="S41" s="945" t="str">
        <f>IF(Q41="","",VLOOKUP(Q41,$B$54:$D$96,3))</f>
        <v>千葉経済</v>
      </c>
      <c r="T41" s="934">
        <v>41</v>
      </c>
    </row>
    <row r="42" spans="1:23" ht="15.75" customHeight="1" thickBot="1">
      <c r="A42" s="946"/>
      <c r="B42" s="934"/>
      <c r="C42" s="934"/>
      <c r="D42" s="945"/>
      <c r="E42" s="620"/>
      <c r="F42" s="508">
        <v>18</v>
      </c>
      <c r="G42" s="736"/>
      <c r="H42" s="143"/>
      <c r="I42" s="947" t="s">
        <v>544</v>
      </c>
      <c r="J42" s="947"/>
      <c r="K42" s="947"/>
      <c r="L42" s="947"/>
      <c r="M42" s="741"/>
      <c r="N42" s="740"/>
      <c r="O42" s="505">
        <v>26</v>
      </c>
      <c r="P42" s="159"/>
      <c r="Q42" s="933"/>
      <c r="R42" s="934"/>
      <c r="S42" s="945"/>
      <c r="T42" s="934"/>
    </row>
    <row r="43" spans="1:23" ht="15.75" customHeight="1" thickTop="1" thickBot="1">
      <c r="A43" s="946">
        <v>21</v>
      </c>
      <c r="B43" s="934">
        <v>5</v>
      </c>
      <c r="C43" s="934" t="str">
        <f>IF(B43="","",VLOOKUP(B43,$B$54:$D$96,2))</f>
        <v>留目</v>
      </c>
      <c r="D43" s="945" t="str">
        <f>IF(B43="","",VLOOKUP(B43,$B$54:$D$96,3))</f>
        <v>拓大紅陵</v>
      </c>
      <c r="E43" s="656"/>
      <c r="F43" s="671"/>
      <c r="G43" s="731">
        <v>3</v>
      </c>
      <c r="H43" s="162"/>
      <c r="I43" s="947"/>
      <c r="J43" s="947"/>
      <c r="K43" s="947"/>
      <c r="L43" s="947"/>
      <c r="M43" s="166"/>
      <c r="N43" s="340">
        <v>8</v>
      </c>
      <c r="O43" s="627"/>
      <c r="P43" s="143"/>
      <c r="Q43" s="933">
        <v>34</v>
      </c>
      <c r="R43" s="934" t="str">
        <f>IF(Q43="","",VLOOKUP(Q43,$B$54:$D$96,2))</f>
        <v>内田</v>
      </c>
      <c r="S43" s="945" t="str">
        <f>IF(Q43="","",VLOOKUP(Q43,$B$54:$D$96,3))</f>
        <v>麗澤</v>
      </c>
      <c r="T43" s="934">
        <v>42</v>
      </c>
    </row>
    <row r="44" spans="1:23" ht="15.75" customHeight="1" thickTop="1">
      <c r="A44" s="946"/>
      <c r="B44" s="934"/>
      <c r="C44" s="934"/>
      <c r="D44" s="945"/>
      <c r="E44" s="16"/>
      <c r="F44" s="340">
        <v>3</v>
      </c>
      <c r="G44" s="256"/>
      <c r="H44" s="112"/>
      <c r="I44" s="112"/>
      <c r="J44" s="769"/>
      <c r="K44" s="110"/>
      <c r="L44" s="110"/>
      <c r="M44" s="110"/>
      <c r="N44" s="117"/>
      <c r="O44" s="651">
        <v>2</v>
      </c>
      <c r="P44" s="716"/>
      <c r="Q44" s="933"/>
      <c r="R44" s="934"/>
      <c r="S44" s="945"/>
      <c r="T44" s="934"/>
    </row>
    <row r="45" spans="1:23" ht="15.75" customHeight="1" thickBot="1">
      <c r="A45" s="942"/>
      <c r="B45" s="933"/>
      <c r="C45" s="933" t="str">
        <f>IF(B45="","",VLOOKUP(B45,$B$54:$D$96,2))</f>
        <v/>
      </c>
      <c r="D45" s="108"/>
      <c r="H45" s="112"/>
      <c r="I45" s="112"/>
      <c r="J45" s="770">
        <v>1</v>
      </c>
      <c r="K45" s="771">
        <v>2</v>
      </c>
      <c r="L45" s="36"/>
      <c r="M45" s="110"/>
      <c r="N45" s="117"/>
      <c r="O45" s="117"/>
      <c r="P45" s="116"/>
      <c r="Q45" s="933"/>
      <c r="R45" s="933"/>
      <c r="S45" s="939"/>
      <c r="T45" s="941"/>
    </row>
    <row r="46" spans="1:23" ht="15.75" customHeight="1" thickTop="1">
      <c r="A46" s="942"/>
      <c r="B46" s="933"/>
      <c r="C46" s="933"/>
      <c r="D46" s="108"/>
      <c r="E46" s="9"/>
      <c r="F46" s="252"/>
      <c r="G46" s="112"/>
      <c r="H46" s="252"/>
      <c r="I46" s="252"/>
      <c r="J46" s="115"/>
      <c r="K46" s="772"/>
      <c r="L46" s="36"/>
      <c r="M46" s="36"/>
      <c r="N46" s="36"/>
      <c r="O46" s="111"/>
      <c r="P46" s="43"/>
      <c r="Q46" s="933"/>
      <c r="R46" s="933"/>
      <c r="S46" s="939"/>
      <c r="T46" s="941"/>
      <c r="W46" s="614"/>
    </row>
    <row r="47" spans="1:23" ht="15.75" customHeight="1">
      <c r="A47" s="111"/>
      <c r="B47" s="111"/>
      <c r="C47" s="43"/>
      <c r="D47" s="118"/>
      <c r="E47" s="9"/>
      <c r="F47" s="252"/>
      <c r="G47" s="252"/>
      <c r="H47" s="252"/>
      <c r="I47" s="252"/>
      <c r="J47" s="114"/>
      <c r="K47" s="773"/>
      <c r="L47" s="36"/>
      <c r="M47" s="36"/>
      <c r="N47" s="36"/>
      <c r="O47" s="36"/>
      <c r="P47" s="43"/>
      <c r="Q47" s="933"/>
      <c r="R47" s="933"/>
      <c r="S47" s="939"/>
      <c r="T47" s="941"/>
    </row>
    <row r="48" spans="1:23" ht="30.75" customHeight="1">
      <c r="A48" s="111"/>
      <c r="B48" s="111"/>
      <c r="C48" s="43"/>
      <c r="D48" s="118"/>
      <c r="E48" s="9"/>
      <c r="F48" s="252"/>
      <c r="G48" s="252"/>
      <c r="H48" s="252"/>
      <c r="I48" s="943" t="s">
        <v>708</v>
      </c>
      <c r="J48" s="943"/>
      <c r="K48" s="943" t="s">
        <v>710</v>
      </c>
      <c r="L48" s="943"/>
      <c r="M48" s="36"/>
      <c r="N48" s="36"/>
      <c r="O48" s="36"/>
      <c r="P48" s="43"/>
      <c r="Q48" s="933"/>
      <c r="R48" s="933"/>
      <c r="S48" s="939"/>
      <c r="T48" s="941"/>
    </row>
    <row r="49" spans="1:30" ht="23.25" customHeight="1">
      <c r="A49" s="111"/>
      <c r="B49" s="111"/>
      <c r="C49" s="113"/>
      <c r="D49" s="118"/>
      <c r="E49" s="9"/>
      <c r="F49" s="252"/>
      <c r="G49" s="252"/>
      <c r="H49" s="252"/>
      <c r="I49" s="944" t="s">
        <v>709</v>
      </c>
      <c r="J49" s="944"/>
      <c r="K49" s="944" t="s">
        <v>711</v>
      </c>
      <c r="L49" s="944"/>
      <c r="M49" s="36"/>
      <c r="N49" s="36"/>
      <c r="O49" s="36"/>
      <c r="P49" s="43"/>
      <c r="Q49" s="233"/>
      <c r="R49" s="233"/>
      <c r="S49" s="234"/>
      <c r="T49" s="235"/>
      <c r="X49" s="225"/>
    </row>
    <row r="50" spans="1:30" ht="14.25" customHeight="1">
      <c r="A50" s="111"/>
      <c r="B50" s="111"/>
      <c r="C50" s="113"/>
      <c r="D50" s="118"/>
      <c r="E50" s="9"/>
      <c r="F50" s="252"/>
      <c r="G50" s="252"/>
      <c r="H50" s="252"/>
      <c r="I50" s="271"/>
      <c r="J50" s="271"/>
      <c r="K50" s="271"/>
      <c r="L50" s="271"/>
      <c r="M50" s="36"/>
      <c r="N50" s="36"/>
      <c r="O50" s="36"/>
      <c r="P50" s="43"/>
      <c r="Q50" s="233"/>
      <c r="R50" s="233"/>
      <c r="S50" s="234"/>
      <c r="T50" s="235"/>
      <c r="X50" s="225"/>
    </row>
    <row r="51" spans="1:30" ht="9" customHeight="1">
      <c r="A51" s="75"/>
      <c r="B51" s="81"/>
      <c r="C51" s="81"/>
      <c r="D51" s="81"/>
      <c r="E51" s="41"/>
      <c r="F51" s="112"/>
      <c r="G51" s="112"/>
      <c r="H51" s="112"/>
      <c r="I51" s="134"/>
      <c r="J51" s="134"/>
      <c r="K51" s="134"/>
      <c r="L51" s="134"/>
      <c r="M51" s="110"/>
      <c r="N51" s="110"/>
      <c r="O51" s="110"/>
      <c r="P51" s="41"/>
      <c r="Q51" s="25" t="s">
        <v>105</v>
      </c>
      <c r="R51" s="26"/>
      <c r="S51" s="25"/>
      <c r="T51" s="9"/>
    </row>
    <row r="52" spans="1:30" ht="23.1" customHeight="1">
      <c r="A52" s="111"/>
      <c r="B52" s="111"/>
      <c r="C52" s="43" t="s">
        <v>113</v>
      </c>
      <c r="D52" s="41"/>
      <c r="E52" s="41"/>
      <c r="F52" s="112"/>
      <c r="G52" s="112"/>
      <c r="H52" s="112"/>
      <c r="I52" s="112"/>
      <c r="J52" s="41"/>
      <c r="K52" s="110"/>
      <c r="L52" s="110"/>
      <c r="M52" s="110"/>
      <c r="N52" s="110"/>
      <c r="O52" s="110"/>
      <c r="P52" s="41"/>
      <c r="Q52" s="25"/>
      <c r="R52" s="26"/>
      <c r="S52" s="25"/>
      <c r="T52" s="9"/>
      <c r="X52" s="20"/>
      <c r="Y52" s="16"/>
      <c r="Z52" s="16"/>
      <c r="AA52" s="16"/>
      <c r="AB52" s="16"/>
      <c r="AC52" s="16"/>
      <c r="AD52" s="16"/>
    </row>
    <row r="53" spans="1:30" ht="23.1" customHeight="1">
      <c r="A53" s="129"/>
      <c r="B53" s="128"/>
      <c r="C53" s="128" t="s">
        <v>0</v>
      </c>
      <c r="D53" s="128" t="s">
        <v>1</v>
      </c>
      <c r="E53" s="940" t="s">
        <v>498</v>
      </c>
      <c r="F53" s="940"/>
      <c r="G53" s="940"/>
      <c r="H53" s="223"/>
      <c r="I53" s="223"/>
      <c r="AD53" s="16"/>
    </row>
    <row r="54" spans="1:30" ht="17.25" customHeight="1">
      <c r="A54" s="129"/>
      <c r="B54" s="128">
        <v>1</v>
      </c>
      <c r="C54" s="208" t="s">
        <v>351</v>
      </c>
      <c r="D54" s="198" t="s">
        <v>336</v>
      </c>
      <c r="E54" s="196"/>
      <c r="F54" s="447"/>
      <c r="G54" s="253"/>
      <c r="H54" s="223"/>
      <c r="I54" s="223"/>
      <c r="J54" s="16"/>
      <c r="K54" s="75"/>
      <c r="L54" s="75"/>
      <c r="M54" s="75"/>
      <c r="N54" s="75"/>
      <c r="O54" s="75"/>
      <c r="Q54" s="16"/>
      <c r="AD54" s="16"/>
    </row>
    <row r="55" spans="1:30">
      <c r="A55" s="111"/>
      <c r="B55" s="128">
        <v>2</v>
      </c>
      <c r="C55" s="398" t="s">
        <v>352</v>
      </c>
      <c r="D55" s="198" t="s">
        <v>336</v>
      </c>
      <c r="E55" s="196"/>
      <c r="F55" s="447"/>
      <c r="G55" s="253"/>
      <c r="H55" s="76"/>
      <c r="I55" s="76"/>
      <c r="J55" s="16"/>
      <c r="K55" s="75"/>
      <c r="L55" s="75"/>
      <c r="M55" s="75"/>
      <c r="N55" s="75"/>
      <c r="O55" s="75"/>
      <c r="Q55" s="16"/>
      <c r="AD55" s="16"/>
    </row>
    <row r="56" spans="1:30">
      <c r="A56" s="111"/>
      <c r="B56" s="128">
        <v>3</v>
      </c>
      <c r="C56" s="398" t="s">
        <v>182</v>
      </c>
      <c r="D56" s="198" t="s">
        <v>336</v>
      </c>
      <c r="E56" s="196"/>
      <c r="F56" s="447">
        <v>1</v>
      </c>
      <c r="G56" s="253"/>
      <c r="H56" s="76"/>
      <c r="I56" s="76"/>
      <c r="J56" s="16"/>
      <c r="K56" s="35"/>
      <c r="L56" s="35"/>
      <c r="M56" s="35"/>
      <c r="N56" s="75"/>
      <c r="O56" s="75"/>
      <c r="Q56" s="16"/>
      <c r="AD56" s="16"/>
    </row>
    <row r="57" spans="1:30">
      <c r="A57" s="111"/>
      <c r="B57" s="128">
        <v>4</v>
      </c>
      <c r="C57" s="398" t="s">
        <v>500</v>
      </c>
      <c r="D57" s="198" t="s">
        <v>336</v>
      </c>
      <c r="E57" s="196"/>
      <c r="F57" s="447">
        <v>3</v>
      </c>
      <c r="G57" s="253"/>
      <c r="H57" s="76"/>
      <c r="I57" s="76"/>
      <c r="J57" s="16"/>
      <c r="K57" s="35"/>
      <c r="L57" s="35"/>
      <c r="M57" s="35"/>
      <c r="N57" s="75"/>
      <c r="O57" s="75"/>
      <c r="Q57" s="16"/>
      <c r="AD57" s="16"/>
    </row>
    <row r="58" spans="1:30">
      <c r="A58" s="111"/>
      <c r="B58" s="128">
        <v>5</v>
      </c>
      <c r="C58" s="398" t="s">
        <v>501</v>
      </c>
      <c r="D58" s="198" t="s">
        <v>336</v>
      </c>
      <c r="E58" s="196"/>
      <c r="F58" s="447">
        <v>4</v>
      </c>
      <c r="G58" s="253"/>
      <c r="H58" s="76"/>
      <c r="I58" s="76"/>
      <c r="J58" s="16"/>
      <c r="K58" s="35"/>
      <c r="L58" s="35"/>
      <c r="M58" s="35"/>
      <c r="N58" s="75"/>
      <c r="O58" s="75"/>
      <c r="Q58" s="16"/>
      <c r="AD58" s="16"/>
    </row>
    <row r="59" spans="1:30">
      <c r="A59" s="111"/>
      <c r="B59" s="128">
        <v>6</v>
      </c>
      <c r="C59" s="398" t="s">
        <v>214</v>
      </c>
      <c r="D59" s="198" t="s">
        <v>336</v>
      </c>
      <c r="E59" s="196"/>
      <c r="F59" s="447">
        <v>5</v>
      </c>
      <c r="G59" s="253"/>
      <c r="H59" s="76"/>
      <c r="I59" s="76"/>
      <c r="J59" s="16"/>
      <c r="K59" s="35"/>
      <c r="L59" s="35"/>
      <c r="M59" s="35"/>
      <c r="N59" s="75"/>
      <c r="O59" s="75"/>
      <c r="Q59" s="16"/>
      <c r="AD59" s="16"/>
    </row>
    <row r="60" spans="1:30">
      <c r="A60" s="111"/>
      <c r="B60" s="128">
        <v>7</v>
      </c>
      <c r="C60" s="398" t="s">
        <v>171</v>
      </c>
      <c r="D60" s="198" t="s">
        <v>336</v>
      </c>
      <c r="E60" s="196"/>
      <c r="F60" s="447">
        <v>5</v>
      </c>
      <c r="G60" s="253"/>
      <c r="H60" s="76"/>
      <c r="I60" s="76"/>
      <c r="J60" s="16"/>
      <c r="K60" s="76"/>
      <c r="L60" s="76"/>
      <c r="M60" s="76"/>
      <c r="N60" s="76"/>
      <c r="O60" s="76"/>
      <c r="P60" s="76"/>
      <c r="Q60" s="76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16"/>
    </row>
    <row r="61" spans="1:30">
      <c r="A61" s="111"/>
      <c r="B61" s="128">
        <v>8</v>
      </c>
      <c r="C61" s="398" t="s">
        <v>234</v>
      </c>
      <c r="D61" s="198" t="s">
        <v>336</v>
      </c>
      <c r="E61" s="196"/>
      <c r="F61" s="447">
        <v>5</v>
      </c>
      <c r="G61" s="253"/>
      <c r="H61" s="76"/>
      <c r="I61" s="76"/>
      <c r="J61" s="16"/>
      <c r="K61" s="16"/>
      <c r="L61" s="16"/>
      <c r="M61" s="16"/>
      <c r="N61" s="16"/>
      <c r="O61" s="16"/>
      <c r="P61" s="16"/>
      <c r="Q61" s="16"/>
      <c r="R61" s="17"/>
      <c r="S61" s="17"/>
      <c r="V61" s="17"/>
      <c r="W61" s="17"/>
      <c r="X61" s="17"/>
      <c r="AD61" s="16"/>
    </row>
    <row r="62" spans="1:30">
      <c r="A62" s="111"/>
      <c r="B62" s="128">
        <v>9</v>
      </c>
      <c r="C62" s="398" t="s">
        <v>364</v>
      </c>
      <c r="D62" s="198" t="s">
        <v>359</v>
      </c>
      <c r="E62" s="196"/>
      <c r="F62" s="447"/>
      <c r="G62" s="253"/>
      <c r="H62" s="76"/>
      <c r="I62" s="76"/>
      <c r="J62" s="397"/>
      <c r="K62" s="75"/>
      <c r="L62" s="75"/>
      <c r="M62" s="75"/>
      <c r="N62" s="254"/>
      <c r="O62" s="75"/>
      <c r="P62" s="16"/>
      <c r="Q62" s="20"/>
      <c r="R62" s="17"/>
      <c r="S62" s="17"/>
      <c r="X62" s="20"/>
      <c r="Y62" s="16"/>
      <c r="Z62" s="187"/>
      <c r="AA62" s="187"/>
      <c r="AB62" s="187"/>
      <c r="AC62" s="187"/>
      <c r="AD62" s="16"/>
    </row>
    <row r="63" spans="1:30">
      <c r="A63" s="111"/>
      <c r="B63" s="128">
        <v>10</v>
      </c>
      <c r="C63" s="398" t="s">
        <v>365</v>
      </c>
      <c r="D63" s="198" t="s">
        <v>359</v>
      </c>
      <c r="E63" s="196"/>
      <c r="F63" s="447"/>
      <c r="G63" s="253"/>
      <c r="H63" s="76"/>
      <c r="I63" s="76"/>
      <c r="J63" s="397"/>
      <c r="K63" s="75"/>
      <c r="L63" s="75"/>
      <c r="M63" s="75"/>
      <c r="N63" s="254"/>
      <c r="O63" s="75"/>
      <c r="P63" s="16"/>
      <c r="Q63" s="20"/>
      <c r="R63" s="16"/>
      <c r="S63" s="16"/>
      <c r="T63" s="16"/>
      <c r="U63" s="16"/>
      <c r="X63" s="20"/>
      <c r="Y63" s="16"/>
      <c r="Z63" s="187"/>
      <c r="AA63" s="187"/>
      <c r="AB63" s="187"/>
      <c r="AC63" s="187"/>
      <c r="AD63" s="16"/>
    </row>
    <row r="64" spans="1:30">
      <c r="A64" s="111"/>
      <c r="B64" s="128">
        <v>11</v>
      </c>
      <c r="C64" s="398" t="s">
        <v>369</v>
      </c>
      <c r="D64" s="198" t="s">
        <v>367</v>
      </c>
      <c r="E64" s="196"/>
      <c r="F64" s="447"/>
      <c r="G64" s="253"/>
      <c r="H64" s="76"/>
      <c r="I64" s="76"/>
      <c r="J64" s="16"/>
      <c r="K64" s="75"/>
      <c r="L64" s="75"/>
      <c r="M64" s="75"/>
      <c r="N64" s="254"/>
      <c r="O64" s="75"/>
      <c r="P64" s="16"/>
      <c r="Q64" s="20"/>
      <c r="R64" s="16"/>
      <c r="S64" s="16"/>
      <c r="T64" s="16"/>
      <c r="U64" s="16"/>
      <c r="W64" s="127"/>
      <c r="X64" s="187"/>
      <c r="Y64" s="187"/>
      <c r="Z64" s="187"/>
      <c r="AA64" s="187"/>
      <c r="AB64" s="187"/>
      <c r="AC64" s="187"/>
      <c r="AD64" s="16"/>
    </row>
    <row r="65" spans="1:30">
      <c r="A65" s="111"/>
      <c r="B65" s="128">
        <v>12</v>
      </c>
      <c r="C65" s="398" t="s">
        <v>370</v>
      </c>
      <c r="D65" s="198" t="s">
        <v>367</v>
      </c>
      <c r="E65" s="196"/>
      <c r="F65" s="447"/>
      <c r="G65" s="253"/>
      <c r="H65" s="76"/>
      <c r="I65" s="76"/>
      <c r="J65" s="16"/>
      <c r="K65" s="75"/>
      <c r="L65" s="75"/>
      <c r="M65" s="75"/>
      <c r="N65" s="254"/>
      <c r="O65" s="75"/>
      <c r="P65" s="16"/>
      <c r="Q65" s="20"/>
      <c r="R65" s="16"/>
      <c r="S65" s="16"/>
      <c r="T65" s="16"/>
      <c r="U65" s="16"/>
      <c r="X65" s="20"/>
      <c r="Y65" s="16"/>
      <c r="Z65" s="187"/>
      <c r="AA65" s="187"/>
      <c r="AB65" s="187"/>
      <c r="AC65" s="187"/>
      <c r="AD65" s="16"/>
    </row>
    <row r="66" spans="1:30">
      <c r="A66" s="111"/>
      <c r="B66" s="128">
        <v>13</v>
      </c>
      <c r="C66" s="398" t="s">
        <v>235</v>
      </c>
      <c r="D66" s="198" t="s">
        <v>376</v>
      </c>
      <c r="E66" s="196"/>
      <c r="F66" s="447"/>
      <c r="G66" s="253"/>
      <c r="H66" s="76"/>
      <c r="I66" s="76"/>
      <c r="J66" s="16"/>
      <c r="K66" s="75"/>
      <c r="L66" s="75"/>
      <c r="M66" s="75"/>
      <c r="N66" s="254"/>
      <c r="O66" s="75"/>
      <c r="P66" s="16"/>
      <c r="Q66" s="20"/>
      <c r="R66" s="16"/>
      <c r="S66" s="16"/>
      <c r="T66" s="16"/>
      <c r="U66" s="16"/>
      <c r="X66" s="20"/>
      <c r="Y66" s="16"/>
      <c r="Z66" s="187"/>
      <c r="AA66" s="187"/>
      <c r="AB66" s="187"/>
      <c r="AC66" s="187"/>
      <c r="AD66" s="16"/>
    </row>
    <row r="67" spans="1:30">
      <c r="A67" s="111"/>
      <c r="B67" s="128">
        <v>14</v>
      </c>
      <c r="C67" s="398" t="s">
        <v>381</v>
      </c>
      <c r="D67" s="198" t="s">
        <v>376</v>
      </c>
      <c r="E67" s="196"/>
      <c r="F67" s="447"/>
      <c r="G67" s="253"/>
      <c r="H67" s="76"/>
      <c r="I67" s="76"/>
      <c r="J67" s="16"/>
      <c r="K67" s="75"/>
      <c r="L67" s="75"/>
      <c r="M67" s="75"/>
      <c r="N67" s="254"/>
      <c r="O67" s="75"/>
      <c r="P67" s="16"/>
      <c r="Q67" s="20"/>
      <c r="R67" s="16"/>
      <c r="S67" s="16"/>
      <c r="T67" s="16"/>
      <c r="U67" s="16"/>
      <c r="X67" s="20"/>
      <c r="Y67" s="16"/>
      <c r="Z67" s="16"/>
      <c r="AA67" s="187"/>
      <c r="AB67" s="187"/>
      <c r="AC67" s="187"/>
      <c r="AD67" s="16"/>
    </row>
    <row r="68" spans="1:30">
      <c r="A68" s="111"/>
      <c r="B68" s="128">
        <v>15</v>
      </c>
      <c r="C68" s="398" t="s">
        <v>383</v>
      </c>
      <c r="D68" s="198" t="s">
        <v>382</v>
      </c>
      <c r="E68" s="196"/>
      <c r="F68" s="447"/>
      <c r="G68" s="253"/>
      <c r="H68" s="76"/>
      <c r="I68" s="76"/>
      <c r="J68" s="16"/>
      <c r="K68" s="75"/>
      <c r="L68" s="75"/>
      <c r="M68" s="75"/>
      <c r="N68" s="254"/>
      <c r="O68" s="75"/>
      <c r="P68" s="16"/>
      <c r="Q68" s="20"/>
      <c r="R68" s="16"/>
      <c r="S68" s="16"/>
      <c r="T68" s="16"/>
      <c r="U68" s="16"/>
      <c r="W68" s="127"/>
      <c r="X68" s="187"/>
      <c r="Y68" s="187"/>
      <c r="Z68" s="187"/>
      <c r="AA68" s="187"/>
      <c r="AB68" s="187"/>
      <c r="AC68" s="187"/>
      <c r="AD68" s="16"/>
    </row>
    <row r="69" spans="1:30">
      <c r="A69" s="111"/>
      <c r="B69" s="128">
        <v>16</v>
      </c>
      <c r="C69" s="398" t="s">
        <v>236</v>
      </c>
      <c r="D69" s="198" t="s">
        <v>382</v>
      </c>
      <c r="E69" s="196"/>
      <c r="F69" s="447"/>
      <c r="G69" s="253"/>
      <c r="H69" s="76"/>
      <c r="I69" s="76"/>
      <c r="J69" s="16"/>
      <c r="K69" s="75"/>
      <c r="L69" s="75"/>
      <c r="M69" s="75"/>
      <c r="N69" s="254"/>
      <c r="O69" s="75"/>
      <c r="P69" s="16"/>
      <c r="Q69" s="20"/>
      <c r="R69" s="16"/>
      <c r="S69" s="16"/>
      <c r="T69" s="16"/>
      <c r="U69" s="16"/>
      <c r="X69" s="20"/>
      <c r="Y69" s="16"/>
      <c r="Z69" s="16"/>
      <c r="AA69" s="16"/>
      <c r="AB69" s="187"/>
      <c r="AC69" s="187"/>
      <c r="AD69" s="16"/>
    </row>
    <row r="70" spans="1:30">
      <c r="A70" s="111"/>
      <c r="B70" s="128">
        <v>17</v>
      </c>
      <c r="C70" s="208" t="s">
        <v>389</v>
      </c>
      <c r="D70" s="198" t="s">
        <v>149</v>
      </c>
      <c r="E70" s="196"/>
      <c r="F70" s="447"/>
      <c r="G70" s="253"/>
      <c r="H70" s="76"/>
      <c r="I70" s="76"/>
      <c r="J70" s="16"/>
      <c r="K70" s="75"/>
      <c r="L70" s="75"/>
      <c r="M70" s="75"/>
      <c r="N70" s="254"/>
      <c r="O70" s="75"/>
      <c r="P70" s="16"/>
      <c r="Q70" s="20"/>
      <c r="R70" s="16"/>
      <c r="S70" s="16"/>
      <c r="T70" s="16"/>
      <c r="U70" s="16"/>
      <c r="X70" s="20"/>
      <c r="Y70" s="16"/>
      <c r="Z70" s="16"/>
      <c r="AA70" s="16"/>
      <c r="AB70" s="16"/>
      <c r="AC70" s="16"/>
      <c r="AD70" s="16"/>
    </row>
    <row r="71" spans="1:30">
      <c r="A71" s="111"/>
      <c r="B71" s="128">
        <v>18</v>
      </c>
      <c r="C71" s="398" t="s">
        <v>396</v>
      </c>
      <c r="D71" s="198" t="s">
        <v>150</v>
      </c>
      <c r="E71" s="196"/>
      <c r="F71" s="447"/>
      <c r="G71" s="253"/>
      <c r="H71" s="76"/>
      <c r="I71" s="76"/>
      <c r="J71" s="397"/>
      <c r="K71" s="75"/>
      <c r="L71" s="75"/>
      <c r="M71" s="75"/>
      <c r="N71" s="254"/>
      <c r="O71" s="75"/>
      <c r="P71" s="16"/>
      <c r="Q71" s="20"/>
      <c r="R71" s="16"/>
      <c r="S71" s="16"/>
      <c r="T71" s="16"/>
      <c r="U71" s="16"/>
      <c r="X71" s="20"/>
      <c r="Y71" s="16"/>
      <c r="Z71" s="16"/>
      <c r="AA71" s="16"/>
      <c r="AB71" s="16"/>
      <c r="AC71" s="16"/>
      <c r="AD71" s="16"/>
    </row>
    <row r="72" spans="1:30" ht="18" customHeight="1">
      <c r="A72" s="111"/>
      <c r="B72" s="128">
        <v>19</v>
      </c>
      <c r="C72" s="398" t="s">
        <v>290</v>
      </c>
      <c r="D72" s="198" t="s">
        <v>150</v>
      </c>
      <c r="E72" s="196"/>
      <c r="F72" s="447"/>
      <c r="G72" s="253"/>
      <c r="H72" s="76"/>
      <c r="I72" s="76"/>
      <c r="J72" s="16"/>
      <c r="K72" s="75"/>
      <c r="L72" s="75"/>
      <c r="M72" s="75"/>
      <c r="N72" s="75"/>
      <c r="O72" s="75"/>
      <c r="Q72" s="16"/>
      <c r="R72" s="20"/>
      <c r="S72" s="376"/>
      <c r="T72" s="16"/>
      <c r="U72" s="16"/>
      <c r="X72" s="20"/>
      <c r="Y72" s="16"/>
      <c r="Z72" s="16"/>
      <c r="AA72" s="16"/>
      <c r="AB72" s="16"/>
      <c r="AC72" s="16"/>
      <c r="AD72" s="16"/>
    </row>
    <row r="73" spans="1:30">
      <c r="A73" s="111"/>
      <c r="B73" s="128">
        <v>20</v>
      </c>
      <c r="C73" s="398" t="s">
        <v>403</v>
      </c>
      <c r="D73" s="198" t="s">
        <v>151</v>
      </c>
      <c r="E73" s="196"/>
      <c r="F73" s="447"/>
      <c r="G73" s="253"/>
      <c r="H73" s="76"/>
      <c r="I73" s="76"/>
      <c r="J73" s="16"/>
      <c r="K73" s="75"/>
      <c r="L73" s="75"/>
      <c r="M73" s="75"/>
      <c r="N73" s="75"/>
      <c r="O73" s="75"/>
      <c r="Q73" s="16"/>
      <c r="R73" s="20"/>
      <c r="S73" s="376"/>
      <c r="T73" s="16"/>
      <c r="U73" s="16"/>
      <c r="X73" s="20"/>
      <c r="Y73" s="16"/>
      <c r="Z73" s="16"/>
      <c r="AA73" s="16"/>
      <c r="AB73" s="16"/>
      <c r="AC73" s="16"/>
      <c r="AD73" s="16"/>
    </row>
    <row r="74" spans="1:30">
      <c r="A74" s="111"/>
      <c r="B74" s="128">
        <v>21</v>
      </c>
      <c r="C74" s="398" t="s">
        <v>238</v>
      </c>
      <c r="D74" s="198" t="s">
        <v>151</v>
      </c>
      <c r="E74" s="196"/>
      <c r="F74" s="447"/>
      <c r="G74" s="253"/>
      <c r="H74" s="76"/>
      <c r="I74" s="76"/>
      <c r="J74" s="16"/>
      <c r="K74" s="35"/>
      <c r="L74" s="75"/>
      <c r="M74" s="75"/>
      <c r="N74" s="35"/>
      <c r="O74" s="75"/>
      <c r="Q74" s="16"/>
      <c r="R74" s="20"/>
      <c r="S74" s="376"/>
      <c r="T74" s="16"/>
      <c r="U74" s="16"/>
      <c r="X74" s="20"/>
      <c r="Y74" s="16"/>
      <c r="Z74" s="16"/>
      <c r="AA74" s="16"/>
      <c r="AB74" s="16"/>
      <c r="AC74" s="16"/>
      <c r="AD74" s="16"/>
    </row>
    <row r="75" spans="1:30">
      <c r="A75" s="111"/>
      <c r="B75" s="128">
        <v>22</v>
      </c>
      <c r="C75" s="398" t="s">
        <v>414</v>
      </c>
      <c r="D75" s="198" t="s">
        <v>153</v>
      </c>
      <c r="E75" s="196"/>
      <c r="F75" s="447"/>
      <c r="G75" s="253"/>
      <c r="H75" s="76"/>
      <c r="I75" s="76"/>
      <c r="J75" s="35"/>
      <c r="K75" s="35"/>
      <c r="L75" s="35"/>
      <c r="M75" s="35"/>
      <c r="N75" s="35"/>
      <c r="O75" s="35"/>
      <c r="P75" s="35"/>
      <c r="Q75" s="16"/>
      <c r="R75" s="20"/>
      <c r="S75" s="376"/>
      <c r="T75" s="16"/>
      <c r="U75" s="16"/>
      <c r="X75" s="20"/>
      <c r="Y75" s="16"/>
      <c r="Z75" s="16"/>
      <c r="AA75" s="16"/>
      <c r="AB75" s="16"/>
      <c r="AC75" s="16"/>
      <c r="AD75" s="16"/>
    </row>
    <row r="76" spans="1:30">
      <c r="A76" s="111"/>
      <c r="B76" s="128">
        <v>23</v>
      </c>
      <c r="C76" s="398" t="s">
        <v>81</v>
      </c>
      <c r="D76" s="198" t="s">
        <v>154</v>
      </c>
      <c r="E76" s="196"/>
      <c r="F76" s="447"/>
      <c r="G76" s="253"/>
      <c r="H76" s="76"/>
      <c r="I76" s="76"/>
      <c r="J76" s="35"/>
      <c r="K76" s="35"/>
      <c r="L76" s="35"/>
      <c r="M76" s="35"/>
      <c r="N76" s="35"/>
      <c r="O76" s="35"/>
      <c r="P76" s="35"/>
      <c r="Q76" s="16"/>
      <c r="R76" s="20"/>
      <c r="S76" s="376"/>
      <c r="T76" s="16"/>
      <c r="U76" s="16"/>
      <c r="X76" s="20"/>
      <c r="Y76" s="16"/>
      <c r="Z76" s="16"/>
      <c r="AA76" s="16"/>
      <c r="AB76" s="16"/>
      <c r="AC76" s="16"/>
      <c r="AD76" s="16"/>
    </row>
    <row r="77" spans="1:30">
      <c r="A77" s="111"/>
      <c r="B77" s="128">
        <v>24</v>
      </c>
      <c r="C77" s="398" t="s">
        <v>239</v>
      </c>
      <c r="D77" s="198" t="s">
        <v>154</v>
      </c>
      <c r="E77" s="196"/>
      <c r="F77" s="447"/>
      <c r="G77" s="253"/>
      <c r="H77" s="76"/>
      <c r="I77" s="76"/>
      <c r="J77" s="35"/>
      <c r="K77" s="35"/>
      <c r="L77" s="35"/>
      <c r="M77" s="35"/>
      <c r="N77" s="35"/>
      <c r="O77" s="35"/>
      <c r="P77" s="35"/>
      <c r="Q77" s="16"/>
      <c r="R77" s="20"/>
      <c r="S77" s="376"/>
      <c r="T77" s="16"/>
      <c r="U77" s="16"/>
      <c r="X77" s="20"/>
      <c r="Y77" s="16"/>
      <c r="Z77" s="16"/>
      <c r="AA77" s="16"/>
      <c r="AB77" s="16"/>
      <c r="AC77" s="16"/>
      <c r="AD77" s="16"/>
    </row>
    <row r="78" spans="1:30">
      <c r="A78" s="111"/>
      <c r="B78" s="128">
        <v>25</v>
      </c>
      <c r="C78" s="398" t="s">
        <v>423</v>
      </c>
      <c r="D78" s="198" t="s">
        <v>155</v>
      </c>
      <c r="E78" s="196"/>
      <c r="F78" s="447"/>
      <c r="G78" s="253"/>
      <c r="H78" s="76"/>
      <c r="I78" s="76"/>
      <c r="J78" s="35"/>
      <c r="K78" s="35"/>
      <c r="L78" s="35"/>
      <c r="M78" s="35"/>
      <c r="N78" s="35"/>
      <c r="O78" s="35"/>
      <c r="P78" s="35"/>
      <c r="Q78" s="16"/>
      <c r="R78" s="20"/>
      <c r="S78" s="376"/>
      <c r="T78" s="16"/>
      <c r="U78" s="16"/>
      <c r="X78" s="20"/>
      <c r="Y78" s="16"/>
      <c r="Z78" s="16"/>
      <c r="AA78" s="16"/>
      <c r="AB78" s="16"/>
      <c r="AC78" s="16"/>
      <c r="AD78" s="16"/>
    </row>
    <row r="79" spans="1:30">
      <c r="A79" s="111"/>
      <c r="B79" s="128">
        <v>26</v>
      </c>
      <c r="C79" s="398" t="s">
        <v>424</v>
      </c>
      <c r="D79" s="198" t="s">
        <v>155</v>
      </c>
      <c r="E79" s="196"/>
      <c r="F79" s="447"/>
      <c r="G79" s="253"/>
      <c r="H79" s="76"/>
      <c r="I79" s="76"/>
      <c r="J79" s="16"/>
      <c r="K79" s="75"/>
      <c r="L79" s="75"/>
      <c r="M79" s="75"/>
      <c r="N79" s="254"/>
      <c r="O79" s="75"/>
      <c r="P79" s="16"/>
      <c r="Q79" s="20"/>
      <c r="R79" s="16"/>
      <c r="S79" s="16"/>
      <c r="T79" s="16"/>
      <c r="U79" s="16"/>
      <c r="X79" s="20"/>
      <c r="Y79" s="16"/>
      <c r="Z79" s="16"/>
      <c r="AA79" s="16"/>
      <c r="AB79" s="16"/>
      <c r="AC79" s="16"/>
      <c r="AD79" s="16"/>
    </row>
    <row r="80" spans="1:30">
      <c r="A80" s="111"/>
      <c r="B80" s="128">
        <v>27</v>
      </c>
      <c r="C80" s="398" t="s">
        <v>437</v>
      </c>
      <c r="D80" s="198" t="s">
        <v>241</v>
      </c>
      <c r="E80" s="196"/>
      <c r="F80" s="447"/>
      <c r="G80" s="253"/>
      <c r="H80" s="76"/>
      <c r="I80" s="76"/>
      <c r="J80" s="16"/>
      <c r="K80" s="75"/>
      <c r="L80" s="75"/>
      <c r="M80" s="75"/>
      <c r="N80" s="254"/>
      <c r="O80" s="75"/>
      <c r="P80" s="16"/>
      <c r="Q80" s="20"/>
      <c r="R80" s="16"/>
      <c r="S80" s="16"/>
      <c r="T80" s="16"/>
      <c r="U80" s="16"/>
      <c r="W80" s="16"/>
      <c r="X80" s="16"/>
      <c r="Y80" s="16"/>
      <c r="Z80" s="16"/>
      <c r="AA80" s="16"/>
      <c r="AB80" s="16"/>
      <c r="AC80" s="16"/>
      <c r="AD80" s="16"/>
    </row>
    <row r="81" spans="1:30">
      <c r="A81" s="111"/>
      <c r="B81" s="128">
        <v>28</v>
      </c>
      <c r="C81" s="398" t="s">
        <v>438</v>
      </c>
      <c r="D81" s="198" t="s">
        <v>241</v>
      </c>
      <c r="E81" s="196"/>
      <c r="F81" s="447"/>
      <c r="G81" s="253"/>
      <c r="H81" s="76"/>
      <c r="I81" s="76"/>
      <c r="J81" s="16"/>
      <c r="K81" s="75"/>
      <c r="L81" s="75"/>
      <c r="M81" s="75"/>
      <c r="N81" s="254"/>
      <c r="O81" s="75"/>
      <c r="P81" s="16"/>
      <c r="Q81" s="20"/>
      <c r="R81" s="16"/>
      <c r="S81" s="16"/>
      <c r="T81" s="16"/>
      <c r="U81" s="16"/>
      <c r="X81" s="20"/>
      <c r="Y81" s="16"/>
      <c r="Z81" s="187"/>
      <c r="AA81" s="187"/>
      <c r="AB81" s="187"/>
      <c r="AC81" s="187"/>
      <c r="AD81" s="16"/>
    </row>
    <row r="82" spans="1:30">
      <c r="A82" s="111"/>
      <c r="B82" s="128">
        <v>29</v>
      </c>
      <c r="C82" s="398" t="s">
        <v>439</v>
      </c>
      <c r="D82" s="198" t="s">
        <v>241</v>
      </c>
      <c r="E82" s="196"/>
      <c r="F82" s="447">
        <v>5</v>
      </c>
      <c r="G82" s="253"/>
      <c r="H82" s="76"/>
      <c r="I82" s="76"/>
      <c r="J82" s="16"/>
      <c r="K82" s="75"/>
      <c r="L82" s="75"/>
      <c r="M82" s="75"/>
      <c r="N82" s="254"/>
      <c r="O82" s="75"/>
      <c r="P82" s="16"/>
      <c r="Q82" s="20"/>
      <c r="R82" s="16"/>
      <c r="S82" s="16"/>
      <c r="T82" s="16"/>
      <c r="U82" s="16"/>
      <c r="W82" s="127"/>
      <c r="X82" s="187"/>
      <c r="Y82" s="187"/>
      <c r="Z82" s="187"/>
      <c r="AA82" s="187"/>
      <c r="AB82" s="187"/>
      <c r="AC82" s="187"/>
      <c r="AD82" s="16"/>
    </row>
    <row r="83" spans="1:30" ht="18" customHeight="1">
      <c r="A83" s="111"/>
      <c r="B83" s="128">
        <v>30</v>
      </c>
      <c r="C83" s="398" t="s">
        <v>446</v>
      </c>
      <c r="D83" s="198" t="s">
        <v>282</v>
      </c>
      <c r="E83" s="196"/>
      <c r="F83" s="447"/>
      <c r="G83" s="253"/>
      <c r="H83" s="76"/>
      <c r="I83" s="76"/>
      <c r="J83" s="16"/>
      <c r="K83" s="75"/>
      <c r="L83" s="75"/>
      <c r="M83" s="75"/>
      <c r="N83" s="75"/>
      <c r="O83" s="75"/>
      <c r="Q83" s="16"/>
      <c r="R83" s="16"/>
      <c r="S83" s="16"/>
      <c r="T83" s="16"/>
      <c r="U83" s="16"/>
      <c r="W83" s="127"/>
      <c r="X83" s="187"/>
      <c r="Y83" s="187"/>
      <c r="Z83" s="187"/>
      <c r="AA83" s="187"/>
      <c r="AB83" s="187"/>
      <c r="AC83" s="187"/>
      <c r="AD83" s="16"/>
    </row>
    <row r="84" spans="1:30">
      <c r="A84" s="111"/>
      <c r="B84" s="128">
        <v>31</v>
      </c>
      <c r="C84" s="398" t="s">
        <v>447</v>
      </c>
      <c r="D84" s="198" t="s">
        <v>282</v>
      </c>
      <c r="E84" s="196"/>
      <c r="F84" s="447"/>
      <c r="G84" s="253"/>
      <c r="H84" s="76"/>
      <c r="I84" s="76"/>
      <c r="J84" s="16"/>
      <c r="K84" s="75"/>
      <c r="L84" s="75"/>
      <c r="M84" s="75"/>
      <c r="N84" s="75"/>
      <c r="O84" s="75"/>
      <c r="Q84" s="16"/>
      <c r="R84" s="16"/>
      <c r="S84" s="16"/>
      <c r="T84" s="16"/>
      <c r="U84" s="16"/>
      <c r="W84" s="127"/>
      <c r="X84" s="187"/>
      <c r="Y84" s="187"/>
      <c r="Z84" s="187"/>
      <c r="AA84" s="187"/>
      <c r="AB84" s="187"/>
      <c r="AC84" s="187"/>
      <c r="AD84" s="16"/>
    </row>
    <row r="85" spans="1:30">
      <c r="A85" s="111"/>
      <c r="B85" s="128">
        <v>32</v>
      </c>
      <c r="C85" s="398" t="s">
        <v>461</v>
      </c>
      <c r="D85" s="198" t="s">
        <v>454</v>
      </c>
      <c r="E85" s="196"/>
      <c r="F85" s="447"/>
      <c r="G85" s="253"/>
      <c r="H85" s="76"/>
      <c r="I85" s="76"/>
      <c r="J85" s="16"/>
      <c r="K85" s="75"/>
      <c r="L85" s="35"/>
      <c r="M85" s="75"/>
      <c r="N85" s="75"/>
      <c r="O85" s="35"/>
      <c r="P85" s="35"/>
      <c r="Q85" s="35"/>
      <c r="R85" s="16"/>
      <c r="S85" s="16"/>
      <c r="T85" s="16"/>
      <c r="U85" s="16"/>
      <c r="X85" s="20"/>
      <c r="Y85" s="16"/>
      <c r="Z85" s="16"/>
      <c r="AA85" s="187"/>
      <c r="AB85" s="187"/>
      <c r="AC85" s="187"/>
      <c r="AD85" s="16"/>
    </row>
    <row r="86" spans="1:30">
      <c r="A86" s="111"/>
      <c r="B86" s="128">
        <v>33</v>
      </c>
      <c r="C86" s="398" t="s">
        <v>173</v>
      </c>
      <c r="D86" s="198" t="s">
        <v>454</v>
      </c>
      <c r="E86" s="196"/>
      <c r="F86" s="447"/>
      <c r="G86" s="253"/>
      <c r="H86" s="76"/>
      <c r="I86" s="76"/>
      <c r="J86" s="35"/>
      <c r="K86" s="75"/>
      <c r="L86" s="35"/>
      <c r="M86" s="35"/>
      <c r="N86" s="35"/>
      <c r="O86" s="35"/>
      <c r="P86" s="35"/>
      <c r="Q86" s="35"/>
      <c r="R86" s="16"/>
      <c r="S86" s="16"/>
      <c r="T86" s="16"/>
      <c r="U86" s="16"/>
      <c r="X86" s="20"/>
      <c r="Y86" s="16"/>
      <c r="Z86" s="187"/>
      <c r="AA86" s="187"/>
      <c r="AB86" s="187"/>
      <c r="AC86" s="187"/>
      <c r="AD86" s="16"/>
    </row>
    <row r="87" spans="1:30">
      <c r="A87" s="111"/>
      <c r="B87" s="128">
        <v>34</v>
      </c>
      <c r="C87" s="398" t="s">
        <v>462</v>
      </c>
      <c r="D87" s="198" t="s">
        <v>454</v>
      </c>
      <c r="E87" s="196"/>
      <c r="F87" s="447">
        <v>2</v>
      </c>
      <c r="G87" s="253"/>
      <c r="H87" s="76"/>
      <c r="I87" s="35"/>
      <c r="J87" s="35"/>
      <c r="K87" s="35"/>
      <c r="L87" s="35"/>
      <c r="M87" s="35"/>
      <c r="N87" s="35"/>
      <c r="O87" s="35"/>
      <c r="P87" s="35"/>
      <c r="Q87" s="35"/>
      <c r="R87" s="16"/>
      <c r="S87" s="16"/>
      <c r="T87" s="16"/>
      <c r="U87" s="16"/>
      <c r="X87" s="20"/>
      <c r="Y87" s="16"/>
      <c r="Z87" s="187"/>
      <c r="AA87" s="187"/>
      <c r="AB87" s="187"/>
      <c r="AC87" s="187"/>
      <c r="AD87" s="16"/>
    </row>
    <row r="88" spans="1:30">
      <c r="A88" s="111"/>
      <c r="B88" s="128">
        <v>35</v>
      </c>
      <c r="C88" s="398" t="s">
        <v>464</v>
      </c>
      <c r="D88" s="198" t="s">
        <v>244</v>
      </c>
      <c r="E88" s="196"/>
      <c r="F88" s="447"/>
      <c r="G88" s="253"/>
      <c r="H88" s="76"/>
      <c r="I88" s="35"/>
      <c r="J88" s="35"/>
      <c r="K88" s="35"/>
      <c r="L88" s="35"/>
      <c r="M88" s="35"/>
      <c r="N88" s="35"/>
      <c r="O88" s="35"/>
      <c r="P88" s="35"/>
      <c r="Q88" s="35"/>
      <c r="R88" s="16"/>
      <c r="S88" s="16"/>
      <c r="T88" s="16"/>
      <c r="U88" s="16"/>
      <c r="X88" s="20"/>
      <c r="Y88" s="187"/>
      <c r="Z88" s="16"/>
      <c r="AA88" s="187"/>
      <c r="AB88" s="187"/>
      <c r="AC88" s="187"/>
      <c r="AD88" s="16"/>
    </row>
    <row r="89" spans="1:30">
      <c r="A89" s="111"/>
      <c r="B89" s="128">
        <v>36</v>
      </c>
      <c r="C89" s="208" t="s">
        <v>472</v>
      </c>
      <c r="D89" s="198" t="s">
        <v>189</v>
      </c>
      <c r="E89" s="196"/>
      <c r="F89" s="447"/>
      <c r="G89" s="253"/>
      <c r="H89" s="76"/>
      <c r="I89" s="35"/>
      <c r="J89" s="35"/>
      <c r="K89" s="35"/>
      <c r="L89" s="35"/>
      <c r="M89" s="35"/>
      <c r="N89" s="35"/>
      <c r="O89" s="35"/>
      <c r="P89" s="35"/>
      <c r="Q89" s="35"/>
      <c r="R89" s="16"/>
      <c r="S89" s="16"/>
      <c r="T89" s="16"/>
      <c r="U89" s="16"/>
      <c r="W89" s="194"/>
      <c r="X89" s="197"/>
      <c r="Y89" s="399"/>
      <c r="Z89" s="399"/>
      <c r="AA89" s="192"/>
      <c r="AB89" s="192"/>
      <c r="AC89" s="192"/>
      <c r="AD89" s="16"/>
    </row>
    <row r="90" spans="1:30">
      <c r="A90" s="111"/>
      <c r="B90" s="128">
        <v>37</v>
      </c>
      <c r="C90" s="398" t="s">
        <v>473</v>
      </c>
      <c r="D90" s="198" t="s">
        <v>189</v>
      </c>
      <c r="E90" s="196"/>
      <c r="F90" s="447"/>
      <c r="G90" s="253"/>
      <c r="H90" s="76"/>
      <c r="I90" s="76"/>
      <c r="J90" s="16"/>
      <c r="K90" s="75"/>
      <c r="L90" s="75"/>
      <c r="M90" s="75"/>
      <c r="N90" s="254"/>
      <c r="O90" s="75"/>
      <c r="P90" s="16"/>
      <c r="Q90" s="20"/>
      <c r="R90" s="16"/>
      <c r="S90" s="16"/>
      <c r="T90" s="16"/>
      <c r="U90" s="16"/>
      <c r="X90" s="20"/>
      <c r="Y90" s="399"/>
      <c r="Z90" s="399"/>
      <c r="AA90" s="192"/>
      <c r="AB90" s="192"/>
      <c r="AC90" s="192"/>
      <c r="AD90" s="16"/>
    </row>
    <row r="91" spans="1:30">
      <c r="A91" s="111"/>
      <c r="B91" s="128">
        <v>38</v>
      </c>
      <c r="C91" s="398" t="s">
        <v>174</v>
      </c>
      <c r="D91" s="198" t="s">
        <v>190</v>
      </c>
      <c r="E91" s="196"/>
      <c r="F91" s="447"/>
      <c r="G91" s="253"/>
      <c r="H91" s="76"/>
      <c r="I91" s="76"/>
      <c r="J91" s="16"/>
      <c r="K91" s="75"/>
      <c r="L91" s="75"/>
      <c r="M91" s="75"/>
      <c r="N91" s="254"/>
      <c r="O91" s="75"/>
      <c r="P91" s="16"/>
      <c r="Q91" s="20"/>
      <c r="R91" s="16"/>
      <c r="S91" s="16"/>
      <c r="T91" s="16"/>
      <c r="U91" s="16"/>
      <c r="W91" s="16"/>
      <c r="X91" s="16"/>
      <c r="Y91" s="16"/>
      <c r="Z91" s="16"/>
      <c r="AA91" s="16"/>
      <c r="AB91" s="16"/>
      <c r="AC91" s="16"/>
      <c r="AD91" s="16"/>
    </row>
    <row r="92" spans="1:30">
      <c r="A92" s="111"/>
      <c r="B92" s="128">
        <v>39</v>
      </c>
      <c r="C92" s="398" t="s">
        <v>247</v>
      </c>
      <c r="D92" s="198" t="s">
        <v>190</v>
      </c>
      <c r="E92" s="196"/>
      <c r="F92" s="447"/>
      <c r="G92" s="253"/>
      <c r="H92" s="76"/>
      <c r="I92" s="76"/>
      <c r="J92" s="16"/>
      <c r="K92" s="75"/>
      <c r="L92" s="75"/>
      <c r="M92" s="75"/>
      <c r="N92" s="254"/>
      <c r="O92" s="75"/>
      <c r="P92" s="16"/>
      <c r="Q92" s="10"/>
      <c r="R92" s="17"/>
      <c r="S92" s="17"/>
      <c r="W92" s="16"/>
      <c r="X92" s="16"/>
      <c r="Y92" s="16"/>
      <c r="Z92" s="16"/>
      <c r="AA92" s="16"/>
      <c r="AB92" s="16"/>
      <c r="AC92" s="16"/>
      <c r="AD92" s="16"/>
    </row>
    <row r="93" spans="1:30">
      <c r="A93" s="111"/>
      <c r="B93" s="128">
        <v>40</v>
      </c>
      <c r="C93" s="398" t="s">
        <v>178</v>
      </c>
      <c r="D93" s="198" t="s">
        <v>170</v>
      </c>
      <c r="E93" s="196"/>
      <c r="F93" s="447"/>
      <c r="G93" s="253"/>
      <c r="H93" s="76"/>
      <c r="I93" s="76"/>
      <c r="J93" s="41"/>
      <c r="K93" s="75"/>
      <c r="L93" s="75"/>
      <c r="M93" s="75"/>
      <c r="N93" s="254"/>
      <c r="O93" s="75"/>
      <c r="P93" s="16"/>
      <c r="Q93" s="10"/>
      <c r="R93" s="17"/>
      <c r="S93" s="17"/>
      <c r="W93" s="16"/>
      <c r="X93" s="16"/>
      <c r="Y93" s="16"/>
      <c r="Z93" s="16"/>
      <c r="AA93" s="16"/>
      <c r="AB93" s="16"/>
      <c r="AC93" s="16"/>
      <c r="AD93" s="16"/>
    </row>
    <row r="94" spans="1:30">
      <c r="A94" s="111"/>
      <c r="B94" s="128">
        <v>41</v>
      </c>
      <c r="C94" s="398" t="s">
        <v>488</v>
      </c>
      <c r="D94" s="198" t="s">
        <v>188</v>
      </c>
      <c r="E94" s="196"/>
      <c r="F94" s="447"/>
      <c r="G94" s="253"/>
      <c r="H94" s="76"/>
      <c r="I94" s="76"/>
      <c r="J94" s="16"/>
      <c r="K94" s="75"/>
      <c r="L94" s="75"/>
      <c r="M94" s="75"/>
      <c r="N94" s="254"/>
      <c r="O94" s="75"/>
      <c r="P94" s="16"/>
      <c r="Q94" s="10"/>
      <c r="R94" s="17"/>
      <c r="S94" s="17"/>
      <c r="W94" s="16"/>
      <c r="X94" s="16"/>
      <c r="Y94" s="16"/>
      <c r="Z94" s="16"/>
      <c r="AA94" s="16"/>
      <c r="AB94" s="16"/>
      <c r="AC94" s="16"/>
      <c r="AD94" s="16"/>
    </row>
    <row r="95" spans="1:30">
      <c r="A95" s="111"/>
      <c r="B95" s="128">
        <v>42</v>
      </c>
      <c r="C95" s="398" t="s">
        <v>249</v>
      </c>
      <c r="D95" s="198" t="s">
        <v>250</v>
      </c>
      <c r="E95" s="196"/>
      <c r="F95" s="447"/>
      <c r="G95" s="253"/>
      <c r="H95" s="76"/>
      <c r="I95" s="76"/>
      <c r="J95" s="16"/>
      <c r="K95" s="75"/>
      <c r="L95" s="75"/>
      <c r="M95" s="75"/>
      <c r="N95" s="254"/>
      <c r="O95" s="75"/>
      <c r="P95" s="16"/>
      <c r="Q95" s="10"/>
      <c r="R95" s="17"/>
      <c r="S95" s="17"/>
      <c r="V95" s="17"/>
      <c r="W95" s="17"/>
      <c r="X95" s="17"/>
    </row>
    <row r="96" spans="1:30">
      <c r="A96" s="75"/>
      <c r="B96" s="128">
        <f>SUM(B54:B95)</f>
        <v>903</v>
      </c>
      <c r="C96" s="27"/>
      <c r="D96" s="199"/>
      <c r="E96" s="196"/>
      <c r="F96" s="447"/>
      <c r="G96" s="253"/>
      <c r="H96" s="76"/>
      <c r="I96" s="76"/>
      <c r="J96" s="16"/>
      <c r="K96" s="75"/>
      <c r="L96" s="75"/>
      <c r="M96" s="75"/>
      <c r="N96" s="254"/>
      <c r="O96" s="75"/>
      <c r="P96" s="16"/>
      <c r="Q96" s="10"/>
      <c r="R96" s="17"/>
      <c r="S96" s="17"/>
      <c r="V96" s="17"/>
      <c r="W96" s="17"/>
      <c r="X96" s="17"/>
    </row>
    <row r="97" spans="1:24">
      <c r="A97" s="75"/>
      <c r="C97" s="20"/>
      <c r="E97" s="9"/>
      <c r="G97" s="76"/>
      <c r="I97" s="76"/>
      <c r="J97" s="16"/>
      <c r="K97" s="75"/>
      <c r="N97" s="255"/>
      <c r="P97" s="17"/>
      <c r="Q97" s="10"/>
      <c r="R97" s="17"/>
      <c r="S97" s="17"/>
      <c r="V97" s="17"/>
      <c r="W97" s="17"/>
      <c r="X97" s="17"/>
    </row>
    <row r="98" spans="1:24">
      <c r="A98" s="75"/>
      <c r="C98" s="20"/>
      <c r="N98" s="255"/>
      <c r="P98" s="17"/>
      <c r="Q98" s="10"/>
      <c r="R98" s="17"/>
      <c r="S98" s="17"/>
    </row>
    <row r="99" spans="1:24">
      <c r="N99" s="255"/>
      <c r="P99" s="17"/>
      <c r="Q99" s="10"/>
      <c r="R99" s="17"/>
      <c r="S99" s="17"/>
    </row>
  </sheetData>
  <mergeCells count="186">
    <mergeCell ref="E1:P1"/>
    <mergeCell ref="B23:B24"/>
    <mergeCell ref="C21:C22"/>
    <mergeCell ref="B13:B14"/>
    <mergeCell ref="D19:D20"/>
    <mergeCell ref="B19:B20"/>
    <mergeCell ref="D17:D18"/>
    <mergeCell ref="D23:D24"/>
    <mergeCell ref="D21:D22"/>
    <mergeCell ref="D3:D4"/>
    <mergeCell ref="C23:C24"/>
    <mergeCell ref="B11:B12"/>
    <mergeCell ref="C13:C14"/>
    <mergeCell ref="D5:D6"/>
    <mergeCell ref="D7:D8"/>
    <mergeCell ref="D9:D10"/>
    <mergeCell ref="B7:B8"/>
    <mergeCell ref="C3:C4"/>
    <mergeCell ref="B3:B4"/>
    <mergeCell ref="B5:B6"/>
    <mergeCell ref="B9:B10"/>
    <mergeCell ref="C5:C6"/>
    <mergeCell ref="C7:C8"/>
    <mergeCell ref="C9:C10"/>
    <mergeCell ref="R27:R28"/>
    <mergeCell ref="Q27:Q28"/>
    <mergeCell ref="A27:A28"/>
    <mergeCell ref="C27:C28"/>
    <mergeCell ref="D27:D28"/>
    <mergeCell ref="B27:B28"/>
    <mergeCell ref="A21:A22"/>
    <mergeCell ref="D25:D26"/>
    <mergeCell ref="B21:B22"/>
    <mergeCell ref="A25:A26"/>
    <mergeCell ref="C25:C26"/>
    <mergeCell ref="B25:B26"/>
    <mergeCell ref="R25:R26"/>
    <mergeCell ref="Q25:Q26"/>
    <mergeCell ref="A19:A20"/>
    <mergeCell ref="A23:A24"/>
    <mergeCell ref="A17:A18"/>
    <mergeCell ref="B17:B18"/>
    <mergeCell ref="C19:C20"/>
    <mergeCell ref="C15:C16"/>
    <mergeCell ref="B15:B16"/>
    <mergeCell ref="Q17:Q18"/>
    <mergeCell ref="A13:A14"/>
    <mergeCell ref="D15:D16"/>
    <mergeCell ref="Q19:Q20"/>
    <mergeCell ref="D13:D14"/>
    <mergeCell ref="A15:A16"/>
    <mergeCell ref="C17:C18"/>
    <mergeCell ref="R19:R20"/>
    <mergeCell ref="Q23:Q24"/>
    <mergeCell ref="R23:R24"/>
    <mergeCell ref="Q13:Q14"/>
    <mergeCell ref="R15:R16"/>
    <mergeCell ref="Q21:Q22"/>
    <mergeCell ref="Q15:Q16"/>
    <mergeCell ref="Q11:Q12"/>
    <mergeCell ref="D11:D12"/>
    <mergeCell ref="R21:R22"/>
    <mergeCell ref="R11:R12"/>
    <mergeCell ref="R17:R18"/>
    <mergeCell ref="R13:R14"/>
    <mergeCell ref="T3:T4"/>
    <mergeCell ref="T5:T6"/>
    <mergeCell ref="T7:T8"/>
    <mergeCell ref="Q7:Q8"/>
    <mergeCell ref="A5:A6"/>
    <mergeCell ref="T9:T10"/>
    <mergeCell ref="S9:S10"/>
    <mergeCell ref="R9:R10"/>
    <mergeCell ref="T11:T12"/>
    <mergeCell ref="Q5:Q6"/>
    <mergeCell ref="Q9:Q10"/>
    <mergeCell ref="S11:S12"/>
    <mergeCell ref="A7:A8"/>
    <mergeCell ref="A9:A10"/>
    <mergeCell ref="A3:A4"/>
    <mergeCell ref="S3:S4"/>
    <mergeCell ref="S7:S8"/>
    <mergeCell ref="S5:S6"/>
    <mergeCell ref="Q3:Q4"/>
    <mergeCell ref="R3:R4"/>
    <mergeCell ref="R5:R6"/>
    <mergeCell ref="R7:R8"/>
    <mergeCell ref="C11:C12"/>
    <mergeCell ref="A11:A12"/>
    <mergeCell ref="T27:T28"/>
    <mergeCell ref="S13:S14"/>
    <mergeCell ref="S23:S24"/>
    <mergeCell ref="S15:S16"/>
    <mergeCell ref="T19:T20"/>
    <mergeCell ref="T15:T16"/>
    <mergeCell ref="T17:T18"/>
    <mergeCell ref="S25:S26"/>
    <mergeCell ref="T21:T22"/>
    <mergeCell ref="T23:T24"/>
    <mergeCell ref="T13:T14"/>
    <mergeCell ref="S17:S18"/>
    <mergeCell ref="T25:T26"/>
    <mergeCell ref="S21:S22"/>
    <mergeCell ref="S27:S28"/>
    <mergeCell ref="S19:S20"/>
    <mergeCell ref="A31:A32"/>
    <mergeCell ref="B31:B32"/>
    <mergeCell ref="C31:C32"/>
    <mergeCell ref="D31:D32"/>
    <mergeCell ref="Q29:Q30"/>
    <mergeCell ref="R29:R30"/>
    <mergeCell ref="S29:S30"/>
    <mergeCell ref="T29:T30"/>
    <mergeCell ref="A29:A30"/>
    <mergeCell ref="B29:B30"/>
    <mergeCell ref="C29:C30"/>
    <mergeCell ref="D29:D30"/>
    <mergeCell ref="Q31:Q32"/>
    <mergeCell ref="R31:R32"/>
    <mergeCell ref="S31:S32"/>
    <mergeCell ref="T31:T32"/>
    <mergeCell ref="Q35:Q36"/>
    <mergeCell ref="R35:R36"/>
    <mergeCell ref="S35:S36"/>
    <mergeCell ref="T35:T36"/>
    <mergeCell ref="A35:A36"/>
    <mergeCell ref="B35:B36"/>
    <mergeCell ref="C35:C36"/>
    <mergeCell ref="D35:D36"/>
    <mergeCell ref="Q33:Q34"/>
    <mergeCell ref="R33:R34"/>
    <mergeCell ref="S33:S34"/>
    <mergeCell ref="T33:T34"/>
    <mergeCell ref="A33:A34"/>
    <mergeCell ref="B33:B34"/>
    <mergeCell ref="C33:C34"/>
    <mergeCell ref="D33:D34"/>
    <mergeCell ref="Q39:Q40"/>
    <mergeCell ref="R39:R40"/>
    <mergeCell ref="S39:S40"/>
    <mergeCell ref="T39:T40"/>
    <mergeCell ref="A39:A40"/>
    <mergeCell ref="B39:B40"/>
    <mergeCell ref="C39:C40"/>
    <mergeCell ref="D39:D40"/>
    <mergeCell ref="Q37:Q38"/>
    <mergeCell ref="R37:R38"/>
    <mergeCell ref="S37:S38"/>
    <mergeCell ref="T37:T38"/>
    <mergeCell ref="A37:A38"/>
    <mergeCell ref="B37:B38"/>
    <mergeCell ref="C37:C38"/>
    <mergeCell ref="D37:D38"/>
    <mergeCell ref="R43:R44"/>
    <mergeCell ref="S43:S44"/>
    <mergeCell ref="T43:T44"/>
    <mergeCell ref="A43:A44"/>
    <mergeCell ref="B43:B44"/>
    <mergeCell ref="C43:C44"/>
    <mergeCell ref="D43:D44"/>
    <mergeCell ref="I42:L43"/>
    <mergeCell ref="Q41:Q42"/>
    <mergeCell ref="R41:R42"/>
    <mergeCell ref="S41:S42"/>
    <mergeCell ref="T41:T42"/>
    <mergeCell ref="A41:A42"/>
    <mergeCell ref="B41:B42"/>
    <mergeCell ref="C41:C42"/>
    <mergeCell ref="D41:D42"/>
    <mergeCell ref="Q43:Q44"/>
    <mergeCell ref="S45:S46"/>
    <mergeCell ref="E53:G53"/>
    <mergeCell ref="T45:T46"/>
    <mergeCell ref="T47:T48"/>
    <mergeCell ref="A45:A46"/>
    <mergeCell ref="B45:B46"/>
    <mergeCell ref="C45:C46"/>
    <mergeCell ref="Q45:Q46"/>
    <mergeCell ref="Q47:Q48"/>
    <mergeCell ref="R45:R46"/>
    <mergeCell ref="R47:R48"/>
    <mergeCell ref="S47:S48"/>
    <mergeCell ref="I48:J48"/>
    <mergeCell ref="K48:L48"/>
    <mergeCell ref="I49:J49"/>
    <mergeCell ref="K49:L49"/>
  </mergeCells>
  <phoneticPr fontId="3"/>
  <printOptions horizontalCentered="1" verticalCentered="1"/>
  <pageMargins left="0.39370078740157483" right="0.59055118110236227" top="0.39370078740157483" bottom="0.2" header="0.35" footer="0.2"/>
  <pageSetup paperSize="9" orientation="portrait" horizontalDpi="4294967293" verticalDpi="4294967293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H26総体予選出場一覧</vt:lpstr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女個組</vt:lpstr>
      <vt:lpstr>男個組</vt:lpstr>
      <vt:lpstr>男女団組</vt:lpstr>
      <vt:lpstr>点数計算</vt:lpstr>
      <vt:lpstr>H26総体予選出場一覧!Print_Area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男女団組!Print_Area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2014-06-15T11:14:03Z</cp:lastPrinted>
  <dcterms:created xsi:type="dcterms:W3CDTF">2001-04-26T04:08:50Z</dcterms:created>
  <dcterms:modified xsi:type="dcterms:W3CDTF">2014-06-16T01:12:12Z</dcterms:modified>
</cp:coreProperties>
</file>