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2120" windowHeight="9000" tabRatio="909" activeTab="4"/>
  </bookViews>
  <sheets>
    <sheet name="H25総体予選出場一覧" sheetId="1" r:id="rId1"/>
    <sheet name="表紙(1)" sheetId="21" r:id="rId2"/>
    <sheet name="表紙 (2)" sheetId="22" r:id="rId3"/>
    <sheet name="表紙 (3)" sheetId="23" r:id="rId4"/>
    <sheet name="ﾍﾞｽﾄ8" sheetId="11" r:id="rId5"/>
    <sheet name="女個形" sheetId="14" r:id="rId6"/>
    <sheet name="男個形" sheetId="13" r:id="rId7"/>
    <sheet name="男女形準決" sheetId="10" r:id="rId8"/>
    <sheet name="男女形決勝(形名入り)" sheetId="18" r:id="rId9"/>
    <sheet name="女個組" sheetId="16" r:id="rId10"/>
    <sheet name="男個組" sheetId="8" r:id="rId11"/>
    <sheet name="男女団組" sheetId="15" r:id="rId12"/>
    <sheet name="点数計算" sheetId="24" r:id="rId13"/>
  </sheets>
  <definedNames>
    <definedName name="_xlnm.Print_Area" localSheetId="0">H25総体予選出場一覧!$A$1:$AF$39</definedName>
    <definedName name="_xlnm.Print_Area" localSheetId="4">ﾍﾞｽﾄ8!$A$1:$I$47</definedName>
    <definedName name="_xlnm.Print_Area" localSheetId="8">'男女形決勝(形名入り)'!#REF!</definedName>
    <definedName name="_xlnm.Print_Area" localSheetId="7">男女形準決!$A$1:$K$23</definedName>
    <definedName name="_xlnm.Print_Area" localSheetId="1">'表紙(1)'!$A$1:$E$48</definedName>
  </definedNames>
  <calcPr calcId="145621"/>
</workbook>
</file>

<file path=xl/calcChain.xml><?xml version="1.0" encoding="utf-8"?>
<calcChain xmlns="http://schemas.openxmlformats.org/spreadsheetml/2006/main">
  <c r="R36" i="24" l="1"/>
  <c r="S36" i="24"/>
  <c r="T36" i="24"/>
  <c r="U36" i="24"/>
  <c r="U37" i="24" s="1"/>
  <c r="U24" i="24" s="1"/>
  <c r="T37" i="24"/>
  <c r="T24" i="24" s="1"/>
  <c r="S20" i="24"/>
  <c r="S7" i="24" s="1"/>
  <c r="U20" i="24"/>
  <c r="U7" i="24" s="1"/>
  <c r="L19" i="24"/>
  <c r="M19" i="24"/>
  <c r="N19" i="24"/>
  <c r="O19" i="24"/>
  <c r="P19" i="24"/>
  <c r="Q19" i="24"/>
  <c r="R19" i="24"/>
  <c r="S19" i="24"/>
  <c r="T19" i="24"/>
  <c r="U19" i="24"/>
  <c r="V19" i="24"/>
  <c r="W19" i="24"/>
  <c r="X34" i="24"/>
  <c r="X29" i="24"/>
  <c r="X17" i="24"/>
  <c r="X12" i="24"/>
  <c r="X18" i="24"/>
  <c r="X35" i="24"/>
  <c r="J44" i="24"/>
  <c r="J47" i="24" s="1"/>
  <c r="L36" i="24"/>
  <c r="M36" i="24"/>
  <c r="N36" i="24"/>
  <c r="O36" i="24"/>
  <c r="P36" i="24"/>
  <c r="Q36" i="24"/>
  <c r="V36" i="24"/>
  <c r="W36" i="24"/>
  <c r="K36" i="24"/>
  <c r="J45" i="24"/>
  <c r="K19" i="24"/>
  <c r="L20" i="24" l="1"/>
  <c r="L7" i="24" s="1"/>
  <c r="R20" i="24"/>
  <c r="R7" i="24" s="1"/>
  <c r="Q20" i="24"/>
  <c r="Q7" i="24" s="1"/>
  <c r="M20" i="24"/>
  <c r="M7" i="24" s="1"/>
  <c r="W20" i="24"/>
  <c r="W7" i="24" s="1"/>
  <c r="O20" i="24"/>
  <c r="O7" i="24" s="1"/>
  <c r="V20" i="24"/>
  <c r="V7" i="24" s="1"/>
  <c r="N20" i="24"/>
  <c r="N7" i="24" s="1"/>
  <c r="K20" i="24"/>
  <c r="K7" i="24" s="1"/>
  <c r="T20" i="24"/>
  <c r="T7" i="24" s="1"/>
  <c r="P20" i="24"/>
  <c r="P7" i="24" s="1"/>
  <c r="W37" i="24"/>
  <c r="W24" i="24" s="1"/>
  <c r="M37" i="24"/>
  <c r="M24" i="24" s="1"/>
  <c r="R37" i="24"/>
  <c r="R24" i="24" s="1"/>
  <c r="Q37" i="24"/>
  <c r="Q24" i="24" s="1"/>
  <c r="L37" i="24"/>
  <c r="L24" i="24" s="1"/>
  <c r="S37" i="24"/>
  <c r="S24" i="24" s="1"/>
  <c r="O37" i="24"/>
  <c r="O24" i="24" s="1"/>
  <c r="V37" i="24"/>
  <c r="V24" i="24" s="1"/>
  <c r="N37" i="24"/>
  <c r="N24" i="24" s="1"/>
  <c r="K37" i="24"/>
  <c r="K24" i="24" s="1"/>
  <c r="P37" i="24"/>
  <c r="P24" i="24" s="1"/>
  <c r="X19" i="24"/>
  <c r="X36" i="24"/>
  <c r="L11" i="10"/>
  <c r="L4" i="10"/>
  <c r="F5" i="10"/>
  <c r="F6" i="10"/>
  <c r="F7" i="10"/>
  <c r="F8" i="10"/>
  <c r="F9" i="10"/>
  <c r="F10" i="10"/>
  <c r="F11" i="10"/>
  <c r="F4" i="10"/>
  <c r="L17" i="10"/>
  <c r="L18" i="10"/>
  <c r="L19" i="10"/>
  <c r="L20" i="10"/>
  <c r="L21" i="10"/>
  <c r="L22" i="10"/>
  <c r="L23" i="10"/>
  <c r="L16" i="10"/>
  <c r="F17" i="10"/>
  <c r="F18" i="10"/>
  <c r="F19" i="10"/>
  <c r="F20" i="10"/>
  <c r="F21" i="10"/>
  <c r="F22" i="10"/>
  <c r="F23" i="10"/>
  <c r="F16" i="10"/>
  <c r="L5" i="10"/>
  <c r="L6" i="10"/>
  <c r="L7" i="10"/>
  <c r="L8" i="10"/>
  <c r="L9" i="10"/>
  <c r="L10" i="10"/>
  <c r="D12" i="14" l="1"/>
  <c r="C12" i="14"/>
  <c r="AE39" i="1" l="1"/>
  <c r="AD39" i="1"/>
  <c r="Q44" i="15" l="1"/>
  <c r="C34" i="15"/>
  <c r="C36" i="15"/>
  <c r="C38" i="15"/>
  <c r="C40" i="15"/>
  <c r="C42" i="15"/>
  <c r="C44" i="15"/>
  <c r="C32" i="15"/>
  <c r="Q34" i="15"/>
  <c r="Q36" i="15"/>
  <c r="Q38" i="15"/>
  <c r="Q40" i="15"/>
  <c r="Q42" i="15"/>
  <c r="Q32" i="15"/>
  <c r="R43" i="16" l="1"/>
  <c r="C3" i="14" l="1"/>
  <c r="J12" i="14"/>
  <c r="K12" i="14"/>
  <c r="D16" i="13"/>
  <c r="X39" i="1"/>
  <c r="W39" i="1"/>
  <c r="Q39" i="1"/>
  <c r="J39" i="1"/>
  <c r="I39" i="1"/>
  <c r="C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39" i="1" s="1"/>
  <c r="C45" i="16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D4" i="13"/>
  <c r="D5" i="13"/>
  <c r="D6" i="13"/>
  <c r="D7" i="13"/>
  <c r="D8" i="13"/>
  <c r="D9" i="13"/>
  <c r="D10" i="13"/>
  <c r="D11" i="13"/>
  <c r="D12" i="13"/>
  <c r="D13" i="13"/>
  <c r="D14" i="13"/>
  <c r="D15" i="13"/>
  <c r="D3" i="13"/>
  <c r="T37" i="8"/>
  <c r="Q25" i="15"/>
  <c r="Q23" i="15"/>
  <c r="Q21" i="15"/>
  <c r="Q19" i="15"/>
  <c r="Q17" i="15"/>
  <c r="Q15" i="15"/>
  <c r="Q13" i="15"/>
  <c r="Q11" i="15"/>
  <c r="Q9" i="15"/>
  <c r="Q7" i="15"/>
  <c r="Q5" i="15"/>
  <c r="Q3" i="15"/>
  <c r="C5" i="15"/>
  <c r="C7" i="15"/>
  <c r="C9" i="15"/>
  <c r="C11" i="15"/>
  <c r="C13" i="15"/>
  <c r="C15" i="15"/>
  <c r="C17" i="15"/>
  <c r="C19" i="15"/>
  <c r="C21" i="15"/>
  <c r="C23" i="15"/>
  <c r="C3" i="15"/>
  <c r="U67" i="8"/>
  <c r="T67" i="8"/>
  <c r="U63" i="8"/>
  <c r="T63" i="8"/>
  <c r="U61" i="8"/>
  <c r="T61" i="8"/>
  <c r="U59" i="8"/>
  <c r="T59" i="8"/>
  <c r="U57" i="8"/>
  <c r="T57" i="8"/>
  <c r="U55" i="8"/>
  <c r="T55" i="8"/>
  <c r="U53" i="8"/>
  <c r="T53" i="8"/>
  <c r="U51" i="8"/>
  <c r="T51" i="8"/>
  <c r="U49" i="8"/>
  <c r="T49" i="8"/>
  <c r="U47" i="8"/>
  <c r="T47" i="8"/>
  <c r="U45" i="8"/>
  <c r="T45" i="8"/>
  <c r="U43" i="8"/>
  <c r="T43" i="8"/>
  <c r="U41" i="8"/>
  <c r="T41" i="8"/>
  <c r="U39" i="8"/>
  <c r="T39" i="8"/>
  <c r="U37" i="8"/>
  <c r="U35" i="8"/>
  <c r="T35" i="8"/>
  <c r="U33" i="8"/>
  <c r="T33" i="8"/>
  <c r="U31" i="8"/>
  <c r="T31" i="8"/>
  <c r="U29" i="8"/>
  <c r="T29" i="8"/>
  <c r="U27" i="8"/>
  <c r="T27" i="8"/>
  <c r="U25" i="8"/>
  <c r="T25" i="8"/>
  <c r="U23" i="8"/>
  <c r="T23" i="8"/>
  <c r="U21" i="8"/>
  <c r="T21" i="8"/>
  <c r="U19" i="8"/>
  <c r="T19" i="8"/>
  <c r="U17" i="8"/>
  <c r="T17" i="8"/>
  <c r="U15" i="8"/>
  <c r="T15" i="8"/>
  <c r="U13" i="8"/>
  <c r="T13" i="8"/>
  <c r="U11" i="8"/>
  <c r="T11" i="8"/>
  <c r="U9" i="8"/>
  <c r="T9" i="8"/>
  <c r="U7" i="8"/>
  <c r="T7" i="8"/>
  <c r="U5" i="8"/>
  <c r="T5" i="8"/>
  <c r="U3" i="8"/>
  <c r="T3" i="8"/>
  <c r="D5" i="8"/>
  <c r="D7" i="8"/>
  <c r="D9" i="8"/>
  <c r="D11" i="8"/>
  <c r="D13" i="8"/>
  <c r="D15" i="8"/>
  <c r="D17" i="8"/>
  <c r="D19" i="8"/>
  <c r="D21" i="8"/>
  <c r="D23" i="8"/>
  <c r="D25" i="8"/>
  <c r="D27" i="8"/>
  <c r="D29" i="8"/>
  <c r="D31" i="8"/>
  <c r="D33" i="8"/>
  <c r="D35" i="8"/>
  <c r="D37" i="8"/>
  <c r="D39" i="8"/>
  <c r="D41" i="8"/>
  <c r="D43" i="8"/>
  <c r="D45" i="8"/>
  <c r="D47" i="8"/>
  <c r="D49" i="8"/>
  <c r="D51" i="8"/>
  <c r="D53" i="8"/>
  <c r="D55" i="8"/>
  <c r="D57" i="8"/>
  <c r="D59" i="8"/>
  <c r="D61" i="8"/>
  <c r="D63" i="8"/>
  <c r="C5" i="8"/>
  <c r="C7" i="8"/>
  <c r="C9" i="8"/>
  <c r="C11" i="8"/>
  <c r="C13" i="8"/>
  <c r="C15" i="8"/>
  <c r="C17" i="8"/>
  <c r="C19" i="8"/>
  <c r="C21" i="8"/>
  <c r="C23" i="8"/>
  <c r="C25" i="8"/>
  <c r="C27" i="8"/>
  <c r="C29" i="8"/>
  <c r="C31" i="8"/>
  <c r="C33" i="8"/>
  <c r="C35" i="8"/>
  <c r="C37" i="8"/>
  <c r="C39" i="8"/>
  <c r="C41" i="8"/>
  <c r="C43" i="8"/>
  <c r="C45" i="8"/>
  <c r="C47" i="8"/>
  <c r="C49" i="8"/>
  <c r="C51" i="8"/>
  <c r="C53" i="8"/>
  <c r="C55" i="8"/>
  <c r="C57" i="8"/>
  <c r="C59" i="8"/>
  <c r="C61" i="8"/>
  <c r="C63" i="8"/>
  <c r="D3" i="8"/>
  <c r="C3" i="8"/>
  <c r="S43" i="16"/>
  <c r="S41" i="16"/>
  <c r="R41" i="16"/>
  <c r="S39" i="16"/>
  <c r="R39" i="16"/>
  <c r="S37" i="16"/>
  <c r="R37" i="16"/>
  <c r="S35" i="16"/>
  <c r="R35" i="16"/>
  <c r="S33" i="16"/>
  <c r="R33" i="16"/>
  <c r="S31" i="16"/>
  <c r="R31" i="16"/>
  <c r="S29" i="16"/>
  <c r="R29" i="16"/>
  <c r="S27" i="16"/>
  <c r="R27" i="16"/>
  <c r="S25" i="16"/>
  <c r="R25" i="16"/>
  <c r="S23" i="16"/>
  <c r="R23" i="16"/>
  <c r="S21" i="16"/>
  <c r="R21" i="16"/>
  <c r="S19" i="16"/>
  <c r="R19" i="16"/>
  <c r="S17" i="16"/>
  <c r="R17" i="16"/>
  <c r="S15" i="16"/>
  <c r="R15" i="16"/>
  <c r="S13" i="16"/>
  <c r="R13" i="16"/>
  <c r="S11" i="16"/>
  <c r="R11" i="16"/>
  <c r="S9" i="16"/>
  <c r="R9" i="16"/>
  <c r="S7" i="16"/>
  <c r="R7" i="16"/>
  <c r="S5" i="16"/>
  <c r="R5" i="16"/>
  <c r="S3" i="16"/>
  <c r="R3" i="16"/>
  <c r="D5" i="16"/>
  <c r="D7" i="16"/>
  <c r="D9" i="16"/>
  <c r="D11" i="16"/>
  <c r="D13" i="16"/>
  <c r="D15" i="16"/>
  <c r="D17" i="16"/>
  <c r="D19" i="16"/>
  <c r="D21" i="16"/>
  <c r="D23" i="16"/>
  <c r="D25" i="16"/>
  <c r="D27" i="16"/>
  <c r="D29" i="16"/>
  <c r="D31" i="16"/>
  <c r="D33" i="16"/>
  <c r="D35" i="16"/>
  <c r="D37" i="16"/>
  <c r="D39" i="16"/>
  <c r="D41" i="16"/>
  <c r="D43" i="16"/>
  <c r="C5" i="16"/>
  <c r="C7" i="16"/>
  <c r="C9" i="16"/>
  <c r="C11" i="16"/>
  <c r="C13" i="16"/>
  <c r="C15" i="16"/>
  <c r="C17" i="16"/>
  <c r="C19" i="16"/>
  <c r="C21" i="16"/>
  <c r="C23" i="16"/>
  <c r="C25" i="16"/>
  <c r="C27" i="16"/>
  <c r="C29" i="16"/>
  <c r="C31" i="16"/>
  <c r="C33" i="16"/>
  <c r="C35" i="16"/>
  <c r="C37" i="16"/>
  <c r="C39" i="16"/>
  <c r="C41" i="16"/>
  <c r="C43" i="16"/>
  <c r="D3" i="16"/>
  <c r="C3" i="16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3" i="13"/>
  <c r="D23" i="14"/>
  <c r="D22" i="14"/>
  <c r="D21" i="14"/>
  <c r="D20" i="14"/>
  <c r="D19" i="14"/>
  <c r="D18" i="14"/>
  <c r="D17" i="14"/>
  <c r="D16" i="14"/>
  <c r="D15" i="14"/>
  <c r="K23" i="14"/>
  <c r="K22" i="14"/>
  <c r="K21" i="14"/>
  <c r="K20" i="14"/>
  <c r="K19" i="14"/>
  <c r="K18" i="14"/>
  <c r="K17" i="14"/>
  <c r="K16" i="14"/>
  <c r="K15" i="14"/>
  <c r="K11" i="14"/>
  <c r="K10" i="14"/>
  <c r="K9" i="14"/>
  <c r="K8" i="14"/>
  <c r="K7" i="14"/>
  <c r="K6" i="14"/>
  <c r="K5" i="14"/>
  <c r="K4" i="14"/>
  <c r="K3" i="14"/>
  <c r="D4" i="14"/>
  <c r="D5" i="14"/>
  <c r="D6" i="14"/>
  <c r="D7" i="14"/>
  <c r="D8" i="14"/>
  <c r="D9" i="14"/>
  <c r="D10" i="14"/>
  <c r="D11" i="14"/>
  <c r="D3" i="14"/>
  <c r="C23" i="14"/>
  <c r="C22" i="14"/>
  <c r="C21" i="14"/>
  <c r="C20" i="14"/>
  <c r="C19" i="14"/>
  <c r="C18" i="14"/>
  <c r="C17" i="14"/>
  <c r="C16" i="14"/>
  <c r="C15" i="14"/>
  <c r="J23" i="14"/>
  <c r="J22" i="14"/>
  <c r="J21" i="14"/>
  <c r="J20" i="14"/>
  <c r="J19" i="14"/>
  <c r="J18" i="14"/>
  <c r="J17" i="14"/>
  <c r="J16" i="14"/>
  <c r="J15" i="14"/>
  <c r="J11" i="14"/>
  <c r="J10" i="14"/>
  <c r="J9" i="14"/>
  <c r="J8" i="14"/>
  <c r="J7" i="14"/>
  <c r="J6" i="14"/>
  <c r="J5" i="14"/>
  <c r="J4" i="14"/>
  <c r="J3" i="14"/>
  <c r="C4" i="14"/>
  <c r="C5" i="14"/>
  <c r="C6" i="14"/>
  <c r="C7" i="14"/>
  <c r="C8" i="14"/>
  <c r="C9" i="14"/>
  <c r="C10" i="14"/>
  <c r="C11" i="14"/>
</calcChain>
</file>

<file path=xl/sharedStrings.xml><?xml version="1.0" encoding="utf-8"?>
<sst xmlns="http://schemas.openxmlformats.org/spreadsheetml/2006/main" count="1650" uniqueCount="591">
  <si>
    <t>氏名</t>
    <rPh sb="0" eb="2">
      <t>シメイ</t>
    </rPh>
    <phoneticPr fontId="3"/>
  </si>
  <si>
    <t>学校名</t>
    <rPh sb="0" eb="3">
      <t>ガッコウメイ</t>
    </rPh>
    <phoneticPr fontId="3"/>
  </si>
  <si>
    <t>氏　名</t>
    <rPh sb="0" eb="1">
      <t>シ</t>
    </rPh>
    <rPh sb="2" eb="3">
      <t>メイ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</si>
  <si>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</si>
  <si>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</si>
  <si>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予選</t>
    <rPh sb="0" eb="2">
      <t>ヨセン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</si>
  <si>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</si>
  <si>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男子個人形　準決勝</t>
    <rPh sb="0" eb="2">
      <t>ダンシ</t>
    </rPh>
    <rPh sb="2" eb="3">
      <t>コ</t>
    </rPh>
    <rPh sb="3" eb="4">
      <t>ジン</t>
    </rPh>
    <rPh sb="4" eb="5">
      <t>カタ</t>
    </rPh>
    <rPh sb="6" eb="7">
      <t>ジュン</t>
    </rPh>
    <rPh sb="7" eb="9">
      <t>ケッショウ</t>
    </rPh>
    <phoneticPr fontId="3"/>
  </si>
  <si>
    <t>個人形</t>
    <rPh sb="0" eb="2">
      <t>コジン</t>
    </rPh>
    <rPh sb="2" eb="3">
      <t>カタ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</si>
  <si>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</si>
  <si>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</si>
  <si>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</si>
  <si>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</si>
  <si>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</si>
  <si>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</si>
  <si>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</si>
  <si>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</si>
  <si>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 xml:space="preserve">   女子個人形　準決勝</t>
    <rPh sb="3" eb="5">
      <t>ジョシ</t>
    </rPh>
    <rPh sb="5" eb="6">
      <t>コ</t>
    </rPh>
    <rPh sb="6" eb="7">
      <t>ジン</t>
    </rPh>
    <rPh sb="7" eb="8">
      <t>カタ</t>
    </rPh>
    <rPh sb="9" eb="10">
      <t>ジュン</t>
    </rPh>
    <rPh sb="10" eb="12">
      <t>ケッショウ</t>
    </rPh>
    <phoneticPr fontId="3"/>
  </si>
  <si>
    <t>女子個人形　準決勝</t>
    <rPh sb="0" eb="2">
      <t>ジョシ</t>
    </rPh>
    <rPh sb="2" eb="3">
      <t>コ</t>
    </rPh>
    <rPh sb="3" eb="4">
      <t>ジン</t>
    </rPh>
    <rPh sb="4" eb="5">
      <t>カタ</t>
    </rPh>
    <rPh sb="6" eb="7">
      <t>ジュン</t>
    </rPh>
    <rPh sb="7" eb="9">
      <t>ケッショウ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</si>
  <si>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</si>
  <si>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</si>
  <si>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</si>
  <si>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</si>
  <si>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</si>
  <si>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</si>
  <si>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</si>
  <si>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</si>
  <si>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</si>
  <si>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</si>
  <si>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</si>
  <si>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</si>
  <si>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</si>
  <si>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昼食</t>
    <rPh sb="0" eb="2">
      <t>チュウショク</t>
    </rPh>
    <phoneticPr fontId="3"/>
  </si>
  <si>
    <t>ｺ-ﾄﾞ</t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</si>
  <si>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</si>
  <si>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</si>
  <si>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>女子個人形（各ｺ-ﾄ上位４名準決勝へ）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3"/>
  </si>
  <si>
    <t>男女とも準決勝は抽選なし、番号の若い選手から演武</t>
    <rPh sb="0" eb="2">
      <t>ダンジョ</t>
    </rPh>
    <rPh sb="4" eb="7">
      <t>ジュンケッショウ</t>
    </rPh>
    <rPh sb="8" eb="10">
      <t>チュウセン</t>
    </rPh>
    <rPh sb="13" eb="15">
      <t>バンゴウ</t>
    </rPh>
    <rPh sb="16" eb="17">
      <t>ワカ</t>
    </rPh>
    <rPh sb="18" eb="20">
      <t>センシュ</t>
    </rPh>
    <rPh sb="22" eb="24">
      <t>エンブ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</si>
  <si>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</si>
  <si>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>ｺ-ﾄﾞ</t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</si>
  <si>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</si>
  <si>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</si>
  <si>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</si>
  <si>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</si>
  <si>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開場</t>
    <rPh sb="0" eb="1">
      <t>カイ</t>
    </rPh>
    <rPh sb="1" eb="2">
      <t>バ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</si>
  <si>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</si>
  <si>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</si>
  <si>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</si>
  <si>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</si>
  <si>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</si>
  <si>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</si>
  <si>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</si>
  <si>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</si>
  <si>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</si>
  <si>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</si>
  <si>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</si>
  <si>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</si>
  <si>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</si>
  <si>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</si>
  <si>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</si>
  <si>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</si>
  <si>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</si>
  <si>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</si>
  <si>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男子個人形（各ｺ-ﾄ４名準決勝へ）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</si>
  <si>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</si>
  <si>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</si>
  <si>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</si>
  <si>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</si>
  <si>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式　　　　　典</t>
    <rPh sb="0" eb="1">
      <t>シキ</t>
    </rPh>
    <rPh sb="6" eb="7">
      <t>テン</t>
    </rPh>
    <phoneticPr fontId="3"/>
  </si>
  <si>
    <t>運営委員</t>
    <rPh sb="0" eb="2">
      <t>ウンエイ</t>
    </rPh>
    <rPh sb="2" eb="4">
      <t>イイン</t>
    </rPh>
    <phoneticPr fontId="3"/>
  </si>
  <si>
    <t>Ａ・Ｂ・Ｃ・Ｄ</t>
    <phoneticPr fontId="3"/>
  </si>
  <si>
    <t>A・B</t>
    <phoneticPr fontId="3"/>
  </si>
  <si>
    <t>　A・B</t>
    <phoneticPr fontId="3"/>
  </si>
  <si>
    <t>Ａ・Ｂ</t>
    <phoneticPr fontId="3"/>
  </si>
  <si>
    <t>掃　除</t>
    <phoneticPr fontId="3"/>
  </si>
  <si>
    <t>成績発表</t>
    <rPh sb="0" eb="2">
      <t>セイセキ</t>
    </rPh>
    <rPh sb="2" eb="4">
      <t>ハッピョウ</t>
    </rPh>
    <phoneticPr fontId="3"/>
  </si>
  <si>
    <t>男子個人形　　　準決勝</t>
    <rPh sb="0" eb="2">
      <t>ダンシ</t>
    </rPh>
    <rPh sb="2" eb="4">
      <t>コジン</t>
    </rPh>
    <rPh sb="4" eb="5">
      <t>カタ</t>
    </rPh>
    <rPh sb="8" eb="9">
      <t>ジュン</t>
    </rPh>
    <rPh sb="9" eb="10">
      <t>ケツ</t>
    </rPh>
    <rPh sb="10" eb="11">
      <t>カ</t>
    </rPh>
    <phoneticPr fontId="3"/>
  </si>
  <si>
    <t>女子個人形　　　準決勝</t>
    <rPh sb="0" eb="2">
      <t>ジョシ</t>
    </rPh>
    <rPh sb="2" eb="4">
      <t>コジン</t>
    </rPh>
    <rPh sb="4" eb="5">
      <t>カタ</t>
    </rPh>
    <rPh sb="8" eb="9">
      <t>ジュン</t>
    </rPh>
    <rPh sb="9" eb="10">
      <t>ケツ</t>
    </rPh>
    <rPh sb="10" eb="11">
      <t>カ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</si>
  <si>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</si>
  <si>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</si>
  <si>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</si>
  <si>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　　　 同　　　　）</t>
    <phoneticPr fontId="3"/>
  </si>
  <si>
    <t>萩原　出</t>
    <phoneticPr fontId="3"/>
  </si>
  <si>
    <t>（高体連理事長）</t>
    <rPh sb="1" eb="2">
      <t>コウ</t>
    </rPh>
    <rPh sb="2" eb="3">
      <t>タイ</t>
    </rPh>
    <rPh sb="3" eb="4">
      <t>レン</t>
    </rPh>
    <rPh sb="4" eb="7">
      <t>リジチョウ</t>
    </rPh>
    <phoneticPr fontId="3"/>
  </si>
  <si>
    <t>（高体連副理事長）</t>
    <rPh sb="1" eb="2">
      <t>コウ</t>
    </rPh>
    <rPh sb="2" eb="3">
      <t>タイ</t>
    </rPh>
    <rPh sb="3" eb="4">
      <t>レン</t>
    </rPh>
    <rPh sb="4" eb="5">
      <t>フク</t>
    </rPh>
    <rPh sb="5" eb="8">
      <t>リジチョウ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</si>
  <si>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</si>
  <si>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</si>
  <si>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</si>
  <si>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</si>
  <si>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1階会議室</t>
    <rPh sb="1" eb="2">
      <t>カイ</t>
    </rPh>
    <rPh sb="2" eb="5">
      <t>カイギシツ</t>
    </rPh>
    <phoneticPr fontId="3"/>
  </si>
  <si>
    <t>女子団体組手　準決勝</t>
    <rPh sb="0" eb="2">
      <t>ジョシ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</si>
  <si>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男子団体組手　準決勝</t>
    <rPh sb="0" eb="2">
      <t>ダンシ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</si>
  <si>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男女団体組手　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7" eb="9">
      <t>ケッショウ</t>
    </rPh>
    <phoneticPr fontId="3"/>
  </si>
  <si>
    <t>競技開始</t>
    <rPh sb="0" eb="2">
      <t>キョウギ</t>
    </rPh>
    <rPh sb="2" eb="4">
      <t>カイシ</t>
    </rPh>
    <phoneticPr fontId="3"/>
  </si>
  <si>
    <t>女子個人   　　 組手</t>
    <rPh sb="0" eb="2">
      <t>ジョシ</t>
    </rPh>
    <rPh sb="2" eb="4">
      <t>コジン</t>
    </rPh>
    <rPh sb="10" eb="11">
      <t>ク</t>
    </rPh>
    <rPh sb="11" eb="12">
      <t>テ</t>
    </rPh>
    <phoneticPr fontId="3"/>
  </si>
  <si>
    <t>男子個人　    　組手</t>
    <rPh sb="0" eb="2">
      <t>ダンシ</t>
    </rPh>
    <rPh sb="2" eb="4">
      <t>コジン</t>
    </rPh>
    <rPh sb="10" eb="11">
      <t>ク</t>
    </rPh>
    <rPh sb="11" eb="12">
      <t>テ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</si>
  <si>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</si>
  <si>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（幕張総合高校長）</t>
    <rPh sb="1" eb="3">
      <t>マクハリ</t>
    </rPh>
    <rPh sb="3" eb="5">
      <t>ソウゴウ</t>
    </rPh>
    <rPh sb="5" eb="7">
      <t>コウコウ</t>
    </rPh>
    <rPh sb="7" eb="8">
      <t>チョウ</t>
    </rPh>
    <phoneticPr fontId="3"/>
  </si>
  <si>
    <t>植草　完</t>
    <rPh sb="0" eb="2">
      <t>ウエクサ</t>
    </rPh>
    <rPh sb="3" eb="4">
      <t>カン</t>
    </rPh>
    <phoneticPr fontId="3"/>
  </si>
  <si>
    <t>嶋　輝幸</t>
    <rPh sb="0" eb="1">
      <t>シマ</t>
    </rPh>
    <rPh sb="2" eb="4">
      <t>テルユキ</t>
    </rPh>
    <phoneticPr fontId="3"/>
  </si>
  <si>
    <t>佐藤</t>
    <rPh sb="0" eb="2">
      <t>サトウ</t>
    </rPh>
    <phoneticPr fontId="3"/>
  </si>
  <si>
    <t>団体</t>
    <rPh sb="0" eb="2">
      <t>ダンタイ</t>
    </rPh>
    <phoneticPr fontId="3"/>
  </si>
  <si>
    <t>津田亘彦</t>
    <rPh sb="0" eb="2">
      <t>ツダ</t>
    </rPh>
    <rPh sb="2" eb="3">
      <t>ワタル</t>
    </rPh>
    <rPh sb="3" eb="4">
      <t>ヒコ</t>
    </rPh>
    <phoneticPr fontId="3"/>
  </si>
  <si>
    <t>Ａ</t>
    <phoneticPr fontId="3"/>
  </si>
  <si>
    <t>Ｂ</t>
    <phoneticPr fontId="3"/>
  </si>
  <si>
    <t>Ｄ</t>
    <phoneticPr fontId="3"/>
  </si>
  <si>
    <t>Ｃ</t>
    <phoneticPr fontId="3"/>
  </si>
  <si>
    <t>Ａ・Bから４人ずつ</t>
    <rPh sb="6" eb="7">
      <t>ニン</t>
    </rPh>
    <phoneticPr fontId="3"/>
  </si>
  <si>
    <t>C・Dから４人ずつ</t>
    <rPh sb="6" eb="7">
      <t>ニン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</si>
  <si>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</si>
  <si>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</si>
  <si>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</si>
  <si>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</si>
  <si>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</si>
  <si>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</si>
  <si>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</si>
  <si>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</si>
  <si>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個人</t>
    <rPh sb="0" eb="2">
      <t>コジン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</si>
  <si>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</si>
  <si>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</si>
  <si>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</si>
  <si>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</si>
  <si>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形</t>
    <rPh sb="0" eb="1">
      <t>カタ</t>
    </rPh>
    <phoneticPr fontId="3"/>
  </si>
  <si>
    <t>組　　　　　　　手</t>
    <rPh sb="0" eb="1">
      <t>クミ</t>
    </rPh>
    <rPh sb="8" eb="9">
      <t>テ</t>
    </rPh>
    <phoneticPr fontId="3"/>
  </si>
  <si>
    <t>個　　　　　　人</t>
    <rPh sb="0" eb="1">
      <t>コ</t>
    </rPh>
    <rPh sb="7" eb="8">
      <t>ヒト</t>
    </rPh>
    <phoneticPr fontId="3"/>
  </si>
  <si>
    <t>傷害保険</t>
    <rPh sb="0" eb="2">
      <t>ショウガイ</t>
    </rPh>
    <rPh sb="2" eb="4">
      <t>ホケン</t>
    </rPh>
    <phoneticPr fontId="3"/>
  </si>
  <si>
    <t>学校枠</t>
    <rPh sb="0" eb="2">
      <t>ガッコウ</t>
    </rPh>
    <rPh sb="2" eb="3">
      <t>ワク</t>
    </rPh>
    <phoneticPr fontId="3"/>
  </si>
  <si>
    <t>推　薦</t>
    <rPh sb="0" eb="1">
      <t>スイ</t>
    </rPh>
    <rPh sb="2" eb="3">
      <t>コモ</t>
    </rPh>
    <phoneticPr fontId="3"/>
  </si>
  <si>
    <t>（千葉女子高校長）</t>
    <rPh sb="1" eb="3">
      <t>チバ</t>
    </rPh>
    <rPh sb="3" eb="5">
      <t>ジョシ</t>
    </rPh>
    <rPh sb="5" eb="8">
      <t>コウコウチョウ</t>
    </rPh>
    <phoneticPr fontId="3"/>
  </si>
  <si>
    <t>（市立習志野高校長）</t>
    <rPh sb="1" eb="3">
      <t>イチリツ</t>
    </rPh>
    <rPh sb="3" eb="6">
      <t>ナラシノ</t>
    </rPh>
    <rPh sb="6" eb="9">
      <t>コウコウチョウ</t>
    </rPh>
    <phoneticPr fontId="3"/>
  </si>
  <si>
    <t>安藤　清</t>
    <rPh sb="0" eb="2">
      <t>アンドウ</t>
    </rPh>
    <rPh sb="3" eb="4">
      <t>キヨシ</t>
    </rPh>
    <phoneticPr fontId="3"/>
  </si>
  <si>
    <t>男子個人形決勝トーナメント</t>
    <rPh sb="0" eb="2">
      <t>ダンシ</t>
    </rPh>
    <rPh sb="2" eb="4">
      <t>コジン</t>
    </rPh>
    <rPh sb="4" eb="5">
      <t>カタ</t>
    </rPh>
    <rPh sb="5" eb="7">
      <t>ケッショウ</t>
    </rPh>
    <phoneticPr fontId="3"/>
  </si>
  <si>
    <t>自由形（ただし、基本形、予選・準決勝で演武した形は除く）</t>
    <rPh sb="0" eb="2">
      <t>ジユウ</t>
    </rPh>
    <rPh sb="2" eb="3">
      <t>カタ</t>
    </rPh>
    <rPh sb="8" eb="10">
      <t>キホン</t>
    </rPh>
    <rPh sb="10" eb="11">
      <t>カタ</t>
    </rPh>
    <rPh sb="12" eb="14">
      <t>ヨセン</t>
    </rPh>
    <rPh sb="15" eb="18">
      <t>ジュンケッショウ</t>
    </rPh>
    <rPh sb="19" eb="21">
      <t>エンブ</t>
    </rPh>
    <rPh sb="23" eb="24">
      <t>カタ</t>
    </rPh>
    <rPh sb="25" eb="26">
      <t>ノゾ</t>
    </rPh>
    <phoneticPr fontId="3"/>
  </si>
  <si>
    <t>Ａ１</t>
    <phoneticPr fontId="3"/>
  </si>
  <si>
    <t>Ｂ４</t>
    <phoneticPr fontId="3"/>
  </si>
  <si>
    <t>Ａ３</t>
    <phoneticPr fontId="3"/>
  </si>
  <si>
    <t>Ｂ２</t>
    <phoneticPr fontId="3"/>
  </si>
  <si>
    <t>Ａ２</t>
    <phoneticPr fontId="3"/>
  </si>
  <si>
    <t>Ｂ３</t>
    <phoneticPr fontId="3"/>
  </si>
  <si>
    <t>Ａ４</t>
    <phoneticPr fontId="3"/>
  </si>
  <si>
    <t>Ｂ１</t>
    <phoneticPr fontId="3"/>
  </si>
  <si>
    <t>3位決定戦</t>
    <rPh sb="1" eb="2">
      <t>イ</t>
    </rPh>
    <rPh sb="2" eb="5">
      <t>ケッテイセン</t>
    </rPh>
    <phoneticPr fontId="3"/>
  </si>
  <si>
    <t>女子個人形決勝トーナメント</t>
    <rPh sb="0" eb="2">
      <t>ジョシ</t>
    </rPh>
    <rPh sb="2" eb="4">
      <t>コジン</t>
    </rPh>
    <rPh sb="4" eb="5">
      <t>カタ</t>
    </rPh>
    <rPh sb="5" eb="7">
      <t>ケッショウ</t>
    </rPh>
    <phoneticPr fontId="3"/>
  </si>
  <si>
    <t>　女子個人組手</t>
    <rPh sb="1" eb="3">
      <t>ジョシ</t>
    </rPh>
    <rPh sb="3" eb="5">
      <t>コジン</t>
    </rPh>
    <rPh sb="5" eb="6">
      <t>ク</t>
    </rPh>
    <rPh sb="6" eb="7">
      <t>テ</t>
    </rPh>
    <phoneticPr fontId="3"/>
  </si>
  <si>
    <t>ｺ-ﾄﾞ</t>
    <phoneticPr fontId="3"/>
  </si>
  <si>
    <t>ｺ-ﾄﾞ</t>
    <phoneticPr fontId="3"/>
  </si>
  <si>
    <t>.</t>
    <phoneticPr fontId="3"/>
  </si>
  <si>
    <t>ｺ-ﾄﾞ</t>
    <phoneticPr fontId="3"/>
  </si>
  <si>
    <t>ｺ-ﾄﾞ</t>
    <phoneticPr fontId="3"/>
  </si>
  <si>
    <t>ｺ-ﾄﾞ</t>
    <phoneticPr fontId="3"/>
  </si>
  <si>
    <t>ｺ-ﾄﾞ</t>
    <phoneticPr fontId="3"/>
  </si>
  <si>
    <t>３位決定戦</t>
    <rPh sb="1" eb="2">
      <t>イ</t>
    </rPh>
    <rPh sb="2" eb="5">
      <t>ケッテイセン</t>
    </rPh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</si>
  <si>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</si>
  <si>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ﾍﾞｽﾄｴｲﾄ</t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</si>
  <si>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</si>
  <si>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ベスト８</t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</si>
  <si>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</si>
  <si>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ベスト８</t>
    <phoneticPr fontId="3"/>
  </si>
  <si>
    <t>池田</t>
    <rPh sb="0" eb="2">
      <t>イケダ</t>
    </rPh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</si>
  <si>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3"/>
  </si>
  <si>
    <t>ベスト８</t>
    <phoneticPr fontId="3"/>
  </si>
  <si>
    <t>★注意</t>
    <rPh sb="1" eb="3">
      <t>チュウイ</t>
    </rPh>
    <phoneticPr fontId="3"/>
  </si>
  <si>
    <t>男女とも初戦は5人までやります</t>
    <rPh sb="0" eb="2">
      <t>ダンジョ</t>
    </rPh>
    <rPh sb="4" eb="6">
      <t>ショセン</t>
    </rPh>
    <rPh sb="8" eb="9">
      <t>ニン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</si>
  <si>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</si>
  <si>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瀧本　寛</t>
    <rPh sb="0" eb="2">
      <t>タキモト</t>
    </rPh>
    <rPh sb="3" eb="4">
      <t>ヒロシ</t>
    </rPh>
    <phoneticPr fontId="3"/>
  </si>
  <si>
    <t>鎌形　勇</t>
    <rPh sb="0" eb="2">
      <t>カマガタ</t>
    </rPh>
    <rPh sb="3" eb="4">
      <t>イサム</t>
    </rPh>
    <phoneticPr fontId="3"/>
  </si>
  <si>
    <t>大久保　利宏</t>
    <rPh sb="0" eb="3">
      <t>オオクボ</t>
    </rPh>
    <rPh sb="4" eb="6">
      <t>トシヒロ</t>
    </rPh>
    <phoneticPr fontId="3"/>
  </si>
  <si>
    <t>田浦　定一</t>
    <rPh sb="0" eb="2">
      <t>タウラ</t>
    </rPh>
    <rPh sb="3" eb="5">
      <t>サダカズ</t>
    </rPh>
    <phoneticPr fontId="3"/>
  </si>
  <si>
    <t>（君津高校長）</t>
    <rPh sb="1" eb="3">
      <t>キミツ</t>
    </rPh>
    <rPh sb="3" eb="4">
      <t>ダカ</t>
    </rPh>
    <rPh sb="4" eb="6">
      <t>コウチョウ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</si>
  <si>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</si>
  <si>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（専門部長）</t>
    <rPh sb="1" eb="3">
      <t>センモン</t>
    </rPh>
    <rPh sb="3" eb="5">
      <t>ブチョウ</t>
    </rPh>
    <phoneticPr fontId="3"/>
  </si>
  <si>
    <t>由利　聡</t>
    <rPh sb="0" eb="2">
      <t>ユリ</t>
    </rPh>
    <rPh sb="3" eb="4">
      <t>サトル</t>
    </rPh>
    <phoneticPr fontId="3"/>
  </si>
  <si>
    <t>（銚子高校長）</t>
    <rPh sb="1" eb="3">
      <t>チョウシ</t>
    </rPh>
    <rPh sb="3" eb="6">
      <t>コウコウチョウ</t>
    </rPh>
    <rPh sb="4" eb="6">
      <t>コウチョウ</t>
    </rPh>
    <phoneticPr fontId="3"/>
  </si>
  <si>
    <t>米澤　努</t>
    <rPh sb="0" eb="2">
      <t>ヨネザワ</t>
    </rPh>
    <rPh sb="3" eb="4">
      <t>ツトム</t>
    </rPh>
    <phoneticPr fontId="3"/>
  </si>
  <si>
    <t>安本　健彦</t>
    <rPh sb="0" eb="2">
      <t>ヤスモト</t>
    </rPh>
    <rPh sb="3" eb="5">
      <t>タケヒコ</t>
    </rPh>
    <phoneticPr fontId="3"/>
  </si>
  <si>
    <t>　　 成田北</t>
    <rPh sb="3" eb="5">
      <t>ナリタ</t>
    </rPh>
    <rPh sb="5" eb="6">
      <t>キタ</t>
    </rPh>
    <phoneticPr fontId="3"/>
  </si>
  <si>
    <t>　　 西武台千葉</t>
    <rPh sb="3" eb="5">
      <t>セイブ</t>
    </rPh>
    <rPh sb="5" eb="6">
      <t>ダイ</t>
    </rPh>
    <rPh sb="6" eb="8">
      <t>チバ</t>
    </rPh>
    <phoneticPr fontId="3"/>
  </si>
  <si>
    <t>　　（市立銚子）</t>
    <rPh sb="3" eb="5">
      <t>シリツ</t>
    </rPh>
    <rPh sb="5" eb="7">
      <t>チョウシ</t>
    </rPh>
    <phoneticPr fontId="3"/>
  </si>
  <si>
    <t>　　（西武台千葉）</t>
    <rPh sb="3" eb="5">
      <t>セイブ</t>
    </rPh>
    <rPh sb="5" eb="6">
      <t>ダイ</t>
    </rPh>
    <rPh sb="6" eb="8">
      <t>チバ</t>
    </rPh>
    <phoneticPr fontId="3"/>
  </si>
  <si>
    <t>　　（秀明八千代）</t>
    <rPh sb="3" eb="5">
      <t>シュウメイ</t>
    </rPh>
    <rPh sb="5" eb="8">
      <t>ヤチヨ</t>
    </rPh>
    <phoneticPr fontId="3"/>
  </si>
  <si>
    <t>　　 深田</t>
    <phoneticPr fontId="3"/>
  </si>
  <si>
    <t>　　 三浦</t>
    <rPh sb="3" eb="5">
      <t>ミウラ</t>
    </rPh>
    <phoneticPr fontId="3"/>
  </si>
  <si>
    <t>　　 高橋</t>
    <rPh sb="3" eb="5">
      <t>タカハシ</t>
    </rPh>
    <phoneticPr fontId="3"/>
  </si>
  <si>
    <t>　　斉藤</t>
    <rPh sb="2" eb="4">
      <t>サイトウ</t>
    </rPh>
    <phoneticPr fontId="3"/>
  </si>
  <si>
    <t>　　 (成田)</t>
    <phoneticPr fontId="3"/>
  </si>
  <si>
    <t>　　（柏日体）</t>
    <rPh sb="3" eb="4">
      <t>カシワ</t>
    </rPh>
    <rPh sb="4" eb="5">
      <t>ニチ</t>
    </rPh>
    <rPh sb="5" eb="6">
      <t>タイ</t>
    </rPh>
    <phoneticPr fontId="3"/>
  </si>
  <si>
    <t>　　（学館浦安）</t>
    <rPh sb="3" eb="5">
      <t>ガッカン</t>
    </rPh>
    <rPh sb="5" eb="7">
      <t>ウラヤス</t>
    </rPh>
    <phoneticPr fontId="3"/>
  </si>
  <si>
    <t>　　（長生）</t>
    <rPh sb="3" eb="5">
      <t>チョウセイ</t>
    </rPh>
    <phoneticPr fontId="3"/>
  </si>
  <si>
    <t>中村</t>
    <rPh sb="0" eb="2">
      <t>ナカムラ</t>
    </rPh>
    <phoneticPr fontId="3"/>
  </si>
  <si>
    <t>(千葉学芸)</t>
    <rPh sb="1" eb="3">
      <t>チバ</t>
    </rPh>
    <rPh sb="3" eb="5">
      <t>ガクゲイ</t>
    </rPh>
    <phoneticPr fontId="3"/>
  </si>
  <si>
    <t>野中</t>
    <rPh sb="0" eb="2">
      <t>ノナカ</t>
    </rPh>
    <phoneticPr fontId="3"/>
  </si>
  <si>
    <t>安本</t>
    <rPh sb="0" eb="2">
      <t>ヤスモト</t>
    </rPh>
    <phoneticPr fontId="3"/>
  </si>
  <si>
    <t>(麗澤)</t>
    <phoneticPr fontId="3"/>
  </si>
  <si>
    <t>（袖ヶ浦）</t>
    <rPh sb="1" eb="4">
      <t>ソデガウラ</t>
    </rPh>
    <phoneticPr fontId="3"/>
  </si>
  <si>
    <t>橋本</t>
    <rPh sb="0" eb="2">
      <t>ハシモト</t>
    </rPh>
    <phoneticPr fontId="3"/>
  </si>
  <si>
    <t>吉植</t>
    <phoneticPr fontId="3"/>
  </si>
  <si>
    <t>吉田 １日目</t>
    <rPh sb="0" eb="2">
      <t>ヨシダ</t>
    </rPh>
    <rPh sb="4" eb="6">
      <t>ニチメ</t>
    </rPh>
    <phoneticPr fontId="3"/>
  </si>
  <si>
    <t>斉田</t>
    <rPh sb="0" eb="2">
      <t>サイタ</t>
    </rPh>
    <phoneticPr fontId="3"/>
  </si>
  <si>
    <t>（成田北）</t>
    <rPh sb="1" eb="3">
      <t>ナリタ</t>
    </rPh>
    <rPh sb="3" eb="4">
      <t>キタ</t>
    </rPh>
    <phoneticPr fontId="3"/>
  </si>
  <si>
    <t>(成田)</t>
    <phoneticPr fontId="3"/>
  </si>
  <si>
    <t>（野田中央）</t>
    <rPh sb="1" eb="3">
      <t>ノダ</t>
    </rPh>
    <rPh sb="3" eb="5">
      <t>チュウオウ</t>
    </rPh>
    <phoneticPr fontId="3"/>
  </si>
  <si>
    <t>（習志野）</t>
    <rPh sb="1" eb="4">
      <t>ナラシノ</t>
    </rPh>
    <phoneticPr fontId="3"/>
  </si>
  <si>
    <t>補助生徒：</t>
    <rPh sb="0" eb="2">
      <t>ホジョ</t>
    </rPh>
    <rPh sb="2" eb="4">
      <t>セイト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</si>
  <si>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</si>
  <si>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</si>
  <si>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(麗澤)</t>
    <phoneticPr fontId="3"/>
  </si>
  <si>
    <t>宮﨑</t>
    <rPh sb="0" eb="2">
      <t>ミヤザキ</t>
    </rPh>
    <phoneticPr fontId="3"/>
  </si>
  <si>
    <t>（拓大紅陵）</t>
    <rPh sb="1" eb="3">
      <t>タクダイ</t>
    </rPh>
    <rPh sb="3" eb="4">
      <t>ベニ</t>
    </rPh>
    <rPh sb="4" eb="5">
      <t>リョウ</t>
    </rPh>
    <phoneticPr fontId="3"/>
  </si>
  <si>
    <t>松戸</t>
    <rPh sb="0" eb="2">
      <t>マツド</t>
    </rPh>
    <phoneticPr fontId="3"/>
  </si>
  <si>
    <t>土井</t>
    <phoneticPr fontId="3"/>
  </si>
  <si>
    <t>(東金)　</t>
    <phoneticPr fontId="3"/>
  </si>
  <si>
    <t>(成東)</t>
    <phoneticPr fontId="3"/>
  </si>
  <si>
    <t>西野</t>
    <rPh sb="0" eb="1">
      <t>ニシ</t>
    </rPh>
    <rPh sb="1" eb="2">
      <t>ノ</t>
    </rPh>
    <phoneticPr fontId="3"/>
  </si>
  <si>
    <t>（麗澤）</t>
    <rPh sb="1" eb="2">
      <t>レイ</t>
    </rPh>
    <rPh sb="2" eb="3">
      <t>タク</t>
    </rPh>
    <phoneticPr fontId="3"/>
  </si>
  <si>
    <t>（浦安南）</t>
    <rPh sb="1" eb="3">
      <t>ウラヤス</t>
    </rPh>
    <rPh sb="3" eb="4">
      <t>ミナミ</t>
    </rPh>
    <phoneticPr fontId="3"/>
  </si>
  <si>
    <t>寺田（銚子商業）</t>
    <rPh sb="0" eb="2">
      <t>テラダ</t>
    </rPh>
    <rPh sb="3" eb="5">
      <t>チョウシ</t>
    </rPh>
    <rPh sb="5" eb="7">
      <t>ショウギョウ</t>
    </rPh>
    <phoneticPr fontId="3"/>
  </si>
  <si>
    <t>宮野（小見川）</t>
    <rPh sb="0" eb="2">
      <t>ミヤノ</t>
    </rPh>
    <rPh sb="3" eb="6">
      <t>オミガワ</t>
    </rPh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</si>
  <si>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</si>
  <si>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</si>
  <si>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</si>
  <si>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 xml:space="preserve"> １２：００～１２：３０</t>
    <phoneticPr fontId="3"/>
  </si>
  <si>
    <t xml:space="preserve"> １２：３０～１３：００</t>
    <phoneticPr fontId="3"/>
  </si>
  <si>
    <t>女子個人形
予選</t>
    <rPh sb="0" eb="2">
      <t>ジョシ</t>
    </rPh>
    <rPh sb="2" eb="4">
      <t>コジン</t>
    </rPh>
    <rPh sb="4" eb="5">
      <t>カタ</t>
    </rPh>
    <rPh sb="6" eb="8">
      <t>ヨセン</t>
    </rPh>
    <phoneticPr fontId="3"/>
  </si>
  <si>
    <t>男子個人形
予選</t>
    <rPh sb="0" eb="2">
      <t>ダンシ</t>
    </rPh>
    <rPh sb="2" eb="4">
      <t>コジン</t>
    </rPh>
    <rPh sb="4" eb="5">
      <t>カタ</t>
    </rPh>
    <rPh sb="6" eb="8">
      <t>ヨセン</t>
    </rPh>
    <phoneticPr fontId="3"/>
  </si>
  <si>
    <t xml:space="preserve">      ６月１５日　（土）</t>
    <rPh sb="7" eb="8">
      <t>ガツ</t>
    </rPh>
    <rPh sb="10" eb="11">
      <t>ニチ</t>
    </rPh>
    <rPh sb="13" eb="14">
      <t>ド</t>
    </rPh>
    <phoneticPr fontId="3"/>
  </si>
  <si>
    <t>６月１６日　（日）</t>
    <rPh sb="1" eb="2">
      <t>ガツ</t>
    </rPh>
    <rPh sb="4" eb="5">
      <t>ニチ</t>
    </rPh>
    <rPh sb="7" eb="8">
      <t>ニチ</t>
    </rPh>
    <phoneticPr fontId="3"/>
  </si>
  <si>
    <t>14：00～14：20</t>
    <phoneticPr fontId="3"/>
  </si>
  <si>
    <t>14：30～14：50</t>
    <phoneticPr fontId="3"/>
  </si>
  <si>
    <t>平成２５年度千葉県総合体育大会空手道大会（兼全国総体県予選）　参加選手およびチ－ム</t>
    <rPh sb="0" eb="2">
      <t>ヘイセイ</t>
    </rPh>
    <rPh sb="4" eb="6">
      <t>ネンド</t>
    </rPh>
    <rPh sb="6" eb="9">
      <t>チバケン</t>
    </rPh>
    <rPh sb="9" eb="11">
      <t>ソウゴウ</t>
    </rPh>
    <rPh sb="11" eb="13">
      <t>タイイク</t>
    </rPh>
    <rPh sb="13" eb="15">
      <t>タイカイ</t>
    </rPh>
    <rPh sb="15" eb="17">
      <t>カラテ</t>
    </rPh>
    <rPh sb="17" eb="18">
      <t>ドウ</t>
    </rPh>
    <rPh sb="18" eb="20">
      <t>タイカイ</t>
    </rPh>
    <rPh sb="21" eb="22">
      <t>ケン</t>
    </rPh>
    <rPh sb="22" eb="24">
      <t>ゼンコク</t>
    </rPh>
    <rPh sb="24" eb="26">
      <t>ソウタイ</t>
    </rPh>
    <rPh sb="26" eb="27">
      <t>ケン</t>
    </rPh>
    <rPh sb="27" eb="29">
      <t>ヨセン</t>
    </rPh>
    <rPh sb="31" eb="33">
      <t>サンカ</t>
    </rPh>
    <rPh sb="33" eb="35">
      <t>センシュ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</si>
  <si>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1"/>
  </si>
  <si>
    <t>本（龍）</t>
    <rPh sb="0" eb="1">
      <t>モト</t>
    </rPh>
    <rPh sb="2" eb="3">
      <t>リュウ</t>
    </rPh>
    <phoneticPr fontId="1"/>
  </si>
  <si>
    <t>鈴木（涼）</t>
    <rPh sb="0" eb="2">
      <t>スズキ</t>
    </rPh>
    <rPh sb="3" eb="4">
      <t>リョウ</t>
    </rPh>
    <phoneticPr fontId="1"/>
  </si>
  <si>
    <t>本（一）</t>
    <rPh sb="0" eb="1">
      <t>モト</t>
    </rPh>
    <rPh sb="2" eb="3">
      <t>イチ</t>
    </rPh>
    <phoneticPr fontId="1"/>
  </si>
  <si>
    <t>鈴木（空）</t>
    <rPh sb="0" eb="2">
      <t>スズキ</t>
    </rPh>
    <rPh sb="3" eb="4">
      <t>クウ</t>
    </rPh>
    <phoneticPr fontId="1"/>
  </si>
  <si>
    <t>○</t>
  </si>
  <si>
    <t>旭</t>
    <rPh sb="0" eb="1">
      <t>アサヒ</t>
    </rPh>
    <phoneticPr fontId="1"/>
  </si>
  <si>
    <t>大塚</t>
    <rPh sb="0" eb="2">
      <t>オオツカ</t>
    </rPh>
    <phoneticPr fontId="1"/>
  </si>
  <si>
    <t>宮崎</t>
    <rPh sb="0" eb="2">
      <t>ミヤザキ</t>
    </rPh>
    <phoneticPr fontId="1"/>
  </si>
  <si>
    <t>河野</t>
    <rPh sb="0" eb="2">
      <t>カワノ</t>
    </rPh>
    <phoneticPr fontId="1"/>
  </si>
  <si>
    <t>石田</t>
    <rPh sb="0" eb="2">
      <t>イシダ</t>
    </rPh>
    <phoneticPr fontId="1"/>
  </si>
  <si>
    <t>吉田</t>
    <rPh sb="0" eb="2">
      <t>ヨシダ</t>
    </rPh>
    <phoneticPr fontId="1"/>
  </si>
  <si>
    <t>秋山</t>
    <rPh sb="0" eb="2">
      <t>アキヤマ</t>
    </rPh>
    <phoneticPr fontId="1"/>
  </si>
  <si>
    <t>浮島</t>
    <rPh sb="0" eb="2">
      <t>ウキシマ</t>
    </rPh>
    <phoneticPr fontId="1"/>
  </si>
  <si>
    <t>山本</t>
    <rPh sb="0" eb="2">
      <t>ヤマモト</t>
    </rPh>
    <phoneticPr fontId="1"/>
  </si>
  <si>
    <t>山口</t>
    <rPh sb="0" eb="2">
      <t>ヤマグチ</t>
    </rPh>
    <phoneticPr fontId="1"/>
  </si>
  <si>
    <t>坂内</t>
    <rPh sb="0" eb="2">
      <t>サカウチ</t>
    </rPh>
    <phoneticPr fontId="1"/>
  </si>
  <si>
    <t>小林</t>
    <rPh sb="0" eb="2">
      <t>コバヤシ</t>
    </rPh>
    <phoneticPr fontId="1"/>
  </si>
  <si>
    <t>鈴木</t>
    <rPh sb="0" eb="2">
      <t>スズキ</t>
    </rPh>
    <phoneticPr fontId="1"/>
  </si>
  <si>
    <t>寺岡</t>
    <rPh sb="0" eb="2">
      <t>テラオカ</t>
    </rPh>
    <phoneticPr fontId="1"/>
  </si>
  <si>
    <t>山田</t>
    <rPh sb="0" eb="2">
      <t>ヤマダ</t>
    </rPh>
    <phoneticPr fontId="1"/>
  </si>
  <si>
    <t>木更津総合</t>
    <rPh sb="0" eb="3">
      <t>キサラヅ</t>
    </rPh>
    <rPh sb="3" eb="5">
      <t>ソウゴウ</t>
    </rPh>
    <phoneticPr fontId="1"/>
  </si>
  <si>
    <t>本田</t>
    <rPh sb="0" eb="2">
      <t>ホンダ</t>
    </rPh>
    <phoneticPr fontId="1"/>
  </si>
  <si>
    <t>金子</t>
    <rPh sb="0" eb="2">
      <t>カネコ</t>
    </rPh>
    <phoneticPr fontId="1"/>
  </si>
  <si>
    <t>木村</t>
    <rPh sb="0" eb="2">
      <t>キムラ</t>
    </rPh>
    <phoneticPr fontId="1"/>
  </si>
  <si>
    <t>高尾</t>
    <rPh sb="0" eb="2">
      <t>タカオ</t>
    </rPh>
    <phoneticPr fontId="1"/>
  </si>
  <si>
    <t>高橋</t>
    <rPh sb="0" eb="2">
      <t>タカハシ</t>
    </rPh>
    <phoneticPr fontId="1"/>
  </si>
  <si>
    <t>小川</t>
    <rPh sb="0" eb="2">
      <t>オガワ</t>
    </rPh>
    <phoneticPr fontId="1"/>
  </si>
  <si>
    <t>東城</t>
    <rPh sb="0" eb="2">
      <t>トウジョウ</t>
    </rPh>
    <phoneticPr fontId="1"/>
  </si>
  <si>
    <t>袖ヶ浦</t>
    <rPh sb="0" eb="3">
      <t>ソデガウラ</t>
    </rPh>
    <phoneticPr fontId="1"/>
  </si>
  <si>
    <t>仲村</t>
    <rPh sb="0" eb="2">
      <t>ナカムラ</t>
    </rPh>
    <phoneticPr fontId="1"/>
  </si>
  <si>
    <t>大坪</t>
    <rPh sb="0" eb="2">
      <t>オオツボ</t>
    </rPh>
    <phoneticPr fontId="1"/>
  </si>
  <si>
    <t>成田</t>
    <rPh sb="0" eb="2">
      <t>ナリタ</t>
    </rPh>
    <phoneticPr fontId="1"/>
  </si>
  <si>
    <t>長生</t>
    <rPh sb="0" eb="2">
      <t>チョウセイ</t>
    </rPh>
    <phoneticPr fontId="1"/>
  </si>
  <si>
    <t>辻本</t>
    <rPh sb="0" eb="2">
      <t>ツジモト</t>
    </rPh>
    <phoneticPr fontId="1"/>
  </si>
  <si>
    <t>青山</t>
    <rPh sb="0" eb="2">
      <t>アオヤマ</t>
    </rPh>
    <phoneticPr fontId="1"/>
  </si>
  <si>
    <t>林</t>
    <rPh sb="0" eb="1">
      <t>ハヤシ</t>
    </rPh>
    <phoneticPr fontId="1"/>
  </si>
  <si>
    <t>小棚木</t>
    <rPh sb="0" eb="1">
      <t>オ</t>
    </rPh>
    <rPh sb="1" eb="3">
      <t>タナギ</t>
    </rPh>
    <phoneticPr fontId="1"/>
  </si>
  <si>
    <t>柳瀬</t>
    <rPh sb="0" eb="2">
      <t>ヤナセ</t>
    </rPh>
    <phoneticPr fontId="1"/>
  </si>
  <si>
    <t>北村</t>
    <rPh sb="0" eb="2">
      <t>キタムラ</t>
    </rPh>
    <phoneticPr fontId="1"/>
  </si>
  <si>
    <t>茂原樟陽</t>
    <rPh sb="0" eb="2">
      <t>モバラ</t>
    </rPh>
    <rPh sb="2" eb="3">
      <t>クス</t>
    </rPh>
    <rPh sb="3" eb="4">
      <t>ヨウ</t>
    </rPh>
    <phoneticPr fontId="1"/>
  </si>
  <si>
    <t>斉藤（雄）</t>
    <rPh sb="0" eb="2">
      <t>サイトウ</t>
    </rPh>
    <rPh sb="3" eb="4">
      <t>ユウ</t>
    </rPh>
    <phoneticPr fontId="1"/>
  </si>
  <si>
    <t>浅野</t>
    <rPh sb="0" eb="2">
      <t>アサノ</t>
    </rPh>
    <phoneticPr fontId="1"/>
  </si>
  <si>
    <t>斉藤（律）</t>
    <rPh sb="0" eb="2">
      <t>サイトウ</t>
    </rPh>
    <rPh sb="3" eb="4">
      <t>リツ</t>
    </rPh>
    <phoneticPr fontId="1"/>
  </si>
  <si>
    <t>木戸口</t>
    <rPh sb="0" eb="2">
      <t>キド</t>
    </rPh>
    <rPh sb="2" eb="3">
      <t>クチ</t>
    </rPh>
    <phoneticPr fontId="1"/>
  </si>
  <si>
    <t>甲賀</t>
    <rPh sb="0" eb="1">
      <t>コウ</t>
    </rPh>
    <rPh sb="1" eb="2">
      <t>ガ</t>
    </rPh>
    <phoneticPr fontId="1"/>
  </si>
  <si>
    <t>千葉学芸</t>
    <rPh sb="0" eb="2">
      <t>チバ</t>
    </rPh>
    <rPh sb="2" eb="4">
      <t>ガクゲイ</t>
    </rPh>
    <phoneticPr fontId="1"/>
  </si>
  <si>
    <t>内海</t>
    <rPh sb="0" eb="2">
      <t>ウチウミ</t>
    </rPh>
    <phoneticPr fontId="1"/>
  </si>
  <si>
    <t>流</t>
    <rPh sb="0" eb="1">
      <t>ナガ</t>
    </rPh>
    <phoneticPr fontId="1"/>
  </si>
  <si>
    <t>國元</t>
    <rPh sb="0" eb="2">
      <t>クニモト</t>
    </rPh>
    <phoneticPr fontId="1"/>
  </si>
  <si>
    <t>椛澤</t>
    <rPh sb="0" eb="2">
      <t>カバサワ</t>
    </rPh>
    <phoneticPr fontId="1"/>
  </si>
  <si>
    <t>東金</t>
    <rPh sb="0" eb="2">
      <t>トウガネ</t>
    </rPh>
    <phoneticPr fontId="1"/>
  </si>
  <si>
    <t>海保</t>
    <rPh sb="0" eb="2">
      <t>カイホ</t>
    </rPh>
    <phoneticPr fontId="1"/>
  </si>
  <si>
    <t>小倉</t>
    <rPh sb="0" eb="2">
      <t>オグラ</t>
    </rPh>
    <phoneticPr fontId="1"/>
  </si>
  <si>
    <t>小松</t>
    <rPh sb="0" eb="2">
      <t>コマツ</t>
    </rPh>
    <phoneticPr fontId="1"/>
  </si>
  <si>
    <t>成東</t>
    <rPh sb="0" eb="2">
      <t>ナルトウ</t>
    </rPh>
    <phoneticPr fontId="1"/>
  </si>
  <si>
    <t>若梅</t>
    <rPh sb="0" eb="2">
      <t>ワカウメ</t>
    </rPh>
    <phoneticPr fontId="1"/>
  </si>
  <si>
    <t>川島</t>
    <rPh sb="0" eb="2">
      <t>カワシマ</t>
    </rPh>
    <phoneticPr fontId="1"/>
  </si>
  <si>
    <t>学館浦安</t>
  </si>
  <si>
    <t>松崎</t>
    <rPh sb="0" eb="2">
      <t>マツザキ</t>
    </rPh>
    <phoneticPr fontId="1"/>
  </si>
  <si>
    <t>木下</t>
    <rPh sb="0" eb="2">
      <t>キノシタ</t>
    </rPh>
    <phoneticPr fontId="1"/>
  </si>
  <si>
    <t>田口</t>
    <rPh sb="0" eb="2">
      <t>タグチ</t>
    </rPh>
    <phoneticPr fontId="1"/>
  </si>
  <si>
    <t>船橋東</t>
  </si>
  <si>
    <t>岡崎</t>
    <rPh sb="0" eb="2">
      <t>オカザキ</t>
    </rPh>
    <phoneticPr fontId="1"/>
  </si>
  <si>
    <t>南</t>
    <rPh sb="0" eb="1">
      <t>ミナミ</t>
    </rPh>
    <phoneticPr fontId="1"/>
  </si>
  <si>
    <t>松島</t>
    <rPh sb="0" eb="2">
      <t>マツシマ</t>
    </rPh>
    <phoneticPr fontId="1"/>
  </si>
  <si>
    <t>飛高</t>
    <rPh sb="0" eb="2">
      <t>ヒダカ</t>
    </rPh>
    <phoneticPr fontId="1"/>
  </si>
  <si>
    <t>内山</t>
    <rPh sb="0" eb="2">
      <t>ウチヤマ</t>
    </rPh>
    <phoneticPr fontId="1"/>
  </si>
  <si>
    <t>秀明八千代</t>
  </si>
  <si>
    <t>大島</t>
    <rPh sb="0" eb="2">
      <t>オオシマ</t>
    </rPh>
    <phoneticPr fontId="1"/>
  </si>
  <si>
    <t>嶋田</t>
    <rPh sb="0" eb="2">
      <t>シマダ</t>
    </rPh>
    <phoneticPr fontId="1"/>
  </si>
  <si>
    <t>大山</t>
    <rPh sb="0" eb="2">
      <t>オオヤマ</t>
    </rPh>
    <phoneticPr fontId="1"/>
  </si>
  <si>
    <t>久住呂</t>
    <rPh sb="0" eb="2">
      <t>クスミ</t>
    </rPh>
    <rPh sb="2" eb="3">
      <t>ロ</t>
    </rPh>
    <phoneticPr fontId="1"/>
  </si>
  <si>
    <t>杉本</t>
    <rPh sb="0" eb="2">
      <t>スギモト</t>
    </rPh>
    <phoneticPr fontId="1"/>
  </si>
  <si>
    <t>大井</t>
    <rPh sb="0" eb="2">
      <t>オオイ</t>
    </rPh>
    <phoneticPr fontId="1"/>
  </si>
  <si>
    <t>岡本</t>
    <rPh sb="0" eb="2">
      <t>オカモト</t>
    </rPh>
    <phoneticPr fontId="1"/>
  </si>
  <si>
    <t>長谷川</t>
    <rPh sb="0" eb="3">
      <t>ハセガワ</t>
    </rPh>
    <phoneticPr fontId="1"/>
  </si>
  <si>
    <t>片桐</t>
    <rPh sb="0" eb="2">
      <t>カタギリ</t>
    </rPh>
    <phoneticPr fontId="1"/>
  </si>
  <si>
    <t>黒川</t>
    <rPh sb="0" eb="2">
      <t>クロカワ</t>
    </rPh>
    <phoneticPr fontId="1"/>
  </si>
  <si>
    <t>習志野</t>
  </si>
  <si>
    <t>松永</t>
    <rPh sb="0" eb="2">
      <t>マツナガ</t>
    </rPh>
    <phoneticPr fontId="1"/>
  </si>
  <si>
    <t>松本</t>
    <rPh sb="0" eb="2">
      <t>マツモト</t>
    </rPh>
    <phoneticPr fontId="1"/>
  </si>
  <si>
    <t>幕張</t>
  </si>
  <si>
    <t>富田</t>
    <rPh sb="0" eb="2">
      <t>トミタ</t>
    </rPh>
    <phoneticPr fontId="1"/>
  </si>
  <si>
    <t>難波</t>
    <rPh sb="0" eb="2">
      <t>ナンバ</t>
    </rPh>
    <phoneticPr fontId="1"/>
  </si>
  <si>
    <t>村上</t>
    <rPh sb="0" eb="2">
      <t>ムラカミ</t>
    </rPh>
    <phoneticPr fontId="1"/>
  </si>
  <si>
    <t>山中</t>
    <rPh sb="0" eb="2">
      <t>ヤマナカ</t>
    </rPh>
    <phoneticPr fontId="1"/>
  </si>
  <si>
    <t>原</t>
    <rPh sb="0" eb="1">
      <t>ハラ</t>
    </rPh>
    <phoneticPr fontId="1"/>
  </si>
  <si>
    <t>寺田</t>
    <rPh sb="0" eb="2">
      <t>テラダ</t>
    </rPh>
    <phoneticPr fontId="1"/>
  </si>
  <si>
    <t>敬愛学園</t>
  </si>
  <si>
    <t>宍倉</t>
    <rPh sb="0" eb="2">
      <t>シシクラ</t>
    </rPh>
    <phoneticPr fontId="1"/>
  </si>
  <si>
    <t>石原</t>
    <rPh sb="0" eb="2">
      <t>イシハラ</t>
    </rPh>
    <phoneticPr fontId="1"/>
  </si>
  <si>
    <t>見山</t>
    <rPh sb="0" eb="1">
      <t>ミ</t>
    </rPh>
    <rPh sb="1" eb="2">
      <t>ヤマ</t>
    </rPh>
    <phoneticPr fontId="1"/>
  </si>
  <si>
    <t>豊田</t>
    <rPh sb="0" eb="2">
      <t>トヨダ</t>
    </rPh>
    <phoneticPr fontId="1"/>
  </si>
  <si>
    <t>加藤</t>
    <rPh sb="0" eb="2">
      <t>カトウ</t>
    </rPh>
    <phoneticPr fontId="1"/>
  </si>
  <si>
    <t>千葉経済</t>
  </si>
  <si>
    <t>岩田</t>
    <rPh sb="0" eb="2">
      <t>イワタ</t>
    </rPh>
    <phoneticPr fontId="1"/>
  </si>
  <si>
    <t>小野寺</t>
    <rPh sb="0" eb="3">
      <t>オノデラ</t>
    </rPh>
    <phoneticPr fontId="1"/>
  </si>
  <si>
    <t>廣瀬</t>
    <rPh sb="0" eb="2">
      <t>ヒロセ</t>
    </rPh>
    <phoneticPr fontId="1"/>
  </si>
  <si>
    <t>天野</t>
    <rPh sb="0" eb="2">
      <t>アマノ</t>
    </rPh>
    <phoneticPr fontId="1"/>
  </si>
  <si>
    <t>千葉南</t>
  </si>
  <si>
    <t>坂本</t>
    <rPh sb="0" eb="2">
      <t>サカモト</t>
    </rPh>
    <phoneticPr fontId="1"/>
  </si>
  <si>
    <t>西川</t>
    <rPh sb="0" eb="2">
      <t>ニシカワ</t>
    </rPh>
    <phoneticPr fontId="1"/>
  </si>
  <si>
    <t>組手登録選手数</t>
    <rPh sb="0" eb="1">
      <t>クミ</t>
    </rPh>
    <rPh sb="1" eb="2">
      <t>テ</t>
    </rPh>
    <rPh sb="2" eb="4">
      <t>トウロク</t>
    </rPh>
    <rPh sb="4" eb="7">
      <t>センシュスウ</t>
    </rPh>
    <phoneticPr fontId="3"/>
  </si>
  <si>
    <t>個人組手</t>
    <rPh sb="0" eb="2">
      <t>コジン</t>
    </rPh>
    <rPh sb="2" eb="4">
      <t>クミテ</t>
    </rPh>
    <phoneticPr fontId="3"/>
  </si>
  <si>
    <t>団体組手</t>
    <rPh sb="0" eb="2">
      <t>ダンタイ</t>
    </rPh>
    <rPh sb="2" eb="4">
      <t>クミテ</t>
    </rPh>
    <phoneticPr fontId="3"/>
  </si>
  <si>
    <t>柏日体</t>
    <rPh sb="0" eb="1">
      <t>カシワ</t>
    </rPh>
    <rPh sb="1" eb="2">
      <t>ヒ</t>
    </rPh>
    <rPh sb="2" eb="3">
      <t>タイ</t>
    </rPh>
    <phoneticPr fontId="1"/>
  </si>
  <si>
    <t>黒田</t>
    <rPh sb="0" eb="2">
      <t>クロダ</t>
    </rPh>
    <phoneticPr fontId="1"/>
  </si>
  <si>
    <t>仲山</t>
    <rPh sb="0" eb="2">
      <t>ナカヤマ</t>
    </rPh>
    <phoneticPr fontId="1"/>
  </si>
  <si>
    <t>稲石</t>
    <rPh sb="0" eb="2">
      <t>イナイシ</t>
    </rPh>
    <phoneticPr fontId="1"/>
  </si>
  <si>
    <t>壇</t>
    <rPh sb="0" eb="1">
      <t>ダン</t>
    </rPh>
    <phoneticPr fontId="1"/>
  </si>
  <si>
    <t>佐藤</t>
    <rPh sb="0" eb="2">
      <t>サトウ</t>
    </rPh>
    <phoneticPr fontId="1"/>
  </si>
  <si>
    <t>荒井</t>
    <rPh sb="0" eb="2">
      <t>アライ</t>
    </rPh>
    <phoneticPr fontId="1"/>
  </si>
  <si>
    <t>廣澤</t>
    <rPh sb="0" eb="2">
      <t>ヒロサワ</t>
    </rPh>
    <phoneticPr fontId="1"/>
  </si>
  <si>
    <t>齊藤</t>
    <rPh sb="0" eb="2">
      <t>サイトウ</t>
    </rPh>
    <phoneticPr fontId="1"/>
  </si>
  <si>
    <t>南條</t>
    <rPh sb="0" eb="2">
      <t>ナンジョウ</t>
    </rPh>
    <phoneticPr fontId="1"/>
  </si>
  <si>
    <t>宇津木</t>
    <rPh sb="0" eb="3">
      <t>ウツギ</t>
    </rPh>
    <phoneticPr fontId="1"/>
  </si>
  <si>
    <t>角金</t>
    <rPh sb="0" eb="1">
      <t>ツノ</t>
    </rPh>
    <rPh sb="1" eb="2">
      <t>カネ</t>
    </rPh>
    <phoneticPr fontId="1"/>
  </si>
  <si>
    <t>西武台</t>
    <rPh sb="0" eb="2">
      <t>セイブ</t>
    </rPh>
    <rPh sb="2" eb="3">
      <t>ダイ</t>
    </rPh>
    <phoneticPr fontId="1"/>
  </si>
  <si>
    <t>上野</t>
    <rPh sb="0" eb="2">
      <t>ウエノ</t>
    </rPh>
    <phoneticPr fontId="1"/>
  </si>
  <si>
    <t>飯田</t>
    <rPh sb="0" eb="2">
      <t>イイダ</t>
    </rPh>
    <phoneticPr fontId="1"/>
  </si>
  <si>
    <t>齋藤</t>
    <rPh sb="0" eb="2">
      <t>サイトウ</t>
    </rPh>
    <phoneticPr fontId="1"/>
  </si>
  <si>
    <t>高梨</t>
    <rPh sb="0" eb="2">
      <t>タカナシ</t>
    </rPh>
    <phoneticPr fontId="1"/>
  </si>
  <si>
    <t>野田中央</t>
    <rPh sb="0" eb="2">
      <t>ノダ</t>
    </rPh>
    <rPh sb="2" eb="4">
      <t>チュウオウ</t>
    </rPh>
    <phoneticPr fontId="1"/>
  </si>
  <si>
    <t>流山南</t>
    <rPh sb="0" eb="2">
      <t>ナガレヤマ</t>
    </rPh>
    <rPh sb="2" eb="3">
      <t>ミナミ</t>
    </rPh>
    <phoneticPr fontId="1"/>
  </si>
  <si>
    <t>池延</t>
    <rPh sb="0" eb="1">
      <t>イケ</t>
    </rPh>
    <rPh sb="1" eb="2">
      <t>ノ</t>
    </rPh>
    <phoneticPr fontId="1"/>
  </si>
  <si>
    <t>倉澤</t>
    <rPh sb="0" eb="1">
      <t>クラ</t>
    </rPh>
    <rPh sb="1" eb="2">
      <t>サワ</t>
    </rPh>
    <phoneticPr fontId="1"/>
  </si>
  <si>
    <t>清水</t>
    <rPh sb="0" eb="2">
      <t>シミズ</t>
    </rPh>
    <phoneticPr fontId="1"/>
  </si>
  <si>
    <t>麗澤</t>
    <rPh sb="0" eb="1">
      <t>レイ</t>
    </rPh>
    <rPh sb="1" eb="2">
      <t>サワ</t>
    </rPh>
    <phoneticPr fontId="1"/>
  </si>
  <si>
    <t>柴田</t>
    <rPh sb="0" eb="2">
      <t>シバタ</t>
    </rPh>
    <phoneticPr fontId="1"/>
  </si>
  <si>
    <t>知久</t>
    <rPh sb="0" eb="2">
      <t>チク</t>
    </rPh>
    <phoneticPr fontId="1"/>
  </si>
  <si>
    <t>福地</t>
    <rPh sb="0" eb="2">
      <t>フクチ</t>
    </rPh>
    <phoneticPr fontId="1"/>
  </si>
  <si>
    <t>桑原</t>
    <rPh sb="0" eb="2">
      <t>クワバラ</t>
    </rPh>
    <phoneticPr fontId="1"/>
  </si>
  <si>
    <t>花岡</t>
    <rPh sb="0" eb="2">
      <t>ハナオカ</t>
    </rPh>
    <phoneticPr fontId="1"/>
  </si>
  <si>
    <t>吉澤</t>
    <rPh sb="0" eb="2">
      <t>ヨシザワ</t>
    </rPh>
    <phoneticPr fontId="1"/>
  </si>
  <si>
    <t>内田</t>
    <rPh sb="0" eb="2">
      <t>ウチダ</t>
    </rPh>
    <phoneticPr fontId="1"/>
  </si>
  <si>
    <t>三橋(一)</t>
    <rPh sb="0" eb="2">
      <t>ミツハシ</t>
    </rPh>
    <rPh sb="3" eb="4">
      <t>イチ</t>
    </rPh>
    <phoneticPr fontId="1"/>
  </si>
  <si>
    <t>原田(匠)</t>
    <rPh sb="0" eb="2">
      <t>ハラダ</t>
    </rPh>
    <rPh sb="3" eb="4">
      <t>タクミ</t>
    </rPh>
    <phoneticPr fontId="1"/>
  </si>
  <si>
    <t>原田(貢)</t>
    <rPh sb="0" eb="2">
      <t>ハラダ</t>
    </rPh>
    <rPh sb="3" eb="4">
      <t>ミツ</t>
    </rPh>
    <phoneticPr fontId="1"/>
  </si>
  <si>
    <t>三橋(和)</t>
    <rPh sb="0" eb="2">
      <t>ミツハシ</t>
    </rPh>
    <rPh sb="3" eb="4">
      <t>ワ</t>
    </rPh>
    <phoneticPr fontId="1"/>
  </si>
  <si>
    <t>宮下</t>
    <rPh sb="0" eb="2">
      <t>ミヤシタ</t>
    </rPh>
    <phoneticPr fontId="1"/>
  </si>
  <si>
    <t>羽生田</t>
    <rPh sb="0" eb="2">
      <t>ハニュウ</t>
    </rPh>
    <rPh sb="2" eb="3">
      <t>タ</t>
    </rPh>
    <phoneticPr fontId="1"/>
  </si>
  <si>
    <t>成田北</t>
    <rPh sb="0" eb="2">
      <t>ナリタ</t>
    </rPh>
    <rPh sb="2" eb="3">
      <t>キタ</t>
    </rPh>
    <phoneticPr fontId="1"/>
  </si>
  <si>
    <t>藤ケ崎</t>
    <rPh sb="0" eb="3">
      <t>フジガサキ</t>
    </rPh>
    <phoneticPr fontId="1"/>
  </si>
  <si>
    <t>兼坂</t>
    <rPh sb="0" eb="2">
      <t>カネサカ</t>
    </rPh>
    <phoneticPr fontId="1"/>
  </si>
  <si>
    <t>永澤</t>
    <rPh sb="0" eb="2">
      <t>ナガサワ</t>
    </rPh>
    <phoneticPr fontId="1"/>
  </si>
  <si>
    <t>杉森</t>
    <rPh sb="0" eb="2">
      <t>スギモリ</t>
    </rPh>
    <phoneticPr fontId="1"/>
  </si>
  <si>
    <t>山下</t>
    <rPh sb="0" eb="2">
      <t>ヤマシタ</t>
    </rPh>
    <phoneticPr fontId="1"/>
  </si>
  <si>
    <t>千葉黎明</t>
    <rPh sb="0" eb="2">
      <t>チバ</t>
    </rPh>
    <rPh sb="2" eb="4">
      <t>レイメイ</t>
    </rPh>
    <phoneticPr fontId="1"/>
  </si>
  <si>
    <t>野田</t>
    <rPh sb="0" eb="2">
      <t>ノダ</t>
    </rPh>
    <phoneticPr fontId="1"/>
  </si>
  <si>
    <t>茂木</t>
    <rPh sb="0" eb="2">
      <t>モギ</t>
    </rPh>
    <phoneticPr fontId="1"/>
  </si>
  <si>
    <t>脇坂</t>
    <rPh sb="0" eb="2">
      <t>ワキサカ</t>
    </rPh>
    <phoneticPr fontId="1"/>
  </si>
  <si>
    <t>横芝敬愛</t>
    <rPh sb="0" eb="2">
      <t>ヨコシバ</t>
    </rPh>
    <rPh sb="2" eb="4">
      <t>ケイアイ</t>
    </rPh>
    <phoneticPr fontId="1"/>
  </si>
  <si>
    <t>越川</t>
    <rPh sb="0" eb="2">
      <t>コシカワ</t>
    </rPh>
    <phoneticPr fontId="1"/>
  </si>
  <si>
    <t>市立銚子</t>
    <rPh sb="0" eb="2">
      <t>イチリツ</t>
    </rPh>
    <rPh sb="2" eb="4">
      <t>チョウシ</t>
    </rPh>
    <phoneticPr fontId="1"/>
  </si>
  <si>
    <t>根本</t>
    <rPh sb="0" eb="2">
      <t>ネモト</t>
    </rPh>
    <phoneticPr fontId="1"/>
  </si>
  <si>
    <t>岡澤</t>
    <rPh sb="0" eb="2">
      <t>オカザワ</t>
    </rPh>
    <phoneticPr fontId="1"/>
  </si>
  <si>
    <t>仲川</t>
    <rPh sb="0" eb="2">
      <t>ナカガワ</t>
    </rPh>
    <phoneticPr fontId="1"/>
  </si>
  <si>
    <t>重岡</t>
    <rPh sb="0" eb="2">
      <t>シゲオカ</t>
    </rPh>
    <phoneticPr fontId="1"/>
  </si>
  <si>
    <t>銚子商業</t>
    <rPh sb="0" eb="2">
      <t>チョウシ</t>
    </rPh>
    <rPh sb="2" eb="4">
      <t>ショウギョウ</t>
    </rPh>
    <phoneticPr fontId="1"/>
  </si>
  <si>
    <t>松井</t>
    <rPh sb="0" eb="2">
      <t>マツイ</t>
    </rPh>
    <phoneticPr fontId="1"/>
  </si>
  <si>
    <t>佐原</t>
    <rPh sb="0" eb="2">
      <t>サワラ</t>
    </rPh>
    <phoneticPr fontId="1"/>
  </si>
  <si>
    <t>宮澤</t>
    <rPh sb="0" eb="2">
      <t>ミヤザワ</t>
    </rPh>
    <phoneticPr fontId="1"/>
  </si>
  <si>
    <t>宮﨑</t>
    <rPh sb="0" eb="1">
      <t>ミヤ</t>
    </rPh>
    <rPh sb="1" eb="2">
      <t>キ</t>
    </rPh>
    <phoneticPr fontId="1"/>
  </si>
  <si>
    <t>弁 当 受 付 配 付</t>
    <rPh sb="0" eb="1">
      <t>ベン</t>
    </rPh>
    <rPh sb="2" eb="3">
      <t>トウ</t>
    </rPh>
    <rPh sb="4" eb="5">
      <t>ウケ</t>
    </rPh>
    <rPh sb="6" eb="7">
      <t>ツキ</t>
    </rPh>
    <rPh sb="8" eb="9">
      <t>ハイ</t>
    </rPh>
    <rPh sb="10" eb="11">
      <t>ツキ</t>
    </rPh>
    <phoneticPr fontId="3"/>
  </si>
  <si>
    <t>　Ａ 麗澤・柏日体</t>
    <rPh sb="3" eb="5">
      <t>レイタク</t>
    </rPh>
    <rPh sb="6" eb="7">
      <t>カシワ</t>
    </rPh>
    <rPh sb="7" eb="8">
      <t>ニチ</t>
    </rPh>
    <rPh sb="8" eb="9">
      <t>タイ</t>
    </rPh>
    <phoneticPr fontId="3"/>
  </si>
  <si>
    <t>　Ａ　平井</t>
    <rPh sb="3" eb="5">
      <t>ヒライ</t>
    </rPh>
    <phoneticPr fontId="3"/>
  </si>
  <si>
    <t>　Ｂ 秀明八千代</t>
    <rPh sb="3" eb="5">
      <t>ヒデアキ</t>
    </rPh>
    <rPh sb="5" eb="8">
      <t>ヤチヨ</t>
    </rPh>
    <phoneticPr fontId="3"/>
  </si>
  <si>
    <t>　Ｂ 安藤</t>
    <rPh sb="3" eb="5">
      <t>アンドウ</t>
    </rPh>
    <phoneticPr fontId="3"/>
  </si>
  <si>
    <t>　Ｃ 拓大紅陵</t>
    <rPh sb="3" eb="4">
      <t>タク</t>
    </rPh>
    <rPh sb="4" eb="5">
      <t>ダイ</t>
    </rPh>
    <rPh sb="5" eb="7">
      <t>コウリョウ</t>
    </rPh>
    <phoneticPr fontId="3"/>
  </si>
  <si>
    <t>　Ｃ 時田</t>
    <rPh sb="3" eb="5">
      <t>トキタ</t>
    </rPh>
    <phoneticPr fontId="3"/>
  </si>
  <si>
    <t>　　（茂原樟陽）</t>
    <rPh sb="3" eb="5">
      <t>モバラ</t>
    </rPh>
    <rPh sb="5" eb="7">
      <t>ショウヨウ</t>
    </rPh>
    <phoneticPr fontId="3"/>
  </si>
  <si>
    <t>　Ｄ 成田</t>
    <rPh sb="3" eb="5">
      <t>ナリタ</t>
    </rPh>
    <phoneticPr fontId="3"/>
  </si>
  <si>
    <t>　Ｄ 小川</t>
    <rPh sb="3" eb="5">
      <t>オガワ</t>
    </rPh>
    <phoneticPr fontId="3"/>
  </si>
  <si>
    <t>　　  学館浦安</t>
    <rPh sb="4" eb="6">
      <t>ガッカン</t>
    </rPh>
    <rPh sb="6" eb="8">
      <t>ウラヤス</t>
    </rPh>
    <phoneticPr fontId="3"/>
  </si>
  <si>
    <t>久保木（西武台千葉）</t>
    <phoneticPr fontId="3"/>
  </si>
  <si>
    <t>西野（麗澤）</t>
    <rPh sb="0" eb="2">
      <t>ニシノ</t>
    </rPh>
    <rPh sb="3" eb="5">
      <t>レイタク</t>
    </rPh>
    <phoneticPr fontId="3"/>
  </si>
  <si>
    <t>久保木（西武台千葉）</t>
    <rPh sb="0" eb="3">
      <t>クボキ</t>
    </rPh>
    <rPh sb="4" eb="6">
      <t>セイブ</t>
    </rPh>
    <rPh sb="6" eb="7">
      <t>ダイ</t>
    </rPh>
    <rPh sb="7" eb="9">
      <t>チバ</t>
    </rPh>
    <phoneticPr fontId="3"/>
  </si>
  <si>
    <t>開場係</t>
    <rPh sb="0" eb="2">
      <t>カイジョウ</t>
    </rPh>
    <rPh sb="2" eb="3">
      <t>カカリ</t>
    </rPh>
    <phoneticPr fontId="3"/>
  </si>
  <si>
    <t>聖隷佐倉市民病院医師　　　 斎藤（１日目）  南（２日目）　</t>
    <rPh sb="8" eb="10">
      <t>イシ</t>
    </rPh>
    <rPh sb="14" eb="16">
      <t>サイトウ</t>
    </rPh>
    <rPh sb="18" eb="19">
      <t>ニチ</t>
    </rPh>
    <rPh sb="19" eb="20">
      <t>メ</t>
    </rPh>
    <rPh sb="26" eb="27">
      <t>ニチ</t>
    </rPh>
    <rPh sb="27" eb="28">
      <t>メ</t>
    </rPh>
    <phoneticPr fontId="3"/>
  </si>
  <si>
    <t>平成２５年度 千葉県高等学校総合体育大会</t>
    <rPh sb="0" eb="2">
      <t>ヘイセイ</t>
    </rPh>
    <rPh sb="4" eb="6">
      <t>ネンド</t>
    </rPh>
    <rPh sb="7" eb="10">
      <t>チバケン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phoneticPr fontId="3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</si>
  <si>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</si>
  <si>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髙井（野田中央）</t>
    <rPh sb="0" eb="2">
      <t>タカイ</t>
    </rPh>
    <rPh sb="3" eb="5">
      <t>ノダ</t>
    </rPh>
    <rPh sb="5" eb="7">
      <t>チュウオウ</t>
    </rPh>
    <phoneticPr fontId="3"/>
  </si>
  <si>
    <t>女子個人形決勝トーナメント
準決勝まで</t>
    <rPh sb="0" eb="1">
      <t>オンナ</t>
    </rPh>
    <rPh sb="1" eb="2">
      <t>コ</t>
    </rPh>
    <rPh sb="2" eb="4">
      <t>コジン</t>
    </rPh>
    <rPh sb="4" eb="5">
      <t>カタ</t>
    </rPh>
    <rPh sb="5" eb="7">
      <t>ケッショウ</t>
    </rPh>
    <rPh sb="14" eb="17">
      <t>ジュンケッショウ</t>
    </rPh>
    <phoneticPr fontId="3"/>
  </si>
  <si>
    <t>男子個人形決勝トーナメント
準決勝まで</t>
    <rPh sb="0" eb="1">
      <t>オトコ</t>
    </rPh>
    <rPh sb="1" eb="2">
      <t>コ</t>
    </rPh>
    <rPh sb="2" eb="4">
      <t>コジン</t>
    </rPh>
    <rPh sb="4" eb="5">
      <t>カタ</t>
    </rPh>
    <rPh sb="5" eb="7">
      <t>ケッショウ</t>
    </rPh>
    <rPh sb="14" eb="17">
      <t>ジュンケッショウ</t>
    </rPh>
    <phoneticPr fontId="3"/>
  </si>
  <si>
    <t>A・B</t>
    <phoneticPr fontId="3"/>
  </si>
  <si>
    <t>男女個人形
３位決定戦
および決勝</t>
    <rPh sb="0" eb="2">
      <t>ダンジョ</t>
    </rPh>
    <rPh sb="2" eb="4">
      <t>コジン</t>
    </rPh>
    <rPh sb="4" eb="5">
      <t>カタ</t>
    </rPh>
    <rPh sb="7" eb="8">
      <t>イ</t>
    </rPh>
    <rPh sb="8" eb="11">
      <t>ケッテイセン</t>
    </rPh>
    <rPh sb="15" eb="17">
      <t>ケッショウ</t>
    </rPh>
    <phoneticPr fontId="3"/>
  </si>
  <si>
    <t>A（女子）・B（男子）</t>
    <rPh sb="2" eb="4">
      <t>ジョシ</t>
    </rPh>
    <rPh sb="8" eb="10">
      <t>ダンシ</t>
    </rPh>
    <phoneticPr fontId="3"/>
  </si>
  <si>
    <t>　9：20～12:00
（ベスト４まで）</t>
    <phoneticPr fontId="3"/>
  </si>
  <si>
    <t>Ａ・Ｂ</t>
    <phoneticPr fontId="3"/>
  </si>
  <si>
    <t>　9：00～9:30</t>
    <phoneticPr fontId="3"/>
  </si>
  <si>
    <t>9:35～10:25</t>
    <phoneticPr fontId="3"/>
  </si>
  <si>
    <t>10:30～11:00</t>
    <phoneticPr fontId="3"/>
  </si>
  <si>
    <t>11:05～11:35</t>
    <phoneticPr fontId="3"/>
  </si>
  <si>
    <t>11:40～11:55</t>
    <phoneticPr fontId="3"/>
  </si>
  <si>
    <t>12:00～12:25</t>
    <phoneticPr fontId="3"/>
  </si>
  <si>
    <t>12:30～12:50</t>
    <phoneticPr fontId="3"/>
  </si>
  <si>
    <t>13：30～15:30
（ベスト４まで）</t>
    <phoneticPr fontId="3"/>
  </si>
  <si>
    <t>男女個人組手
準決勝</t>
    <rPh sb="0" eb="1">
      <t>オトコ</t>
    </rPh>
    <rPh sb="1" eb="2">
      <t>オンナ</t>
    </rPh>
    <rPh sb="2" eb="4">
      <t>コジン</t>
    </rPh>
    <rPh sb="4" eb="5">
      <t>ク</t>
    </rPh>
    <rPh sb="5" eb="6">
      <t>テ</t>
    </rPh>
    <rPh sb="7" eb="10">
      <t>ジュンケッショウ</t>
    </rPh>
    <phoneticPr fontId="3"/>
  </si>
  <si>
    <t>３位決定戦
および決勝</t>
    <rPh sb="1" eb="2">
      <t>クライ</t>
    </rPh>
    <rPh sb="2" eb="5">
      <t>ケッテイセン</t>
    </rPh>
    <rPh sb="9" eb="11">
      <t>ケッショウ</t>
    </rPh>
    <phoneticPr fontId="3"/>
  </si>
  <si>
    <t>15：40～16:20</t>
    <phoneticPr fontId="3"/>
  </si>
  <si>
    <t>平成２５年度千葉県総合体育大会空手道大会　</t>
    <rPh sb="0" eb="2">
      <t>ヘイセイ</t>
    </rPh>
    <rPh sb="4" eb="6">
      <t>ネンド</t>
    </rPh>
    <rPh sb="6" eb="9">
      <t>チバケン</t>
    </rPh>
    <rPh sb="9" eb="11">
      <t>ソウゴウ</t>
    </rPh>
    <rPh sb="11" eb="13">
      <t>タイイク</t>
    </rPh>
    <rPh sb="13" eb="15">
      <t>タイカイ</t>
    </rPh>
    <rPh sb="15" eb="17">
      <t>カラテ</t>
    </rPh>
    <phoneticPr fontId="3"/>
  </si>
  <si>
    <t>棄権</t>
    <rPh sb="0" eb="2">
      <t>キケン</t>
    </rPh>
    <phoneticPr fontId="3"/>
  </si>
  <si>
    <t>棄</t>
    <rPh sb="0" eb="1">
      <t>キ</t>
    </rPh>
    <phoneticPr fontId="3"/>
  </si>
  <si>
    <t>豊田</t>
    <rPh sb="0" eb="2">
      <t>トヨダ</t>
    </rPh>
    <phoneticPr fontId="3"/>
  </si>
  <si>
    <t>敬愛学園</t>
    <rPh sb="0" eb="2">
      <t>ケイアイ</t>
    </rPh>
    <rPh sb="2" eb="4">
      <t>ガクエン</t>
    </rPh>
    <phoneticPr fontId="3"/>
  </si>
  <si>
    <t>脇坂</t>
    <rPh sb="0" eb="2">
      <t>ワキサカ</t>
    </rPh>
    <phoneticPr fontId="3"/>
  </si>
  <si>
    <t>千葉黎明</t>
    <rPh sb="0" eb="2">
      <t>チバ</t>
    </rPh>
    <rPh sb="2" eb="4">
      <t>レイメイ</t>
    </rPh>
    <phoneticPr fontId="3"/>
  </si>
  <si>
    <t>山口</t>
    <rPh sb="0" eb="2">
      <t>ヤマグチ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</si>
  <si>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</si>
  <si>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片桐</t>
    <rPh sb="0" eb="2">
      <t>カタギリ</t>
    </rPh>
    <phoneticPr fontId="3"/>
  </si>
  <si>
    <t>秀明八千代</t>
    <rPh sb="0" eb="2">
      <t>シュウメイ</t>
    </rPh>
    <rPh sb="2" eb="5">
      <t>ヤチヨ</t>
    </rPh>
    <phoneticPr fontId="3"/>
  </si>
  <si>
    <t>桑原</t>
    <rPh sb="0" eb="2">
      <t>クワバラ</t>
    </rPh>
    <phoneticPr fontId="3"/>
  </si>
  <si>
    <t>麗澤</t>
    <rPh sb="0" eb="2">
      <t>レイタク</t>
    </rPh>
    <phoneticPr fontId="3"/>
  </si>
  <si>
    <t>秋山</t>
    <rPh sb="0" eb="1">
      <t>アキ</t>
    </rPh>
    <rPh sb="1" eb="2">
      <t>ヤマ</t>
    </rPh>
    <phoneticPr fontId="3"/>
  </si>
  <si>
    <t>小川</t>
    <rPh sb="0" eb="2">
      <t>オガワ</t>
    </rPh>
    <phoneticPr fontId="3"/>
  </si>
  <si>
    <t>木更津総合</t>
    <rPh sb="0" eb="3">
      <t>キサラヅ</t>
    </rPh>
    <rPh sb="3" eb="5">
      <t>ソウゴウ</t>
    </rPh>
    <phoneticPr fontId="3"/>
  </si>
  <si>
    <t>浮島</t>
    <rPh sb="0" eb="2">
      <t>ウキシマ</t>
    </rPh>
    <phoneticPr fontId="3"/>
  </si>
  <si>
    <t>吉田</t>
    <rPh sb="0" eb="2">
      <t>ヨシダ</t>
    </rPh>
    <phoneticPr fontId="3"/>
  </si>
  <si>
    <t>寺田</t>
    <rPh sb="0" eb="2">
      <t>テラダ</t>
    </rPh>
    <phoneticPr fontId="3"/>
  </si>
  <si>
    <t>幕張</t>
    <rPh sb="0" eb="2">
      <t>マクハリ</t>
    </rPh>
    <phoneticPr fontId="3"/>
  </si>
  <si>
    <t>椛澤</t>
    <rPh sb="0" eb="1">
      <t>カバ</t>
    </rPh>
    <rPh sb="1" eb="2">
      <t>サワ</t>
    </rPh>
    <phoneticPr fontId="3"/>
  </si>
  <si>
    <t>千葉学芸</t>
    <rPh sb="0" eb="2">
      <t>チバ</t>
    </rPh>
    <rPh sb="2" eb="4">
      <t>ガクゲイ</t>
    </rPh>
    <phoneticPr fontId="3"/>
  </si>
  <si>
    <t>山本</t>
    <rPh sb="0" eb="2">
      <t>ヤマモト</t>
    </rPh>
    <phoneticPr fontId="3"/>
  </si>
  <si>
    <t>見山</t>
    <rPh sb="0" eb="1">
      <t>ミ</t>
    </rPh>
    <rPh sb="1" eb="2">
      <t>ヤマ</t>
    </rPh>
    <phoneticPr fontId="3"/>
  </si>
  <si>
    <t>高梨</t>
    <rPh sb="0" eb="2">
      <t>タカナシ</t>
    </rPh>
    <phoneticPr fontId="3"/>
  </si>
  <si>
    <t>坂内</t>
    <rPh sb="0" eb="1">
      <t>サカ</t>
    </rPh>
    <rPh sb="1" eb="2">
      <t>ウチ</t>
    </rPh>
    <phoneticPr fontId="3"/>
  </si>
  <si>
    <t>黒川</t>
    <rPh sb="0" eb="2">
      <t>クロカワ</t>
    </rPh>
    <phoneticPr fontId="3"/>
  </si>
  <si>
    <t>茂木</t>
    <rPh sb="0" eb="2">
      <t>モギ</t>
    </rPh>
    <phoneticPr fontId="3"/>
  </si>
  <si>
    <t>本田</t>
    <rPh sb="0" eb="2">
      <t>ホンダ</t>
    </rPh>
    <phoneticPr fontId="3"/>
  </si>
  <si>
    <t>本（龍）</t>
    <rPh sb="0" eb="1">
      <t>モト</t>
    </rPh>
    <rPh sb="2" eb="3">
      <t>リュウ</t>
    </rPh>
    <phoneticPr fontId="3"/>
  </si>
  <si>
    <t>拓大紅陵</t>
    <rPh sb="0" eb="1">
      <t>タク</t>
    </rPh>
    <rPh sb="1" eb="4">
      <t>ダイコウリョウ</t>
    </rPh>
    <phoneticPr fontId="3"/>
  </si>
  <si>
    <t>村上</t>
    <rPh sb="0" eb="2">
      <t>ムラカミ</t>
    </rPh>
    <phoneticPr fontId="3"/>
  </si>
  <si>
    <t>大島</t>
    <rPh sb="0" eb="2">
      <t>オオシマ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</si>
  <si>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</si>
  <si>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青山</t>
    <rPh sb="0" eb="2">
      <t>アオヤマ</t>
    </rPh>
    <phoneticPr fontId="3"/>
  </si>
  <si>
    <t>長生</t>
    <rPh sb="0" eb="2">
      <t>チョウセイ</t>
    </rPh>
    <phoneticPr fontId="3"/>
  </si>
  <si>
    <t>鈴木</t>
    <rPh sb="0" eb="2">
      <t>スズキ</t>
    </rPh>
    <phoneticPr fontId="3"/>
  </si>
  <si>
    <t>本（一）</t>
    <rPh sb="0" eb="1">
      <t>モト</t>
    </rPh>
    <rPh sb="2" eb="3">
      <t>イチ</t>
    </rPh>
    <phoneticPr fontId="3"/>
  </si>
  <si>
    <t>松永</t>
    <rPh sb="0" eb="2">
      <t>マツナガ</t>
    </rPh>
    <phoneticPr fontId="3"/>
  </si>
  <si>
    <t>習志野</t>
    <rPh sb="0" eb="3">
      <t>ナラシノ</t>
    </rPh>
    <phoneticPr fontId="3"/>
  </si>
  <si>
    <t>山中</t>
    <rPh sb="0" eb="2">
      <t>ヤマナカ</t>
    </rPh>
    <phoneticPr fontId="3"/>
  </si>
  <si>
    <t>辻本</t>
    <rPh sb="0" eb="2">
      <t>ツジモト</t>
    </rPh>
    <phoneticPr fontId="3"/>
  </si>
  <si>
    <t>金子</t>
    <rPh sb="0" eb="2">
      <t>カネコ</t>
    </rPh>
    <phoneticPr fontId="3"/>
  </si>
  <si>
    <t>久住呂</t>
    <rPh sb="0" eb="1">
      <t>ヒサ</t>
    </rPh>
    <rPh sb="1" eb="2">
      <t>ス</t>
    </rPh>
    <rPh sb="2" eb="3">
      <t>ロ</t>
    </rPh>
    <phoneticPr fontId="3"/>
  </si>
  <si>
    <t>鈴木（空）</t>
    <rPh sb="0" eb="2">
      <t>スズキ</t>
    </rPh>
    <rPh sb="3" eb="4">
      <t>ソラ</t>
    </rPh>
    <phoneticPr fontId="3"/>
  </si>
  <si>
    <t>鈴木（涼）</t>
    <rPh sb="0" eb="2">
      <t>スズキ</t>
    </rPh>
    <rPh sb="3" eb="4">
      <t>スズ</t>
    </rPh>
    <phoneticPr fontId="3"/>
  </si>
  <si>
    <t>浮島蘭
（拓大紅陵）</t>
    <rPh sb="0" eb="2">
      <t>ウキシマ</t>
    </rPh>
    <rPh sb="2" eb="3">
      <t>ラン</t>
    </rPh>
    <rPh sb="5" eb="6">
      <t>タク</t>
    </rPh>
    <rPh sb="6" eb="7">
      <t>ダイ</t>
    </rPh>
    <rPh sb="7" eb="9">
      <t>コウリョウ</t>
    </rPh>
    <phoneticPr fontId="3"/>
  </si>
  <si>
    <t>山本紗衣佳
（拓大紅陵）</t>
    <rPh sb="0" eb="2">
      <t>ヤマモト</t>
    </rPh>
    <rPh sb="2" eb="3">
      <t>シャ</t>
    </rPh>
    <rPh sb="3" eb="4">
      <t>コロモ</t>
    </rPh>
    <rPh sb="4" eb="5">
      <t>カ</t>
    </rPh>
    <rPh sb="7" eb="8">
      <t>タク</t>
    </rPh>
    <rPh sb="8" eb="9">
      <t>ダイ</t>
    </rPh>
    <rPh sb="9" eb="11">
      <t>コウリョウ</t>
    </rPh>
    <phoneticPr fontId="3"/>
  </si>
  <si>
    <t>坂内葵
（拓大紅陵）</t>
    <rPh sb="0" eb="1">
      <t>サカ</t>
    </rPh>
    <rPh sb="1" eb="2">
      <t>ウチ</t>
    </rPh>
    <rPh sb="2" eb="3">
      <t>アオイ</t>
    </rPh>
    <rPh sb="5" eb="6">
      <t>タク</t>
    </rPh>
    <rPh sb="6" eb="7">
      <t>ダイ</t>
    </rPh>
    <rPh sb="7" eb="9">
      <t>コウリョウ</t>
    </rPh>
    <phoneticPr fontId="3"/>
  </si>
  <si>
    <t>秋山響子
（拓大紅陵）</t>
    <rPh sb="0" eb="2">
      <t>アキヤマ</t>
    </rPh>
    <rPh sb="2" eb="4">
      <t>キョウコ</t>
    </rPh>
    <rPh sb="6" eb="7">
      <t>タク</t>
    </rPh>
    <rPh sb="7" eb="8">
      <t>ダイ</t>
    </rPh>
    <rPh sb="8" eb="10">
      <t>コウリョウ</t>
    </rPh>
    <phoneticPr fontId="3"/>
  </si>
  <si>
    <t>椛澤杏奈
（千葉学芸）</t>
    <rPh sb="0" eb="1">
      <t>カバ</t>
    </rPh>
    <rPh sb="1" eb="2">
      <t>サワ</t>
    </rPh>
    <rPh sb="2" eb="3">
      <t>アンズ</t>
    </rPh>
    <rPh sb="6" eb="8">
      <t>チバ</t>
    </rPh>
    <rPh sb="8" eb="10">
      <t>ガクゲイ</t>
    </rPh>
    <phoneticPr fontId="3"/>
  </si>
  <si>
    <t>小川実咲
（木更津総合）</t>
    <rPh sb="0" eb="2">
      <t>オガワ</t>
    </rPh>
    <rPh sb="2" eb="3">
      <t>ミ</t>
    </rPh>
    <rPh sb="3" eb="4">
      <t>サ</t>
    </rPh>
    <rPh sb="6" eb="9">
      <t>キサラヅ</t>
    </rPh>
    <rPh sb="9" eb="11">
      <t>ソウゴウ</t>
    </rPh>
    <phoneticPr fontId="3"/>
  </si>
  <si>
    <t>片桐菜緒
（秀明八千代）</t>
    <rPh sb="0" eb="2">
      <t>カタギリ</t>
    </rPh>
    <rPh sb="2" eb="3">
      <t>ナ</t>
    </rPh>
    <rPh sb="3" eb="4">
      <t>チョ</t>
    </rPh>
    <rPh sb="6" eb="8">
      <t>シュウメイ</t>
    </rPh>
    <rPh sb="8" eb="11">
      <t>ヤチヨ</t>
    </rPh>
    <phoneticPr fontId="3"/>
  </si>
  <si>
    <t>黒川衣紗菜
（秀明八千代）</t>
    <rPh sb="0" eb="2">
      <t>クロカワ</t>
    </rPh>
    <rPh sb="2" eb="3">
      <t>コロモ</t>
    </rPh>
    <rPh sb="3" eb="4">
      <t>シャ</t>
    </rPh>
    <rPh sb="4" eb="5">
      <t>ナ</t>
    </rPh>
    <rPh sb="7" eb="9">
      <t>シュウメイ</t>
    </rPh>
    <rPh sb="9" eb="12">
      <t>ヤチヨ</t>
    </rPh>
    <phoneticPr fontId="3"/>
  </si>
  <si>
    <t>本一将
（拓大紅陵）</t>
    <rPh sb="0" eb="1">
      <t>モト</t>
    </rPh>
    <rPh sb="1" eb="2">
      <t>イチ</t>
    </rPh>
    <rPh sb="5" eb="6">
      <t>タク</t>
    </rPh>
    <rPh sb="6" eb="7">
      <t>ダイ</t>
    </rPh>
    <rPh sb="7" eb="9">
      <t>コウリョウ</t>
    </rPh>
    <phoneticPr fontId="3"/>
  </si>
  <si>
    <t>鈴木涼雅
（拓大紅陵）</t>
    <rPh sb="0" eb="2">
      <t>スズキ</t>
    </rPh>
    <rPh sb="2" eb="3">
      <t>スズ</t>
    </rPh>
    <rPh sb="3" eb="4">
      <t>ミヤビ</t>
    </rPh>
    <rPh sb="6" eb="7">
      <t>タク</t>
    </rPh>
    <rPh sb="7" eb="8">
      <t>ダイ</t>
    </rPh>
    <rPh sb="8" eb="10">
      <t>コウリョウ</t>
    </rPh>
    <phoneticPr fontId="3"/>
  </si>
  <si>
    <t>本龍二
（拓大紅陵）</t>
    <rPh sb="0" eb="1">
      <t>モト</t>
    </rPh>
    <rPh sb="1" eb="2">
      <t>リュウ</t>
    </rPh>
    <rPh sb="2" eb="3">
      <t>ニ</t>
    </rPh>
    <rPh sb="5" eb="6">
      <t>タク</t>
    </rPh>
    <rPh sb="6" eb="7">
      <t>ダイ</t>
    </rPh>
    <rPh sb="7" eb="9">
      <t>コウリョウ</t>
    </rPh>
    <phoneticPr fontId="3"/>
  </si>
  <si>
    <t>鈴木空我
（拓大紅陵）</t>
    <rPh sb="0" eb="2">
      <t>スズキ</t>
    </rPh>
    <rPh sb="2" eb="3">
      <t>ソラ</t>
    </rPh>
    <rPh sb="3" eb="4">
      <t>ワレ</t>
    </rPh>
    <rPh sb="6" eb="7">
      <t>タク</t>
    </rPh>
    <rPh sb="7" eb="8">
      <t>ダイ</t>
    </rPh>
    <rPh sb="8" eb="10">
      <t>コウリョウ</t>
    </rPh>
    <phoneticPr fontId="3"/>
  </si>
  <si>
    <t>鈴木康太
（千葉黎明）</t>
    <rPh sb="0" eb="2">
      <t>スズキ</t>
    </rPh>
    <rPh sb="2" eb="4">
      <t>コウタ</t>
    </rPh>
    <rPh sb="6" eb="8">
      <t>チバ</t>
    </rPh>
    <rPh sb="8" eb="10">
      <t>レイメイ</t>
    </rPh>
    <phoneticPr fontId="3"/>
  </si>
  <si>
    <t>松永涼
（習志野）</t>
    <rPh sb="0" eb="2">
      <t>マツナガ</t>
    </rPh>
    <rPh sb="2" eb="3">
      <t>スズ</t>
    </rPh>
    <rPh sb="5" eb="8">
      <t>ナラシノ</t>
    </rPh>
    <phoneticPr fontId="3"/>
  </si>
  <si>
    <t>久住呂光彦
（秀明八千代）</t>
    <rPh sb="0" eb="1">
      <t>キュウ</t>
    </rPh>
    <rPh sb="1" eb="2">
      <t>ス</t>
    </rPh>
    <rPh sb="2" eb="3">
      <t>ロ</t>
    </rPh>
    <rPh sb="3" eb="4">
      <t>ヒカ</t>
    </rPh>
    <rPh sb="4" eb="5">
      <t>ヒコ</t>
    </rPh>
    <rPh sb="7" eb="9">
      <t>シュウメイ</t>
    </rPh>
    <rPh sb="9" eb="12">
      <t>ヤチヨ</t>
    </rPh>
    <phoneticPr fontId="3"/>
  </si>
  <si>
    <t>村上皓哉
（幕張）</t>
    <rPh sb="0" eb="2">
      <t>ムラカミ</t>
    </rPh>
    <rPh sb="2" eb="4">
      <t>ヒロヤ</t>
    </rPh>
    <rPh sb="6" eb="8">
      <t>マクハリ</t>
    </rPh>
    <phoneticPr fontId="3"/>
  </si>
  <si>
    <t>ﾁｬﾀﾝﾔﾗｸｰｼｬﾝｸｰ</t>
    <phoneticPr fontId="3"/>
  </si>
  <si>
    <t>スーパーリンペイ</t>
    <phoneticPr fontId="3"/>
  </si>
  <si>
    <t>アーナン</t>
    <phoneticPr fontId="3"/>
  </si>
  <si>
    <t>アーナン</t>
    <phoneticPr fontId="3"/>
  </si>
  <si>
    <t>ウンスー</t>
    <phoneticPr fontId="3"/>
  </si>
  <si>
    <t>ウンスー</t>
    <phoneticPr fontId="3"/>
  </si>
  <si>
    <t>ウンスー</t>
    <phoneticPr fontId="3"/>
  </si>
  <si>
    <t>ウンスー</t>
    <phoneticPr fontId="3"/>
  </si>
  <si>
    <t>ウンスー</t>
    <phoneticPr fontId="3"/>
  </si>
  <si>
    <t>実施せず</t>
    <rPh sb="0" eb="2">
      <t>ジッシ</t>
    </rPh>
    <phoneticPr fontId="3"/>
  </si>
  <si>
    <t>本一将</t>
  </si>
  <si>
    <t>拓大紅陵</t>
    <rPh sb="0" eb="1">
      <t>タク</t>
    </rPh>
    <rPh sb="1" eb="2">
      <t>ダイ</t>
    </rPh>
    <rPh sb="2" eb="4">
      <t>コウリョウ</t>
    </rPh>
    <phoneticPr fontId="3"/>
  </si>
  <si>
    <t>鈴木空我</t>
  </si>
  <si>
    <t>久住呂光彦</t>
  </si>
  <si>
    <t>秀明八千代</t>
    <rPh sb="0" eb="2">
      <t>シュウメイ</t>
    </rPh>
    <rPh sb="2" eb="5">
      <t>ヤチヨ</t>
    </rPh>
    <phoneticPr fontId="3"/>
  </si>
  <si>
    <t>村上皓哉</t>
  </si>
  <si>
    <t>幕張</t>
    <rPh sb="0" eb="2">
      <t>マクハリ</t>
    </rPh>
    <phoneticPr fontId="3"/>
  </si>
  <si>
    <t>松永涼</t>
  </si>
  <si>
    <t>習志野</t>
    <rPh sb="0" eb="3">
      <t>ナラシノ</t>
    </rPh>
    <phoneticPr fontId="3"/>
  </si>
  <si>
    <t>本龍二</t>
  </si>
  <si>
    <t>鈴木康太</t>
  </si>
  <si>
    <t>千葉黎明</t>
    <rPh sb="0" eb="2">
      <t>チバ</t>
    </rPh>
    <rPh sb="2" eb="4">
      <t>レイメイ</t>
    </rPh>
    <phoneticPr fontId="3"/>
  </si>
  <si>
    <t>鈴木涼雅</t>
  </si>
  <si>
    <t>浮島蘭</t>
  </si>
  <si>
    <t>片桐菜緒</t>
  </si>
  <si>
    <t>山本紗衣佳</t>
  </si>
  <si>
    <t>黒川衣紗菜</t>
  </si>
  <si>
    <t>椛澤杏奈</t>
  </si>
  <si>
    <t>千葉学芸</t>
    <rPh sb="0" eb="2">
      <t>チバ</t>
    </rPh>
    <rPh sb="2" eb="4">
      <t>ガクゲイ</t>
    </rPh>
    <phoneticPr fontId="3"/>
  </si>
  <si>
    <t>坂内葵</t>
  </si>
  <si>
    <t>小川実咲</t>
  </si>
  <si>
    <t>木更津総合</t>
    <rPh sb="0" eb="3">
      <t>キサラヅ</t>
    </rPh>
    <rPh sb="3" eb="5">
      <t>ソウゴウ</t>
    </rPh>
    <phoneticPr fontId="3"/>
  </si>
  <si>
    <t>秋山響子</t>
  </si>
  <si>
    <t>棄</t>
    <rPh sb="0" eb="1">
      <t>キ</t>
    </rPh>
    <phoneticPr fontId="3"/>
  </si>
  <si>
    <t>宮﨑佑介</t>
    <rPh sb="0" eb="2">
      <t>ミヤザキ</t>
    </rPh>
    <rPh sb="2" eb="4">
      <t>ユウスケ</t>
    </rPh>
    <phoneticPr fontId="3"/>
  </si>
  <si>
    <t>大塚虹希</t>
    <rPh sb="0" eb="2">
      <t>オオツカ</t>
    </rPh>
    <rPh sb="2" eb="3">
      <t>ニジ</t>
    </rPh>
    <rPh sb="3" eb="4">
      <t>ノゾミ</t>
    </rPh>
    <phoneticPr fontId="3"/>
  </si>
  <si>
    <t>石田幸輝</t>
    <rPh sb="0" eb="2">
      <t>イシダ</t>
    </rPh>
    <rPh sb="2" eb="3">
      <t>サチ</t>
    </rPh>
    <rPh sb="3" eb="4">
      <t>カガヤ</t>
    </rPh>
    <phoneticPr fontId="3"/>
  </si>
  <si>
    <t>大井達也</t>
    <rPh sb="0" eb="2">
      <t>オオイ</t>
    </rPh>
    <rPh sb="2" eb="3">
      <t>タチ</t>
    </rPh>
    <rPh sb="3" eb="4">
      <t>ヤ</t>
    </rPh>
    <phoneticPr fontId="3"/>
  </si>
  <si>
    <t>石原諒也</t>
    <rPh sb="0" eb="2">
      <t>イシハラ</t>
    </rPh>
    <rPh sb="2" eb="4">
      <t>リョウヤ</t>
    </rPh>
    <phoneticPr fontId="3"/>
  </si>
  <si>
    <t>敬愛学園</t>
    <rPh sb="0" eb="2">
      <t>ケイアイ</t>
    </rPh>
    <rPh sb="2" eb="4">
      <t>ガクエン</t>
    </rPh>
    <phoneticPr fontId="3"/>
  </si>
  <si>
    <t>壇　純平</t>
    <rPh sb="0" eb="1">
      <t>ダン</t>
    </rPh>
    <rPh sb="2" eb="4">
      <t>ジュンペイ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</si>
  <si>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</si>
  <si>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久住呂光彦</t>
    <rPh sb="0" eb="1">
      <t>ヒサ</t>
    </rPh>
    <rPh sb="1" eb="2">
      <t>ス</t>
    </rPh>
    <rPh sb="2" eb="3">
      <t>ロ</t>
    </rPh>
    <rPh sb="3" eb="5">
      <t>ミツヒコ</t>
    </rPh>
    <phoneticPr fontId="3"/>
  </si>
  <si>
    <t>知久明生</t>
    <rPh sb="0" eb="1">
      <t>シ</t>
    </rPh>
    <rPh sb="1" eb="2">
      <t>ヒサ</t>
    </rPh>
    <rPh sb="2" eb="4">
      <t>アキオ</t>
    </rPh>
    <phoneticPr fontId="3"/>
  </si>
  <si>
    <t>麗澤</t>
    <rPh sb="0" eb="2">
      <t>レイタク</t>
    </rPh>
    <phoneticPr fontId="3"/>
  </si>
  <si>
    <t>鈴木しおり</t>
    <rPh sb="0" eb="2">
      <t>スズキ</t>
    </rPh>
    <phoneticPr fontId="3"/>
  </si>
  <si>
    <t>天野美雅</t>
    <rPh sb="0" eb="2">
      <t>アマノ</t>
    </rPh>
    <rPh sb="2" eb="3">
      <t>ビ</t>
    </rPh>
    <rPh sb="3" eb="4">
      <t>ミヤビ</t>
    </rPh>
    <phoneticPr fontId="3"/>
  </si>
  <si>
    <t>千葉経済</t>
    <rPh sb="0" eb="2">
      <t>チバ</t>
    </rPh>
    <rPh sb="2" eb="4">
      <t>ケイザイ</t>
    </rPh>
    <phoneticPr fontId="3"/>
  </si>
  <si>
    <t>内田千奈美</t>
    <rPh sb="0" eb="2">
      <t>ウチダ</t>
    </rPh>
    <rPh sb="2" eb="3">
      <t>セン</t>
    </rPh>
    <phoneticPr fontId="3"/>
  </si>
  <si>
    <t>山田有希</t>
    <rPh sb="0" eb="2">
      <t>ヤマダ</t>
    </rPh>
    <rPh sb="2" eb="3">
      <t>ア</t>
    </rPh>
    <phoneticPr fontId="3"/>
  </si>
  <si>
    <t>拓大紅陵</t>
    <rPh sb="0" eb="1">
      <t>タク</t>
    </rPh>
    <rPh sb="1" eb="4">
      <t>ダイコウリョウ</t>
    </rPh>
    <phoneticPr fontId="3"/>
  </si>
  <si>
    <t>寺田七子</t>
    <rPh sb="0" eb="2">
      <t>テラダ</t>
    </rPh>
    <rPh sb="2" eb="3">
      <t>ナナ</t>
    </rPh>
    <rPh sb="3" eb="4">
      <t>コ</t>
    </rPh>
    <phoneticPr fontId="3"/>
  </si>
  <si>
    <t>寺岡優奈</t>
    <rPh sb="0" eb="2">
      <t>テラオカ</t>
    </rPh>
    <rPh sb="2" eb="3">
      <t>ヤサ</t>
    </rPh>
    <rPh sb="3" eb="4">
      <t>ナ</t>
    </rPh>
    <phoneticPr fontId="3"/>
  </si>
  <si>
    <t>脇坂佳美</t>
    <rPh sb="0" eb="2">
      <t>ワキサカ</t>
    </rPh>
    <rPh sb="2" eb="4">
      <t>ヨシミ</t>
    </rPh>
    <phoneticPr fontId="3"/>
  </si>
  <si>
    <t>宇津木智加</t>
    <rPh sb="0" eb="3">
      <t>ウツギ</t>
    </rPh>
    <rPh sb="3" eb="5">
      <t>トモカ</t>
    </rPh>
    <phoneticPr fontId="3"/>
  </si>
  <si>
    <t>　　　　3位決定戦なし</t>
    <rPh sb="5" eb="6">
      <t>イ</t>
    </rPh>
    <rPh sb="6" eb="9">
      <t>ケッテイセン</t>
    </rPh>
    <phoneticPr fontId="3"/>
  </si>
  <si>
    <t>山田
（紅陵）</t>
    <rPh sb="0" eb="2">
      <t>ヤマダ</t>
    </rPh>
    <rPh sb="4" eb="6">
      <t>コウリョウ</t>
    </rPh>
    <phoneticPr fontId="3"/>
  </si>
  <si>
    <t>内田
（麗澤）</t>
    <rPh sb="0" eb="2">
      <t>ウチダ</t>
    </rPh>
    <rPh sb="4" eb="6">
      <t>レイタク</t>
    </rPh>
    <phoneticPr fontId="3"/>
  </si>
  <si>
    <t>棄</t>
    <rPh sb="0" eb="1">
      <t>キ</t>
    </rPh>
    <phoneticPr fontId="3"/>
  </si>
  <si>
    <t>団体合計</t>
    <rPh sb="0" eb="2">
      <t>ダンタイ</t>
    </rPh>
    <rPh sb="2" eb="4">
      <t>ゴウケイ</t>
    </rPh>
    <phoneticPr fontId="3"/>
  </si>
  <si>
    <t>全体合計</t>
    <rPh sb="0" eb="2">
      <t>ゼンタイ</t>
    </rPh>
    <rPh sb="2" eb="4">
      <t>ゴウケイ</t>
    </rPh>
    <phoneticPr fontId="3"/>
  </si>
  <si>
    <t>個人形合計</t>
    <rPh sb="0" eb="2">
      <t>コジン</t>
    </rPh>
    <rPh sb="2" eb="3">
      <t>カタ</t>
    </rPh>
    <rPh sb="3" eb="5">
      <t>ゴウケイ</t>
    </rPh>
    <phoneticPr fontId="3"/>
  </si>
  <si>
    <t>個人組手合計</t>
    <rPh sb="0" eb="2">
      <t>コジン</t>
    </rPh>
    <rPh sb="2" eb="3">
      <t>ク</t>
    </rPh>
    <rPh sb="3" eb="4">
      <t>テ</t>
    </rPh>
    <rPh sb="4" eb="6">
      <t>ゴウケイ</t>
    </rPh>
    <phoneticPr fontId="3"/>
  </si>
  <si>
    <t>準決勝敗退選手が２名とも１，２年生だった場合、ランキングのため3位決定戦を行う。</t>
    <rPh sb="0" eb="3">
      <t>ジュンケッショウ</t>
    </rPh>
    <rPh sb="3" eb="5">
      <t>ハイタイ</t>
    </rPh>
    <rPh sb="5" eb="7">
      <t>センシュ</t>
    </rPh>
    <rPh sb="9" eb="10">
      <t>ナ</t>
    </rPh>
    <rPh sb="15" eb="17">
      <t>ネンセイ</t>
    </rPh>
    <rPh sb="20" eb="22">
      <t>バアイ</t>
    </rPh>
    <rPh sb="32" eb="33">
      <t>イ</t>
    </rPh>
    <rPh sb="33" eb="36">
      <t>ケッテイセン</t>
    </rPh>
    <rPh sb="37" eb="38">
      <t>オコナ</t>
    </rPh>
    <phoneticPr fontId="3"/>
  </si>
  <si>
    <t>　個人形・組手の３位決定戦は新人戦のランキング付の</t>
    <rPh sb="1" eb="3">
      <t>コジン</t>
    </rPh>
    <rPh sb="3" eb="4">
      <t>カタ</t>
    </rPh>
    <rPh sb="5" eb="7">
      <t>クミテ</t>
    </rPh>
    <rPh sb="9" eb="10">
      <t>イ</t>
    </rPh>
    <rPh sb="10" eb="13">
      <t>ケッテイセン</t>
    </rPh>
    <rPh sb="14" eb="17">
      <t>シンジンセン</t>
    </rPh>
    <rPh sb="23" eb="24">
      <t>ヅケ</t>
    </rPh>
    <phoneticPr fontId="3"/>
  </si>
  <si>
    <t>　ためなので、準決勝敗退選手が２名とも１，２年生だった</t>
    <phoneticPr fontId="3"/>
  </si>
  <si>
    <t>　場合に行います。</t>
    <rPh sb="1" eb="3">
      <t>バアイ</t>
    </rPh>
    <rPh sb="4" eb="5">
      <t>オコナ</t>
    </rPh>
    <phoneticPr fontId="3"/>
  </si>
  <si>
    <t>13：30～13：50</t>
    <phoneticPr fontId="3"/>
  </si>
  <si>
    <t>千葉南</t>
    <rPh sb="0" eb="2">
      <t>チバ</t>
    </rPh>
    <rPh sb="2" eb="3">
      <t>ミナミ</t>
    </rPh>
    <phoneticPr fontId="3"/>
  </si>
  <si>
    <t>市立銚子</t>
    <rPh sb="0" eb="2">
      <t>イチリツ</t>
    </rPh>
    <rPh sb="2" eb="4">
      <t>チョウシ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</si>
  <si>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</si>
  <si>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</si>
  <si>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成東</t>
    <rPh sb="0" eb="2">
      <t>ナルトウ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</si>
  <si>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</si>
  <si>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麗澤</t>
    <rPh sb="0" eb="2">
      <t>レイタク</t>
    </rPh>
    <phoneticPr fontId="3"/>
  </si>
  <si>
    <t>木更津総合</t>
    <rPh sb="0" eb="3">
      <t>キサラヅ</t>
    </rPh>
    <rPh sb="3" eb="5">
      <t>ソウゴウ</t>
    </rPh>
    <phoneticPr fontId="3"/>
  </si>
  <si>
    <t>習志野</t>
    <rPh sb="0" eb="3">
      <t>ナラシノ</t>
    </rPh>
    <phoneticPr fontId="3"/>
  </si>
  <si>
    <t>千葉南</t>
    <rPh sb="0" eb="2">
      <t>チバ</t>
    </rPh>
    <rPh sb="2" eb="3">
      <t>ミナミ</t>
    </rPh>
    <phoneticPr fontId="3"/>
  </si>
  <si>
    <t>市立銚子</t>
    <rPh sb="0" eb="2">
      <t>イチリツ</t>
    </rPh>
    <rPh sb="2" eb="4">
      <t>チョウシ</t>
    </rPh>
    <phoneticPr fontId="3"/>
  </si>
  <si>
    <t>拓大紅陵</t>
    <rPh sb="0" eb="1">
      <t>タク</t>
    </rPh>
    <rPh sb="1" eb="4">
      <t>ダイコウリョウ</t>
    </rPh>
    <phoneticPr fontId="3"/>
  </si>
  <si>
    <t>敬愛学園</t>
    <rPh sb="0" eb="2">
      <t>ケイアイ</t>
    </rPh>
    <rPh sb="2" eb="4">
      <t>ガクエン</t>
    </rPh>
    <phoneticPr fontId="3"/>
  </si>
  <si>
    <t>成東</t>
    <rPh sb="0" eb="2">
      <t>ナルトウ</t>
    </rPh>
    <phoneticPr fontId="3"/>
  </si>
  <si>
    <t>成田北</t>
    <rPh sb="0" eb="2">
      <t>ナリタ</t>
    </rPh>
    <rPh sb="2" eb="3">
      <t>キタ</t>
    </rPh>
    <phoneticPr fontId="3"/>
  </si>
  <si>
    <t>成田</t>
    <rPh sb="0" eb="2">
      <t>ナリタ</t>
    </rPh>
    <phoneticPr fontId="3"/>
  </si>
  <si>
    <t>男子総合優勝：拓大紅陵</t>
    <rPh sb="0" eb="2">
      <t>ダンシ</t>
    </rPh>
    <rPh sb="2" eb="4">
      <t>ソウゴウ</t>
    </rPh>
    <rPh sb="4" eb="6">
      <t>ユウショウ</t>
    </rPh>
    <rPh sb="7" eb="8">
      <t>タク</t>
    </rPh>
    <rPh sb="8" eb="11">
      <t>ダイコウリョウ</t>
    </rPh>
    <phoneticPr fontId="3"/>
  </si>
  <si>
    <t>４０点</t>
    <rPh sb="2" eb="3">
      <t>テン</t>
    </rPh>
    <phoneticPr fontId="3"/>
  </si>
  <si>
    <t>１１点</t>
    <rPh sb="2" eb="3">
      <t>テン</t>
    </rPh>
    <phoneticPr fontId="3"/>
  </si>
  <si>
    <t>１０点</t>
    <rPh sb="2" eb="3">
      <t>テン</t>
    </rPh>
    <phoneticPr fontId="3"/>
  </si>
  <si>
    <t>女子総合優勝：拓大紅陵</t>
    <rPh sb="0" eb="2">
      <t>ジョシ</t>
    </rPh>
    <rPh sb="2" eb="4">
      <t>ソウゴウ</t>
    </rPh>
    <rPh sb="4" eb="6">
      <t>ユウショウ</t>
    </rPh>
    <rPh sb="7" eb="8">
      <t>タク</t>
    </rPh>
    <rPh sb="8" eb="11">
      <t>ダイコウリョウ</t>
    </rPh>
    <phoneticPr fontId="3"/>
  </si>
  <si>
    <t>３７点</t>
    <rPh sb="2" eb="3">
      <t>テン</t>
    </rPh>
    <phoneticPr fontId="3"/>
  </si>
  <si>
    <t>１２点</t>
    <rPh sb="2" eb="3">
      <t>テン</t>
    </rPh>
    <phoneticPr fontId="3"/>
  </si>
  <si>
    <t>６点</t>
    <rPh sb="1" eb="2">
      <t>テン</t>
    </rPh>
    <phoneticPr fontId="3"/>
  </si>
  <si>
    <t>　 　　　 第３位：秀明八千代</t>
    <rPh sb="6" eb="7">
      <t>ダイ</t>
    </rPh>
    <rPh sb="8" eb="9">
      <t>クライ</t>
    </rPh>
    <rPh sb="10" eb="12">
      <t>シュウメイ</t>
    </rPh>
    <rPh sb="12" eb="15">
      <t>ヤチヨ</t>
    </rPh>
    <phoneticPr fontId="3"/>
  </si>
  <si>
    <t>　　　　 準優勝：柏日体</t>
    <rPh sb="5" eb="8">
      <t>ジュンユウショウ</t>
    </rPh>
    <rPh sb="9" eb="10">
      <t>カシワ</t>
    </rPh>
    <rPh sb="10" eb="11">
      <t>ニチ</t>
    </rPh>
    <rPh sb="11" eb="12">
      <t>タイ</t>
    </rPh>
    <phoneticPr fontId="3"/>
  </si>
  <si>
    <t>　　 　　準優勝：麗澤</t>
    <rPh sb="5" eb="8">
      <t>ジュンユウショウ</t>
    </rPh>
    <rPh sb="9" eb="11">
      <t>レイタク</t>
    </rPh>
    <phoneticPr fontId="3"/>
  </si>
  <si>
    <t>　　    　第３位：柏日体</t>
    <rPh sb="7" eb="8">
      <t>ダイ</t>
    </rPh>
    <rPh sb="9" eb="10">
      <t>クライ</t>
    </rPh>
    <rPh sb="11" eb="12">
      <t>カシワ</t>
    </rPh>
    <rPh sb="12" eb="13">
      <t>ニチ</t>
    </rPh>
    <rPh sb="13" eb="14">
      <t>タイ</t>
    </rPh>
    <phoneticPr fontId="3"/>
  </si>
  <si>
    <t>空 　手 　道 　大 　会</t>
    <rPh sb="0" eb="1">
      <t>クウ</t>
    </rPh>
    <rPh sb="3" eb="4">
      <t>テ</t>
    </rPh>
    <rPh sb="6" eb="7">
      <t>ドウ</t>
    </rPh>
    <rPh sb="9" eb="10">
      <t>ダイ</t>
    </rPh>
    <rPh sb="12" eb="13">
      <t>カイ</t>
    </rPh>
    <phoneticPr fontId="3"/>
  </si>
  <si>
    <t>千葉県総合スポーツセンター武道館</t>
    <rPh sb="0" eb="2">
      <t>チバ</t>
    </rPh>
    <rPh sb="2" eb="3">
      <t>ケン</t>
    </rPh>
    <rPh sb="3" eb="5">
      <t>ソウゴウ</t>
    </rPh>
    <rPh sb="13" eb="16">
      <t>ブドウカン</t>
    </rPh>
    <phoneticPr fontId="3"/>
  </si>
  <si>
    <t>平成２５年６月1５日（土）・1６日（日）</t>
    <rPh sb="0" eb="2">
      <t>ヘイセイ</t>
    </rPh>
    <rPh sb="4" eb="5">
      <t>ネンド</t>
    </rPh>
    <rPh sb="6" eb="7">
      <t>ガツ</t>
    </rPh>
    <rPh sb="9" eb="10">
      <t>ヒ</t>
    </rPh>
    <rPh sb="11" eb="12">
      <t>ド</t>
    </rPh>
    <rPh sb="16" eb="17">
      <t>ヒ</t>
    </rPh>
    <rPh sb="18" eb="1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</si>
</sst>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_);[Red]\(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7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7" fillId="0" borderId="0" xfId="0" applyFont="1" applyAlignment="1"/>
    <xf numFmtId="0" fontId="1" fillId="0" borderId="1" xfId="0" applyFont="1" applyBorder="1" applyAlignment="1">
      <alignment horizontal="distributed"/>
    </xf>
    <xf numFmtId="0" fontId="1" fillId="0" borderId="0" xfId="0" applyFont="1" applyAlignment="1">
      <alignment horizontal="distributed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/>
    <xf numFmtId="176" fontId="0" fillId="0" borderId="0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distributed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0" fontId="9" fillId="0" borderId="0" xfId="0" applyFont="1" applyBorder="1"/>
    <xf numFmtId="0" fontId="9" fillId="0" borderId="0" xfId="0" applyFont="1"/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77" fontId="2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13" fillId="0" borderId="0" xfId="0" applyFont="1"/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1" fillId="0" borderId="0" xfId="0" applyFont="1" applyAlignment="1">
      <alignment horizontal="left"/>
    </xf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distributed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5" xfId="0" applyFont="1" applyBorder="1" applyAlignment="1">
      <alignment horizontal="distributed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distributed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" xfId="0" applyFont="1" applyBorder="1" applyAlignment="1">
      <alignment horizontal="distributed"/>
    </xf>
    <xf numFmtId="0" fontId="13" fillId="0" borderId="0" xfId="0" applyFont="1" applyAlignment="1">
      <alignment horizontal="distributed"/>
    </xf>
    <xf numFmtId="0" fontId="9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distributed"/>
    </xf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8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6" fillId="0" borderId="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6" xfId="0" applyFont="1" applyBorder="1"/>
    <xf numFmtId="0" fontId="11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9" fillId="0" borderId="0" xfId="0" applyFont="1" applyBorder="1" applyAlignment="1"/>
    <xf numFmtId="0" fontId="15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Border="1" applyAlignment="1">
      <alignment horizontal="distributed" vertical="center"/>
    </xf>
    <xf numFmtId="177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1" xfId="0" applyFont="1" applyBorder="1"/>
    <xf numFmtId="0" fontId="9" fillId="0" borderId="18" xfId="0" applyFont="1" applyBorder="1" applyAlignment="1">
      <alignment horizontal="left"/>
    </xf>
    <xf numFmtId="0" fontId="11" fillId="0" borderId="1" xfId="0" applyFont="1" applyBorder="1" applyAlignment="1">
      <alignment horizontal="center" vertical="center" shrinkToFit="1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9" xfId="0" applyFont="1" applyBorder="1" applyAlignment="1">
      <alignment horizontal="distributed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0" xfId="0" applyFont="1" applyBorder="1"/>
    <xf numFmtId="0" fontId="0" fillId="0" borderId="21" xfId="0" applyFont="1" applyBorder="1"/>
    <xf numFmtId="3" fontId="0" fillId="0" borderId="34" xfId="0" applyNumberFormat="1" applyFont="1" applyBorder="1"/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distributed" vertical="center"/>
    </xf>
    <xf numFmtId="0" fontId="0" fillId="0" borderId="1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6" xfId="0" applyFont="1" applyBorder="1"/>
    <xf numFmtId="0" fontId="0" fillId="0" borderId="1" xfId="0" applyFont="1" applyBorder="1"/>
    <xf numFmtId="3" fontId="0" fillId="0" borderId="23" xfId="0" applyNumberFormat="1" applyFont="1" applyBorder="1"/>
    <xf numFmtId="0" fontId="0" fillId="0" borderId="39" xfId="0" applyFont="1" applyBorder="1"/>
    <xf numFmtId="0" fontId="0" fillId="0" borderId="35" xfId="0" applyFont="1" applyBorder="1" applyAlignment="1">
      <alignment horizontal="distributed" vertical="center"/>
    </xf>
    <xf numFmtId="0" fontId="0" fillId="0" borderId="4" xfId="0" applyFont="1" applyBorder="1"/>
    <xf numFmtId="0" fontId="0" fillId="0" borderId="40" xfId="0" applyFont="1" applyBorder="1"/>
    <xf numFmtId="0" fontId="0" fillId="0" borderId="41" xfId="0" applyFont="1" applyBorder="1" applyAlignment="1">
      <alignment horizontal="distributed" vertical="center"/>
    </xf>
    <xf numFmtId="0" fontId="0" fillId="0" borderId="8" xfId="0" applyFont="1" applyBorder="1" applyAlignment="1">
      <alignment horizontal="center" vertical="center"/>
    </xf>
    <xf numFmtId="0" fontId="0" fillId="0" borderId="27" xfId="0" applyFont="1" applyBorder="1"/>
    <xf numFmtId="0" fontId="0" fillId="0" borderId="11" xfId="0" applyFont="1" applyBorder="1"/>
    <xf numFmtId="3" fontId="0" fillId="0" borderId="28" xfId="0" applyNumberFormat="1" applyFont="1" applyBorder="1"/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43" xfId="0" applyFont="1" applyBorder="1"/>
    <xf numFmtId="3" fontId="0" fillId="0" borderId="33" xfId="0" applyNumberFormat="1" applyFont="1" applyBorder="1"/>
    <xf numFmtId="0" fontId="0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11" xfId="0" applyFont="1" applyBorder="1"/>
    <xf numFmtId="3" fontId="11" fillId="0" borderId="28" xfId="0" applyNumberFormat="1" applyFont="1" applyBorder="1"/>
    <xf numFmtId="0" fontId="11" fillId="0" borderId="27" xfId="0" applyFont="1" applyBorder="1"/>
    <xf numFmtId="0" fontId="0" fillId="0" borderId="36" xfId="0" applyFont="1" applyBorder="1" applyAlignment="1">
      <alignment horizontal="center" vertical="center"/>
    </xf>
    <xf numFmtId="0" fontId="11" fillId="0" borderId="40" xfId="0" applyFont="1" applyBorder="1"/>
    <xf numFmtId="3" fontId="11" fillId="0" borderId="23" xfId="0" applyNumberFormat="1" applyFont="1" applyBorder="1"/>
    <xf numFmtId="0" fontId="11" fillId="0" borderId="39" xfId="0" applyFont="1" applyBorder="1"/>
    <xf numFmtId="0" fontId="11" fillId="0" borderId="35" xfId="0" applyFont="1" applyBorder="1" applyAlignment="1">
      <alignment horizontal="distributed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distributed"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distributed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11" fillId="0" borderId="44" xfId="0" applyFont="1" applyBorder="1" applyAlignment="1">
      <alignment horizontal="distributed" vertical="center" shrinkToFit="1"/>
    </xf>
    <xf numFmtId="0" fontId="0" fillId="0" borderId="45" xfId="0" applyFont="1" applyBorder="1"/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/>
    <xf numFmtId="3" fontId="0" fillId="0" borderId="51" xfId="0" applyNumberFormat="1" applyFont="1" applyBorder="1" applyAlignment="1">
      <alignment wrapText="1"/>
    </xf>
    <xf numFmtId="0" fontId="17" fillId="0" borderId="0" xfId="0" applyFont="1"/>
    <xf numFmtId="0" fontId="9" fillId="0" borderId="0" xfId="0" applyFont="1" applyAlignment="1">
      <alignment horizontal="left" vertical="center"/>
    </xf>
    <xf numFmtId="0" fontId="0" fillId="0" borderId="27" xfId="0" applyBorder="1"/>
    <xf numFmtId="0" fontId="0" fillId="0" borderId="16" xfId="0" applyBorder="1"/>
    <xf numFmtId="0" fontId="0" fillId="0" borderId="17" xfId="0" applyBorder="1"/>
    <xf numFmtId="0" fontId="0" fillId="0" borderId="39" xfId="0" applyBorder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shrinkToFit="1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/>
    <xf numFmtId="0" fontId="9" fillId="0" borderId="8" xfId="0" applyFont="1" applyBorder="1" applyAlignment="1">
      <alignment horizontal="left"/>
    </xf>
    <xf numFmtId="0" fontId="9" fillId="0" borderId="16" xfId="0" applyFont="1" applyBorder="1" applyAlignment="1">
      <alignment horizontal="right"/>
    </xf>
    <xf numFmtId="0" fontId="9" fillId="0" borderId="39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distributed"/>
    </xf>
    <xf numFmtId="0" fontId="11" fillId="0" borderId="1" xfId="0" applyFont="1" applyBorder="1" applyAlignment="1">
      <alignment horizontal="distributed" vertical="center"/>
    </xf>
    <xf numFmtId="0" fontId="4" fillId="0" borderId="17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4" fillId="0" borderId="11" xfId="0" applyFont="1" applyFill="1" applyBorder="1" applyAlignment="1" applyProtection="1">
      <alignment horizontal="right" vertical="center"/>
    </xf>
    <xf numFmtId="0" fontId="4" fillId="0" borderId="27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 textRotation="255"/>
    </xf>
    <xf numFmtId="0" fontId="4" fillId="0" borderId="0" xfId="0" applyFont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39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0" borderId="17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/>
    <xf numFmtId="0" fontId="4" fillId="0" borderId="8" xfId="0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42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1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9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4" fillId="0" borderId="17" xfId="0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/>
    </xf>
    <xf numFmtId="0" fontId="4" fillId="0" borderId="39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top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top"/>
    </xf>
    <xf numFmtId="0" fontId="4" fillId="0" borderId="39" xfId="0" applyFont="1" applyBorder="1" applyAlignment="1">
      <alignment horizontal="right" vertical="top"/>
    </xf>
    <xf numFmtId="0" fontId="4" fillId="0" borderId="8" xfId="0" applyFont="1" applyBorder="1" applyAlignment="1">
      <alignment horizontal="right"/>
    </xf>
    <xf numFmtId="0" fontId="4" fillId="0" borderId="27" xfId="0" applyFont="1" applyBorder="1" applyAlignment="1">
      <alignment horizontal="right" vertical="top"/>
    </xf>
    <xf numFmtId="0" fontId="9" fillId="0" borderId="0" xfId="0" applyFont="1" applyAlignment="1">
      <alignment horizontal="distributed"/>
    </xf>
    <xf numFmtId="0" fontId="6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/>
    <xf numFmtId="0" fontId="19" fillId="0" borderId="0" xfId="0" applyFont="1"/>
    <xf numFmtId="0" fontId="1" fillId="0" borderId="0" xfId="0" applyFont="1" applyBorder="1" applyAlignment="1">
      <alignment horizontal="distributed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68" xfId="0" applyFont="1" applyBorder="1" applyAlignment="1">
      <alignment horizontal="distributed" vertical="center"/>
    </xf>
    <xf numFmtId="0" fontId="0" fillId="0" borderId="68" xfId="0" applyBorder="1" applyAlignment="1">
      <alignment horizontal="center" vertical="center"/>
    </xf>
    <xf numFmtId="20" fontId="0" fillId="0" borderId="68" xfId="0" applyNumberFormat="1" applyBorder="1" applyAlignment="1">
      <alignment horizontal="center" vertical="center"/>
    </xf>
    <xf numFmtId="0" fontId="5" fillId="0" borderId="68" xfId="0" applyFont="1" applyBorder="1" applyAlignment="1">
      <alignment horizontal="distributed" vertical="center" wrapText="1"/>
    </xf>
    <xf numFmtId="0" fontId="0" fillId="0" borderId="68" xfId="0" applyBorder="1" applyAlignment="1">
      <alignment vertical="center"/>
    </xf>
    <xf numFmtId="0" fontId="0" fillId="0" borderId="24" xfId="0" applyFont="1" applyBorder="1" applyAlignment="1">
      <alignment horizontal="distributed" vertical="center"/>
    </xf>
    <xf numFmtId="3" fontId="0" fillId="0" borderId="38" xfId="0" applyNumberFormat="1" applyFont="1" applyBorder="1"/>
    <xf numFmtId="0" fontId="0" fillId="0" borderId="44" xfId="0" applyFont="1" applyBorder="1" applyAlignment="1">
      <alignment horizontal="distributed" vertical="center"/>
    </xf>
    <xf numFmtId="0" fontId="0" fillId="0" borderId="69" xfId="0" applyFont="1" applyBorder="1" applyAlignment="1">
      <alignment horizontal="center" vertical="center"/>
    </xf>
    <xf numFmtId="0" fontId="0" fillId="0" borderId="57" xfId="0" applyFont="1" applyBorder="1"/>
    <xf numFmtId="0" fontId="0" fillId="0" borderId="59" xfId="0" applyFont="1" applyBorder="1"/>
    <xf numFmtId="3" fontId="0" fillId="0" borderId="69" xfId="0" applyNumberFormat="1" applyFont="1" applyBorder="1"/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3" fontId="11" fillId="0" borderId="38" xfId="0" applyNumberFormat="1" applyFont="1" applyBorder="1"/>
    <xf numFmtId="0" fontId="11" fillId="0" borderId="57" xfId="0" applyFont="1" applyBorder="1"/>
    <xf numFmtId="0" fontId="11" fillId="0" borderId="59" xfId="0" applyFont="1" applyBorder="1"/>
    <xf numFmtId="3" fontId="11" fillId="0" borderId="69" xfId="0" applyNumberFormat="1" applyFont="1" applyBorder="1"/>
    <xf numFmtId="0" fontId="11" fillId="0" borderId="57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3" fontId="11" fillId="0" borderId="70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4" fillId="0" borderId="39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shrinkToFit="1"/>
    </xf>
    <xf numFmtId="178" fontId="0" fillId="0" borderId="1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2" fillId="0" borderId="3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17" xfId="0" applyFont="1" applyBorder="1" applyAlignment="1">
      <alignment horizontal="left"/>
    </xf>
    <xf numFmtId="0" fontId="4" fillId="0" borderId="8" xfId="0" applyFont="1" applyBorder="1" applyAlignment="1">
      <alignment horizontal="left" vertical="top"/>
    </xf>
    <xf numFmtId="0" fontId="4" fillId="0" borderId="27" xfId="0" applyFont="1" applyBorder="1" applyAlignment="1">
      <alignment horizontal="left"/>
    </xf>
    <xf numFmtId="0" fontId="6" fillId="0" borderId="5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 shrinkToFit="1"/>
    </xf>
    <xf numFmtId="0" fontId="1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/>
    <xf numFmtId="0" fontId="2" fillId="0" borderId="11" xfId="0" applyFont="1" applyBorder="1"/>
    <xf numFmtId="0" fontId="6" fillId="0" borderId="4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/>
    <xf numFmtId="0" fontId="9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Alignment="1">
      <alignment horizontal="distributed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ont="1" applyFill="1"/>
    <xf numFmtId="0" fontId="22" fillId="0" borderId="68" xfId="0" applyFont="1" applyFill="1" applyBorder="1" applyAlignment="1">
      <alignment horizontal="center" vertical="center"/>
    </xf>
    <xf numFmtId="20" fontId="22" fillId="0" borderId="68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 wrapText="1"/>
    </xf>
    <xf numFmtId="0" fontId="22" fillId="0" borderId="6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72" xfId="0" applyFont="1" applyBorder="1" applyAlignment="1">
      <alignment horizontal="distributed" vertical="center" wrapText="1"/>
    </xf>
    <xf numFmtId="0" fontId="5" fillId="0" borderId="71" xfId="0" applyFont="1" applyBorder="1" applyAlignment="1">
      <alignment horizontal="distributed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9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9" fillId="0" borderId="39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12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top"/>
    </xf>
    <xf numFmtId="0" fontId="2" fillId="0" borderId="73" xfId="0" applyFont="1" applyBorder="1"/>
    <xf numFmtId="0" fontId="4" fillId="0" borderId="73" xfId="0" applyFont="1" applyFill="1" applyBorder="1" applyAlignment="1" applyProtection="1">
      <alignment horizontal="right" vertical="center"/>
    </xf>
    <xf numFmtId="0" fontId="2" fillId="0" borderId="75" xfId="0" applyFont="1" applyBorder="1"/>
    <xf numFmtId="0" fontId="4" fillId="0" borderId="75" xfId="0" applyFont="1" applyBorder="1" applyAlignment="1">
      <alignment horizontal="right"/>
    </xf>
    <xf numFmtId="0" fontId="4" fillId="0" borderId="74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73" xfId="0" applyBorder="1"/>
    <xf numFmtId="0" fontId="0" fillId="0" borderId="80" xfId="0" applyBorder="1"/>
    <xf numFmtId="0" fontId="0" fillId="0" borderId="17" xfId="0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0" fillId="0" borderId="81" xfId="0" applyBorder="1"/>
    <xf numFmtId="0" fontId="0" fillId="0" borderId="0" xfId="0" applyBorder="1" applyAlignment="1">
      <alignment horizontal="left"/>
    </xf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78" xfId="0" applyBorder="1"/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75" xfId="0" applyBorder="1"/>
    <xf numFmtId="0" fontId="0" fillId="0" borderId="86" xfId="0" applyBorder="1"/>
    <xf numFmtId="0" fontId="0" fillId="0" borderId="42" xfId="0" applyBorder="1"/>
    <xf numFmtId="0" fontId="0" fillId="0" borderId="89" xfId="0" applyBorder="1" applyAlignment="1">
      <alignment horizontal="left" vertical="center"/>
    </xf>
    <xf numFmtId="0" fontId="0" fillId="0" borderId="79" xfId="0" applyBorder="1"/>
    <xf numFmtId="0" fontId="0" fillId="0" borderId="89" xfId="0" applyBorder="1"/>
    <xf numFmtId="0" fontId="0" fillId="0" borderId="89" xfId="0" applyBorder="1" applyAlignment="1">
      <alignment horizontal="left"/>
    </xf>
    <xf numFmtId="0" fontId="0" fillId="0" borderId="88" xfId="0" applyBorder="1"/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85" xfId="0" applyFont="1" applyBorder="1"/>
    <xf numFmtId="0" fontId="4" fillId="0" borderId="77" xfId="0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86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right" vertical="center"/>
    </xf>
    <xf numFmtId="0" fontId="5" fillId="0" borderId="77" xfId="0" applyFont="1" applyFill="1" applyBorder="1" applyAlignment="1" applyProtection="1">
      <alignment horizontal="right" vertical="center"/>
    </xf>
    <xf numFmtId="0" fontId="5" fillId="0" borderId="76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left" vertical="center"/>
    </xf>
    <xf numFmtId="0" fontId="5" fillId="0" borderId="42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2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4" fillId="0" borderId="75" xfId="0" applyFont="1" applyFill="1" applyBorder="1" applyAlignment="1" applyProtection="1">
      <alignment horizontal="right" vertical="center"/>
    </xf>
    <xf numFmtId="0" fontId="5" fillId="0" borderId="88" xfId="0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74" xfId="0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top"/>
    </xf>
    <xf numFmtId="0" fontId="4" fillId="0" borderId="88" xfId="0" applyFont="1" applyFill="1" applyBorder="1" applyAlignment="1" applyProtection="1">
      <alignment horizontal="right" vertical="center"/>
    </xf>
    <xf numFmtId="0" fontId="5" fillId="0" borderId="83" xfId="0" applyFont="1" applyFill="1" applyBorder="1" applyAlignment="1" applyProtection="1">
      <alignment horizontal="left" vertical="center"/>
    </xf>
    <xf numFmtId="0" fontId="4" fillId="0" borderId="11" xfId="0" applyFont="1" applyBorder="1"/>
    <xf numFmtId="0" fontId="5" fillId="0" borderId="83" xfId="0" applyFont="1" applyBorder="1" applyAlignment="1">
      <alignment horizontal="left"/>
    </xf>
    <xf numFmtId="0" fontId="5" fillId="0" borderId="86" xfId="0" applyFont="1" applyFill="1" applyBorder="1" applyAlignment="1" applyProtection="1">
      <alignment horizontal="left" vertical="center"/>
    </xf>
    <xf numFmtId="0" fontId="5" fillId="0" borderId="80" xfId="0" applyFont="1" applyFill="1" applyBorder="1" applyAlignment="1" applyProtection="1">
      <alignment horizontal="left" vertical="center"/>
    </xf>
    <xf numFmtId="0" fontId="5" fillId="0" borderId="85" xfId="0" applyFont="1" applyBorder="1" applyAlignment="1">
      <alignment horizontal="left"/>
    </xf>
    <xf numFmtId="0" fontId="5" fillId="0" borderId="84" xfId="0" applyFont="1" applyBorder="1" applyAlignment="1">
      <alignment horizontal="right"/>
    </xf>
    <xf numFmtId="0" fontId="5" fillId="0" borderId="81" xfId="0" applyFont="1" applyFill="1" applyBorder="1" applyAlignment="1" applyProtection="1">
      <alignment horizontal="left" vertical="center"/>
    </xf>
    <xf numFmtId="0" fontId="2" fillId="0" borderId="80" xfId="0" applyFont="1" applyBorder="1"/>
    <xf numFmtId="0" fontId="4" fillId="0" borderId="84" xfId="0" applyFont="1" applyFill="1" applyBorder="1" applyAlignment="1" applyProtection="1"/>
    <xf numFmtId="0" fontId="5" fillId="0" borderId="87" xfId="0" applyFont="1" applyBorder="1" applyAlignment="1">
      <alignment horizontal="right"/>
    </xf>
    <xf numFmtId="0" fontId="5" fillId="0" borderId="73" xfId="0" applyFont="1" applyFill="1" applyBorder="1" applyAlignment="1" applyProtection="1">
      <alignment horizontal="right" vertical="center"/>
    </xf>
    <xf numFmtId="0" fontId="2" fillId="0" borderId="81" xfId="0" applyFont="1" applyBorder="1"/>
    <xf numFmtId="0" fontId="5" fillId="0" borderId="89" xfId="0" applyFont="1" applyBorder="1" applyAlignment="1">
      <alignment horizontal="right"/>
    </xf>
    <xf numFmtId="0" fontId="5" fillId="0" borderId="82" xfId="0" applyFont="1" applyFill="1" applyBorder="1" applyAlignment="1" applyProtection="1">
      <alignment horizontal="right" vertical="center"/>
    </xf>
    <xf numFmtId="0" fontId="6" fillId="0" borderId="75" xfId="0" applyFont="1" applyFill="1" applyBorder="1" applyAlignment="1" applyProtection="1">
      <alignment horizontal="right" vertical="center"/>
    </xf>
    <xf numFmtId="0" fontId="5" fillId="0" borderId="75" xfId="0" applyFont="1" applyFill="1" applyBorder="1" applyAlignment="1" applyProtection="1">
      <alignment horizontal="left" vertical="center"/>
    </xf>
    <xf numFmtId="0" fontId="5" fillId="0" borderId="88" xfId="0" applyFont="1" applyFill="1" applyBorder="1" applyAlignment="1" applyProtection="1">
      <alignment horizontal="left" vertical="center"/>
    </xf>
    <xf numFmtId="0" fontId="5" fillId="0" borderId="89" xfId="0" applyFont="1" applyFill="1" applyBorder="1" applyAlignment="1" applyProtection="1">
      <alignment horizontal="left" vertical="center"/>
    </xf>
    <xf numFmtId="0" fontId="5" fillId="0" borderId="82" xfId="0" applyFont="1" applyFill="1" applyBorder="1" applyAlignment="1" applyProtection="1">
      <alignment horizontal="left" vertical="center"/>
    </xf>
    <xf numFmtId="0" fontId="5" fillId="0" borderId="79" xfId="0" applyFont="1" applyFill="1" applyBorder="1" applyAlignment="1" applyProtection="1">
      <alignment horizontal="left" vertical="center"/>
    </xf>
    <xf numFmtId="0" fontId="5" fillId="0" borderId="77" xfId="0" applyFont="1" applyFill="1" applyBorder="1" applyAlignment="1" applyProtection="1">
      <alignment horizontal="left" vertical="center"/>
    </xf>
    <xf numFmtId="0" fontId="5" fillId="0" borderId="85" xfId="0" applyFont="1" applyFill="1" applyBorder="1" applyAlignment="1" applyProtection="1">
      <alignment horizontal="left" vertical="center"/>
    </xf>
    <xf numFmtId="0" fontId="5" fillId="0" borderId="89" xfId="0" applyFont="1" applyFill="1" applyBorder="1" applyAlignment="1" applyProtection="1">
      <alignment horizontal="right" vertical="center"/>
    </xf>
    <xf numFmtId="0" fontId="5" fillId="0" borderId="84" xfId="0" applyFont="1" applyFill="1" applyBorder="1" applyAlignment="1" applyProtection="1">
      <alignment horizontal="right" vertical="center"/>
    </xf>
    <xf numFmtId="0" fontId="5" fillId="0" borderId="88" xfId="0" applyFont="1" applyBorder="1" applyAlignment="1">
      <alignment horizontal="right"/>
    </xf>
    <xf numFmtId="0" fontId="5" fillId="0" borderId="80" xfId="0" applyFont="1" applyFill="1" applyBorder="1" applyAlignment="1" applyProtection="1">
      <alignment horizontal="right" vertical="center"/>
    </xf>
    <xf numFmtId="0" fontId="4" fillId="0" borderId="75" xfId="0" applyFont="1" applyFill="1" applyBorder="1" applyAlignment="1" applyProtection="1"/>
    <xf numFmtId="0" fontId="5" fillId="0" borderId="89" xfId="0" applyFont="1" applyBorder="1" applyAlignment="1">
      <alignment horizontal="right" vertical="center"/>
    </xf>
    <xf numFmtId="0" fontId="5" fillId="0" borderId="92" xfId="0" applyFont="1" applyBorder="1" applyAlignment="1">
      <alignment horizontal="left" vertical="center"/>
    </xf>
    <xf numFmtId="0" fontId="5" fillId="0" borderId="83" xfId="0" applyFont="1" applyBorder="1" applyAlignment="1">
      <alignment horizontal="left" vertical="center"/>
    </xf>
    <xf numFmtId="0" fontId="4" fillId="0" borderId="89" xfId="0" applyFont="1" applyFill="1" applyBorder="1" applyAlignment="1" applyProtection="1">
      <alignment horizontal="left" vertical="center"/>
    </xf>
    <xf numFmtId="0" fontId="4" fillId="0" borderId="79" xfId="0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left"/>
    </xf>
    <xf numFmtId="0" fontId="4" fillId="0" borderId="78" xfId="0" applyFont="1" applyBorder="1" applyAlignment="1">
      <alignment horizontal="left"/>
    </xf>
    <xf numFmtId="0" fontId="0" fillId="0" borderId="40" xfId="0" applyBorder="1" applyAlignment="1">
      <alignment horizontal="left" vertical="center"/>
    </xf>
    <xf numFmtId="0" fontId="4" fillId="0" borderId="73" xfId="0" applyFont="1" applyBorder="1" applyAlignment="1">
      <alignment horizontal="right" vertical="center"/>
    </xf>
    <xf numFmtId="0" fontId="4" fillId="0" borderId="75" xfId="0" applyFont="1" applyBorder="1" applyAlignment="1">
      <alignment horizontal="right" vertical="center"/>
    </xf>
    <xf numFmtId="0" fontId="4" fillId="0" borderId="85" xfId="0" applyFont="1" applyBorder="1" applyAlignment="1">
      <alignment horizontal="left" vertical="top"/>
    </xf>
    <xf numFmtId="0" fontId="4" fillId="0" borderId="76" xfId="0" applyFont="1" applyBorder="1" applyAlignment="1">
      <alignment horizontal="right"/>
    </xf>
    <xf numFmtId="0" fontId="4" fillId="0" borderId="88" xfId="0" applyFont="1" applyBorder="1" applyAlignment="1">
      <alignment horizontal="right"/>
    </xf>
    <xf numFmtId="0" fontId="4" fillId="0" borderId="73" xfId="0" applyFont="1" applyBorder="1"/>
    <xf numFmtId="0" fontId="4" fillId="0" borderId="83" xfId="0" applyFont="1" applyBorder="1" applyAlignment="1">
      <alignment horizontal="left"/>
    </xf>
    <xf numFmtId="0" fontId="5" fillId="0" borderId="78" xfId="0" applyFont="1" applyFill="1" applyBorder="1" applyAlignment="1" applyProtection="1">
      <alignment horizontal="left" vertical="center"/>
    </xf>
    <xf numFmtId="0" fontId="4" fillId="0" borderId="18" xfId="0" applyFont="1" applyBorder="1" applyAlignment="1">
      <alignment horizontal="right"/>
    </xf>
    <xf numFmtId="0" fontId="4" fillId="0" borderId="74" xfId="0" applyFont="1" applyBorder="1" applyAlignment="1">
      <alignment horizontal="right" vertical="center"/>
    </xf>
    <xf numFmtId="0" fontId="4" fillId="0" borderId="89" xfId="0" applyFont="1" applyBorder="1" applyAlignment="1">
      <alignment horizontal="right"/>
    </xf>
    <xf numFmtId="0" fontId="4" fillId="0" borderId="84" xfId="0" applyFont="1" applyBorder="1" applyAlignment="1">
      <alignment horizontal="right"/>
    </xf>
    <xf numFmtId="0" fontId="4" fillId="0" borderId="75" xfId="0" applyFont="1" applyBorder="1" applyAlignment="1">
      <alignment horizontal="left"/>
    </xf>
    <xf numFmtId="0" fontId="4" fillId="0" borderId="83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top"/>
    </xf>
    <xf numFmtId="0" fontId="4" fillId="0" borderId="73" xfId="0" applyFont="1" applyBorder="1" applyAlignment="1">
      <alignment horizontal="left"/>
    </xf>
    <xf numFmtId="0" fontId="4" fillId="0" borderId="80" xfId="0" applyFont="1" applyBorder="1" applyAlignment="1">
      <alignment horizontal="left"/>
    </xf>
    <xf numFmtId="0" fontId="4" fillId="0" borderId="8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4" fillId="0" borderId="85" xfId="0" applyFont="1" applyBorder="1" applyAlignment="1">
      <alignment horizontal="left" vertical="center"/>
    </xf>
    <xf numFmtId="0" fontId="4" fillId="0" borderId="88" xfId="0" applyFont="1" applyBorder="1" applyAlignment="1">
      <alignment horizontal="left" vertical="center"/>
    </xf>
    <xf numFmtId="0" fontId="4" fillId="0" borderId="86" xfId="0" applyFont="1" applyBorder="1" applyAlignment="1">
      <alignment horizontal="left"/>
    </xf>
    <xf numFmtId="0" fontId="4" fillId="0" borderId="84" xfId="0" applyFont="1" applyBorder="1" applyAlignment="1">
      <alignment horizontal="left" vertical="top"/>
    </xf>
    <xf numFmtId="0" fontId="4" fillId="0" borderId="88" xfId="0" applyFont="1" applyBorder="1" applyAlignment="1">
      <alignment horizontal="left"/>
    </xf>
    <xf numFmtId="0" fontId="4" fillId="0" borderId="89" xfId="0" applyFont="1" applyBorder="1" applyAlignment="1">
      <alignment horizontal="left"/>
    </xf>
    <xf numFmtId="0" fontId="4" fillId="0" borderId="82" xfId="0" applyFont="1" applyBorder="1" applyAlignment="1">
      <alignment horizontal="left" vertical="top"/>
    </xf>
    <xf numFmtId="0" fontId="4" fillId="0" borderId="78" xfId="0" applyFont="1" applyBorder="1" applyAlignment="1">
      <alignment horizontal="left" vertical="top"/>
    </xf>
    <xf numFmtId="0" fontId="4" fillId="0" borderId="93" xfId="0" applyFont="1" applyBorder="1" applyAlignment="1">
      <alignment horizontal="left"/>
    </xf>
    <xf numFmtId="0" fontId="4" fillId="0" borderId="74" xfId="0" applyFont="1" applyBorder="1" applyAlignment="1">
      <alignment horizontal="left"/>
    </xf>
    <xf numFmtId="0" fontId="9" fillId="0" borderId="73" xfId="0" applyFont="1" applyBorder="1"/>
    <xf numFmtId="0" fontId="9" fillId="0" borderId="73" xfId="0" applyFont="1" applyBorder="1" applyAlignment="1">
      <alignment horizontal="left"/>
    </xf>
    <xf numFmtId="0" fontId="4" fillId="0" borderId="84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top"/>
    </xf>
    <xf numFmtId="0" fontId="9" fillId="0" borderId="0" xfId="0" applyFont="1" applyBorder="1" applyAlignment="1">
      <alignment horizontal="right" shrinkToFit="1"/>
    </xf>
    <xf numFmtId="0" fontId="9" fillId="0" borderId="0" xfId="0" applyFont="1" applyAlignment="1">
      <alignment horizontal="right" shrinkToFit="1"/>
    </xf>
    <xf numFmtId="0" fontId="4" fillId="0" borderId="76" xfId="0" applyFont="1" applyBorder="1" applyAlignment="1">
      <alignment horizontal="right" vertical="center"/>
    </xf>
    <xf numFmtId="0" fontId="4" fillId="0" borderId="80" xfId="0" applyFont="1" applyBorder="1" applyAlignment="1">
      <alignment horizontal="right" vertical="center"/>
    </xf>
    <xf numFmtId="0" fontId="4" fillId="0" borderId="75" xfId="0" applyFont="1" applyBorder="1"/>
    <xf numFmtId="0" fontId="4" fillId="0" borderId="89" xfId="0" applyFont="1" applyBorder="1" applyAlignment="1">
      <alignment horizontal="right" vertical="center"/>
    </xf>
    <xf numFmtId="0" fontId="4" fillId="0" borderId="86" xfId="0" applyFont="1" applyBorder="1" applyAlignment="1">
      <alignment horizontal="right" vertical="center"/>
    </xf>
    <xf numFmtId="0" fontId="4" fillId="0" borderId="76" xfId="0" applyFont="1" applyBorder="1" applyAlignment="1">
      <alignment horizontal="right" vertical="top"/>
    </xf>
    <xf numFmtId="0" fontId="4" fillId="0" borderId="85" xfId="0" applyFont="1" applyBorder="1" applyAlignment="1">
      <alignment horizontal="right"/>
    </xf>
    <xf numFmtId="0" fontId="4" fillId="0" borderId="73" xfId="0" applyFont="1" applyBorder="1" applyAlignment="1">
      <alignment horizontal="right"/>
    </xf>
    <xf numFmtId="0" fontId="4" fillId="0" borderId="77" xfId="0" applyFont="1" applyBorder="1" applyAlignment="1">
      <alignment horizontal="right" vertical="center"/>
    </xf>
    <xf numFmtId="0" fontId="4" fillId="0" borderId="90" xfId="0" applyFont="1" applyBorder="1" applyAlignment="1">
      <alignment horizontal="right" vertical="center"/>
    </xf>
    <xf numFmtId="0" fontId="4" fillId="0" borderId="87" xfId="0" applyFont="1" applyBorder="1" applyAlignment="1">
      <alignment horizontal="right"/>
    </xf>
    <xf numFmtId="0" fontId="4" fillId="0" borderId="77" xfId="0" applyFont="1" applyBorder="1" applyAlignment="1">
      <alignment horizontal="right"/>
    </xf>
    <xf numFmtId="0" fontId="4" fillId="0" borderId="82" xfId="0" applyFont="1" applyBorder="1" applyAlignment="1">
      <alignment horizontal="right"/>
    </xf>
    <xf numFmtId="0" fontId="4" fillId="0" borderId="88" xfId="0" applyFont="1" applyBorder="1" applyAlignment="1">
      <alignment horizontal="right" vertical="center"/>
    </xf>
    <xf numFmtId="0" fontId="4" fillId="0" borderId="82" xfId="0" applyFont="1" applyBorder="1" applyAlignment="1">
      <alignment horizontal="left"/>
    </xf>
    <xf numFmtId="0" fontId="4" fillId="0" borderId="89" xfId="0" applyFont="1" applyBorder="1" applyAlignment="1">
      <alignment horizontal="left" vertical="top"/>
    </xf>
    <xf numFmtId="0" fontId="4" fillId="0" borderId="89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top"/>
    </xf>
    <xf numFmtId="0" fontId="4" fillId="0" borderId="86" xfId="0" applyFont="1" applyBorder="1" applyAlignment="1">
      <alignment horizontal="left" vertical="center"/>
    </xf>
    <xf numFmtId="0" fontId="4" fillId="0" borderId="84" xfId="0" applyFont="1" applyBorder="1" applyAlignment="1">
      <alignment horizontal="right" vertical="center"/>
    </xf>
    <xf numFmtId="0" fontId="4" fillId="0" borderId="77" xfId="0" applyFont="1" applyBorder="1" applyAlignment="1">
      <alignment horizontal="left" vertical="center"/>
    </xf>
    <xf numFmtId="0" fontId="4" fillId="0" borderId="89" xfId="0" applyFont="1" applyBorder="1" applyAlignment="1">
      <alignment vertical="center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89" xfId="0" applyFont="1" applyBorder="1"/>
    <xf numFmtId="0" fontId="5" fillId="0" borderId="87" xfId="0" applyFont="1" applyBorder="1" applyAlignment="1">
      <alignment horizontal="right" vertical="center"/>
    </xf>
    <xf numFmtId="0" fontId="4" fillId="0" borderId="87" xfId="0" applyFont="1" applyFill="1" applyBorder="1" applyAlignment="1" applyProtection="1">
      <alignment horizontal="left" vertical="center"/>
    </xf>
    <xf numFmtId="0" fontId="4" fillId="0" borderId="88" xfId="0" applyFont="1" applyFill="1" applyBorder="1" applyAlignment="1" applyProtection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89" xfId="0" applyFont="1" applyBorder="1" applyAlignment="1">
      <alignment horizontal="left" vertical="center"/>
    </xf>
    <xf numFmtId="0" fontId="4" fillId="0" borderId="88" xfId="0" applyFont="1" applyBorder="1" applyAlignment="1">
      <alignment horizontal="right" vertical="top"/>
    </xf>
    <xf numFmtId="0" fontId="4" fillId="0" borderId="89" xfId="0" applyFont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6" fillId="0" borderId="89" xfId="0" applyFont="1" applyBorder="1" applyAlignment="1">
      <alignment horizontal="right" vertical="center"/>
    </xf>
    <xf numFmtId="0" fontId="6" fillId="0" borderId="91" xfId="0" applyFont="1" applyBorder="1" applyAlignment="1">
      <alignment horizontal="right" vertical="center"/>
    </xf>
    <xf numFmtId="0" fontId="6" fillId="0" borderId="80" xfId="0" applyFont="1" applyBorder="1" applyAlignment="1">
      <alignment horizontal="right" vertical="center"/>
    </xf>
    <xf numFmtId="0" fontId="6" fillId="0" borderId="88" xfId="0" applyFont="1" applyBorder="1" applyAlignment="1">
      <alignment horizontal="right" vertical="center"/>
    </xf>
    <xf numFmtId="0" fontId="4" fillId="0" borderId="77" xfId="0" applyFont="1" applyBorder="1" applyAlignment="1">
      <alignment horizontal="center" vertical="center"/>
    </xf>
    <xf numFmtId="0" fontId="4" fillId="0" borderId="89" xfId="0" applyFont="1" applyBorder="1" applyAlignment="1"/>
    <xf numFmtId="0" fontId="4" fillId="0" borderId="91" xfId="0" applyFont="1" applyBorder="1" applyAlignment="1"/>
    <xf numFmtId="0" fontId="4" fillId="0" borderId="94" xfId="0" applyFont="1" applyBorder="1"/>
    <xf numFmtId="0" fontId="4" fillId="0" borderId="94" xfId="0" applyFont="1" applyFill="1" applyBorder="1" applyAlignment="1" applyProtection="1">
      <alignment vertical="center" textRotation="255"/>
    </xf>
    <xf numFmtId="0" fontId="4" fillId="0" borderId="94" xfId="0" applyFont="1" applyBorder="1" applyAlignment="1"/>
    <xf numFmtId="0" fontId="4" fillId="0" borderId="83" xfId="0" applyFont="1" applyBorder="1" applyAlignment="1"/>
    <xf numFmtId="0" fontId="5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center"/>
    </xf>
    <xf numFmtId="0" fontId="0" fillId="0" borderId="11" xfId="0" applyFont="1" applyBorder="1" applyAlignment="1">
      <alignment horizontal="right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18" xfId="0" applyFont="1" applyBorder="1" applyAlignment="1">
      <alignment horizontal="left" vertical="top"/>
    </xf>
    <xf numFmtId="0" fontId="9" fillId="0" borderId="0" xfId="0" applyFont="1" applyBorder="1" applyAlignment="1">
      <alignment horizontal="right" vertical="center" shrinkToFit="1"/>
    </xf>
    <xf numFmtId="0" fontId="9" fillId="0" borderId="11" xfId="0" applyFont="1" applyBorder="1"/>
    <xf numFmtId="0" fontId="9" fillId="0" borderId="11" xfId="0" applyFont="1" applyBorder="1" applyAlignment="1">
      <alignment horizontal="right" vertical="top"/>
    </xf>
    <xf numFmtId="0" fontId="9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75" xfId="0" applyFont="1" applyBorder="1" applyAlignment="1">
      <alignment horizontal="right"/>
    </xf>
    <xf numFmtId="0" fontId="9" fillId="0" borderId="75" xfId="0" applyFont="1" applyBorder="1" applyAlignment="1">
      <alignment horizontal="left" vertical="center"/>
    </xf>
    <xf numFmtId="0" fontId="9" fillId="0" borderId="95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9" fillId="0" borderId="75" xfId="0" applyFont="1" applyBorder="1" applyAlignment="1">
      <alignment horizontal="right" vertical="top"/>
    </xf>
    <xf numFmtId="0" fontId="9" fillId="0" borderId="88" xfId="0" applyFont="1" applyBorder="1" applyAlignment="1">
      <alignment horizontal="right" vertical="top"/>
    </xf>
    <xf numFmtId="0" fontId="9" fillId="0" borderId="80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top"/>
    </xf>
    <xf numFmtId="0" fontId="9" fillId="0" borderId="76" xfId="0" applyFont="1" applyBorder="1" applyAlignment="1">
      <alignment horizontal="right" vertical="center"/>
    </xf>
    <xf numFmtId="0" fontId="9" fillId="0" borderId="88" xfId="0" applyFont="1" applyBorder="1" applyAlignment="1">
      <alignment horizontal="left" vertical="center"/>
    </xf>
    <xf numFmtId="0" fontId="9" fillId="0" borderId="86" xfId="0" applyFont="1" applyBorder="1" applyAlignment="1">
      <alignment horizontal="left" vertical="center"/>
    </xf>
    <xf numFmtId="0" fontId="9" fillId="0" borderId="86" xfId="0" applyFont="1" applyBorder="1" applyAlignment="1">
      <alignment horizontal="right" vertical="center"/>
    </xf>
    <xf numFmtId="0" fontId="9" fillId="0" borderId="75" xfId="0" applyFont="1" applyBorder="1"/>
    <xf numFmtId="0" fontId="9" fillId="0" borderId="84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center"/>
    </xf>
    <xf numFmtId="0" fontId="0" fillId="0" borderId="0" xfId="0" applyFont="1" applyAlignment="1">
      <alignment horizontal="center" vertical="top"/>
    </xf>
    <xf numFmtId="0" fontId="9" fillId="0" borderId="73" xfId="0" applyFont="1" applyBorder="1" applyAlignment="1">
      <alignment horizontal="left" vertical="top"/>
    </xf>
    <xf numFmtId="0" fontId="9" fillId="0" borderId="89" xfId="0" applyFont="1" applyBorder="1" applyAlignment="1">
      <alignment horizontal="right" vertical="center" shrinkToFit="1"/>
    </xf>
    <xf numFmtId="0" fontId="9" fillId="0" borderId="97" xfId="0" applyFont="1" applyBorder="1" applyAlignment="1">
      <alignment horizontal="right" vertical="center"/>
    </xf>
    <xf numFmtId="0" fontId="9" fillId="0" borderId="75" xfId="0" applyFont="1" applyBorder="1" applyAlignment="1">
      <alignment horizontal="right" vertical="center"/>
    </xf>
    <xf numFmtId="0" fontId="9" fillId="0" borderId="89" xfId="0" applyFont="1" applyBorder="1" applyAlignment="1">
      <alignment horizontal="right" vertical="center"/>
    </xf>
    <xf numFmtId="0" fontId="9" fillId="0" borderId="75" xfId="0" applyFont="1" applyBorder="1" applyAlignment="1">
      <alignment horizontal="left"/>
    </xf>
    <xf numFmtId="0" fontId="9" fillId="0" borderId="80" xfId="0" applyFont="1" applyBorder="1" applyAlignment="1">
      <alignment horizontal="right" vertical="center"/>
    </xf>
    <xf numFmtId="0" fontId="9" fillId="0" borderId="85" xfId="0" applyFont="1" applyBorder="1" applyAlignment="1">
      <alignment horizontal="left"/>
    </xf>
    <xf numFmtId="0" fontId="9" fillId="0" borderId="42" xfId="0" applyFont="1" applyBorder="1" applyAlignment="1">
      <alignment horizontal="right" vertical="center" shrinkToFit="1"/>
    </xf>
    <xf numFmtId="0" fontId="9" fillId="0" borderId="84" xfId="0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5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11" xfId="0" applyBorder="1"/>
    <xf numFmtId="0" fontId="0" fillId="0" borderId="2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8" xfId="0" applyFont="1" applyFill="1" applyBorder="1" applyAlignment="1"/>
    <xf numFmtId="0" fontId="0" fillId="0" borderId="18" xfId="0" applyFont="1" applyFill="1" applyBorder="1" applyAlignment="1"/>
    <xf numFmtId="0" fontId="9" fillId="0" borderId="89" xfId="0" applyFont="1" applyBorder="1" applyAlignment="1">
      <alignment horizontal="left" vertical="center"/>
    </xf>
    <xf numFmtId="0" fontId="9" fillId="0" borderId="97" xfId="0" applyFont="1" applyBorder="1" applyAlignment="1">
      <alignment horizontal="left" vertical="center"/>
    </xf>
    <xf numFmtId="0" fontId="9" fillId="0" borderId="9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9" fillId="0" borderId="85" xfId="0" applyFont="1" applyBorder="1" applyAlignment="1">
      <alignment horizontal="right" vertical="center"/>
    </xf>
    <xf numFmtId="0" fontId="9" fillId="0" borderId="96" xfId="0" applyFont="1" applyBorder="1" applyAlignment="1">
      <alignment horizontal="right" vertical="center"/>
    </xf>
    <xf numFmtId="0" fontId="9" fillId="0" borderId="88" xfId="0" applyFont="1" applyBorder="1" applyAlignment="1">
      <alignment vertical="center"/>
    </xf>
    <xf numFmtId="0" fontId="9" fillId="0" borderId="89" xfId="0" applyFont="1" applyBorder="1" applyAlignment="1">
      <alignment vertical="center"/>
    </xf>
    <xf numFmtId="0" fontId="9" fillId="0" borderId="75" xfId="0" applyFont="1" applyBorder="1" applyAlignment="1"/>
    <xf numFmtId="0" fontId="9" fillId="0" borderId="73" xfId="0" applyFont="1" applyBorder="1" applyAlignment="1">
      <alignment horizontal="right" vertical="center"/>
    </xf>
    <xf numFmtId="0" fontId="9" fillId="0" borderId="81" xfId="0" applyFont="1" applyBorder="1" applyAlignment="1">
      <alignment horizontal="right" vertical="center"/>
    </xf>
    <xf numFmtId="0" fontId="0" fillId="0" borderId="0" xfId="0" applyFont="1" applyAlignment="1">
      <alignment vertical="top"/>
    </xf>
    <xf numFmtId="0" fontId="9" fillId="0" borderId="82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top"/>
    </xf>
    <xf numFmtId="0" fontId="9" fillId="0" borderId="79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0" fillId="0" borderId="63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0" fontId="0" fillId="2" borderId="50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46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9" fillId="0" borderId="88" xfId="0" applyFont="1" applyBorder="1" applyAlignment="1">
      <alignment horizontal="right" vertical="center"/>
    </xf>
    <xf numFmtId="0" fontId="20" fillId="0" borderId="0" xfId="0" applyFont="1" applyAlignment="1">
      <alignment horizontal="center" vertical="top"/>
    </xf>
    <xf numFmtId="0" fontId="0" fillId="2" borderId="0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98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9" fillId="0" borderId="89" xfId="0" applyFont="1" applyBorder="1" applyAlignment="1">
      <alignment horizontal="right"/>
    </xf>
    <xf numFmtId="0" fontId="9" fillId="0" borderId="89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/>
    </xf>
    <xf numFmtId="0" fontId="9" fillId="0" borderId="83" xfId="0" applyFont="1" applyBorder="1" applyAlignment="1">
      <alignment horizontal="center" vertical="top"/>
    </xf>
    <xf numFmtId="0" fontId="9" fillId="0" borderId="91" xfId="0" applyFont="1" applyBorder="1" applyAlignment="1">
      <alignment horizontal="right"/>
    </xf>
    <xf numFmtId="0" fontId="9" fillId="0" borderId="94" xfId="0" applyFont="1" applyBorder="1" applyAlignment="1">
      <alignment horizontal="right"/>
    </xf>
    <xf numFmtId="0" fontId="9" fillId="0" borderId="93" xfId="0" applyFont="1" applyBorder="1" applyAlignment="1">
      <alignment horizontal="right"/>
    </xf>
    <xf numFmtId="0" fontId="9" fillId="0" borderId="73" xfId="0" applyFont="1" applyBorder="1" applyAlignment="1">
      <alignment horizontal="right"/>
    </xf>
    <xf numFmtId="0" fontId="9" fillId="0" borderId="84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0" fillId="0" borderId="18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50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distributed"/>
    </xf>
    <xf numFmtId="0" fontId="9" fillId="0" borderId="0" xfId="0" applyFont="1" applyAlignment="1">
      <alignment horizontal="center"/>
    </xf>
    <xf numFmtId="20" fontId="0" fillId="0" borderId="71" xfId="0" applyNumberFormat="1" applyFont="1" applyFill="1" applyBorder="1" applyAlignment="1">
      <alignment horizontal="center" vertical="center"/>
    </xf>
    <xf numFmtId="20" fontId="0" fillId="0" borderId="7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0" xfId="0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</cellXfs>
  <cellStyles count="1">
    <cellStyle name="標準" xfId="0" builtinId="0"/>
  </cellStyles>
  <dxfs count="33"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lor theme="2" tint="-0.749961851863155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opLeftCell="N1" zoomScaleNormal="100" zoomScaleSheetLayoutView="80" workbookViewId="0">
      <selection activeCell="N67" sqref="N67"/>
    </sheetView>
  </sheetViews>
  <sheetFormatPr defaultRowHeight="11.25"/>
  <cols>
    <col min="1" max="1" width="3.375" style="1" customWidth="1"/>
    <col min="2" max="2" width="12.125" style="1" customWidth="1"/>
    <col min="3" max="4" width="9.125" style="1" bestFit="1" customWidth="1"/>
    <col min="5" max="5" width="7.25" style="1" bestFit="1" customWidth="1"/>
    <col min="6" max="6" width="9.125" style="1" bestFit="1" customWidth="1"/>
    <col min="7" max="7" width="5.25" style="1" bestFit="1" customWidth="1"/>
    <col min="8" max="8" width="3.125" style="1" customWidth="1"/>
    <col min="9" max="9" width="6.5" style="57" customWidth="1"/>
    <col min="10" max="10" width="9.125" style="1" bestFit="1" customWidth="1"/>
    <col min="11" max="11" width="8.375" style="1" bestFit="1" customWidth="1"/>
    <col min="12" max="12" width="7.125" style="1" bestFit="1" customWidth="1"/>
    <col min="13" max="14" width="5.25" style="1" bestFit="1" customWidth="1"/>
    <col min="15" max="15" width="3.75" style="1" customWidth="1"/>
    <col min="16" max="16" width="12" style="1" customWidth="1"/>
    <col min="17" max="18" width="7.125" style="1" bestFit="1" customWidth="1"/>
    <col min="19" max="22" width="5.25" style="1" bestFit="1" customWidth="1"/>
    <col min="23" max="23" width="6.5" style="57" customWidth="1"/>
    <col min="24" max="26" width="7.125" style="1" bestFit="1" customWidth="1"/>
    <col min="27" max="28" width="5.25" style="1" bestFit="1" customWidth="1"/>
    <col min="29" max="29" width="3.75" style="1" customWidth="1"/>
    <col min="30" max="31" width="7.375" style="1" customWidth="1"/>
    <col min="32" max="32" width="8.25" style="1" customWidth="1"/>
    <col min="33" max="16384" width="9" style="1"/>
  </cols>
  <sheetData>
    <row r="1" spans="1:32" ht="21" customHeight="1" thickBot="1">
      <c r="A1" s="753" t="s">
        <v>228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  <c r="R1" s="753"/>
      <c r="S1" s="753"/>
      <c r="T1" s="753"/>
      <c r="U1" s="753"/>
      <c r="V1" s="753"/>
      <c r="W1" s="753"/>
      <c r="X1" s="753"/>
      <c r="Y1" s="753"/>
      <c r="Z1" s="753"/>
      <c r="AA1" s="753"/>
      <c r="AB1" s="753"/>
      <c r="AC1" s="753"/>
      <c r="AD1" s="753"/>
      <c r="AE1" s="753"/>
      <c r="AF1" s="753"/>
    </row>
    <row r="2" spans="1:32" s="110" customFormat="1" ht="21" customHeight="1">
      <c r="A2" s="754" t="s">
        <v>1</v>
      </c>
      <c r="B2" s="755"/>
      <c r="C2" s="760" t="s">
        <v>120</v>
      </c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2"/>
      <c r="P2" s="763" t="s">
        <v>1</v>
      </c>
      <c r="Q2" s="761" t="s">
        <v>121</v>
      </c>
      <c r="R2" s="761"/>
      <c r="S2" s="761"/>
      <c r="T2" s="761"/>
      <c r="U2" s="761"/>
      <c r="V2" s="761"/>
      <c r="W2" s="761"/>
      <c r="X2" s="761"/>
      <c r="Y2" s="761"/>
      <c r="Z2" s="761"/>
      <c r="AA2" s="761"/>
      <c r="AB2" s="761"/>
      <c r="AC2" s="762"/>
      <c r="AD2" s="149"/>
      <c r="AE2" s="150"/>
      <c r="AF2" s="151"/>
    </row>
    <row r="3" spans="1:32" s="110" customFormat="1" ht="21" customHeight="1">
      <c r="A3" s="756"/>
      <c r="B3" s="757"/>
      <c r="C3" s="766" t="s">
        <v>122</v>
      </c>
      <c r="D3" s="767"/>
      <c r="E3" s="767"/>
      <c r="F3" s="767"/>
      <c r="G3" s="767"/>
      <c r="H3" s="768"/>
      <c r="I3" s="769" t="s">
        <v>123</v>
      </c>
      <c r="J3" s="769"/>
      <c r="K3" s="769"/>
      <c r="L3" s="769"/>
      <c r="M3" s="769"/>
      <c r="N3" s="769"/>
      <c r="O3" s="770"/>
      <c r="P3" s="764"/>
      <c r="Q3" s="767" t="s">
        <v>122</v>
      </c>
      <c r="R3" s="767"/>
      <c r="S3" s="767"/>
      <c r="T3" s="767"/>
      <c r="U3" s="767"/>
      <c r="V3" s="768"/>
      <c r="W3" s="769" t="s">
        <v>123</v>
      </c>
      <c r="X3" s="769"/>
      <c r="Y3" s="769"/>
      <c r="Z3" s="769"/>
      <c r="AA3" s="769"/>
      <c r="AB3" s="769"/>
      <c r="AC3" s="769"/>
      <c r="AD3" s="156"/>
      <c r="AE3" s="157"/>
      <c r="AF3" s="158"/>
    </row>
    <row r="4" spans="1:32" s="110" customFormat="1" ht="21" customHeight="1">
      <c r="A4" s="756"/>
      <c r="B4" s="757"/>
      <c r="C4" s="779" t="s">
        <v>124</v>
      </c>
      <c r="D4" s="769"/>
      <c r="E4" s="769"/>
      <c r="F4" s="769"/>
      <c r="G4" s="769"/>
      <c r="H4" s="769"/>
      <c r="I4" s="769" t="s">
        <v>101</v>
      </c>
      <c r="J4" s="769" t="s">
        <v>124</v>
      </c>
      <c r="K4" s="769"/>
      <c r="L4" s="769"/>
      <c r="M4" s="769"/>
      <c r="N4" s="769"/>
      <c r="O4" s="770"/>
      <c r="P4" s="764"/>
      <c r="Q4" s="783" t="s">
        <v>124</v>
      </c>
      <c r="R4" s="767"/>
      <c r="S4" s="767"/>
      <c r="T4" s="767"/>
      <c r="U4" s="767"/>
      <c r="V4" s="767"/>
      <c r="W4" s="769" t="s">
        <v>101</v>
      </c>
      <c r="X4" s="769" t="s">
        <v>124</v>
      </c>
      <c r="Y4" s="769"/>
      <c r="Z4" s="769"/>
      <c r="AA4" s="769"/>
      <c r="AB4" s="769"/>
      <c r="AC4" s="769"/>
      <c r="AD4" s="780" t="s">
        <v>332</v>
      </c>
      <c r="AE4" s="781"/>
      <c r="AF4" s="775" t="s">
        <v>125</v>
      </c>
    </row>
    <row r="5" spans="1:32" s="110" customFormat="1" ht="21" customHeight="1" thickBot="1">
      <c r="A5" s="758"/>
      <c r="B5" s="759"/>
      <c r="C5" s="777" t="s">
        <v>126</v>
      </c>
      <c r="D5" s="778"/>
      <c r="E5" s="771" t="s">
        <v>127</v>
      </c>
      <c r="F5" s="772"/>
      <c r="G5" s="772"/>
      <c r="H5" s="772"/>
      <c r="I5" s="782"/>
      <c r="J5" s="771" t="s">
        <v>126</v>
      </c>
      <c r="K5" s="778"/>
      <c r="L5" s="771" t="s">
        <v>127</v>
      </c>
      <c r="M5" s="772"/>
      <c r="N5" s="772"/>
      <c r="O5" s="774"/>
      <c r="P5" s="765"/>
      <c r="Q5" s="771" t="s">
        <v>126</v>
      </c>
      <c r="R5" s="778"/>
      <c r="S5" s="771" t="s">
        <v>127</v>
      </c>
      <c r="T5" s="772"/>
      <c r="U5" s="772"/>
      <c r="V5" s="772"/>
      <c r="W5" s="773"/>
      <c r="X5" s="773" t="s">
        <v>126</v>
      </c>
      <c r="Y5" s="773"/>
      <c r="Z5" s="771" t="s">
        <v>127</v>
      </c>
      <c r="AA5" s="772"/>
      <c r="AB5" s="772"/>
      <c r="AC5" s="774"/>
      <c r="AD5" s="360" t="s">
        <v>333</v>
      </c>
      <c r="AE5" s="361" t="s">
        <v>334</v>
      </c>
      <c r="AF5" s="776"/>
    </row>
    <row r="6" spans="1:32" s="110" customFormat="1" ht="23.1" customHeight="1">
      <c r="A6" s="148">
        <v>1</v>
      </c>
      <c r="B6" s="163" t="s">
        <v>229</v>
      </c>
      <c r="C6" s="164" t="s">
        <v>230</v>
      </c>
      <c r="D6" s="165" t="s">
        <v>231</v>
      </c>
      <c r="E6" s="165" t="s">
        <v>232</v>
      </c>
      <c r="F6" s="165" t="s">
        <v>233</v>
      </c>
      <c r="G6" s="165"/>
      <c r="H6" s="165"/>
      <c r="I6" s="165" t="s">
        <v>234</v>
      </c>
      <c r="J6" s="166" t="s">
        <v>235</v>
      </c>
      <c r="K6" s="165" t="s">
        <v>236</v>
      </c>
      <c r="L6" s="165" t="s">
        <v>237</v>
      </c>
      <c r="M6" s="165" t="s">
        <v>238</v>
      </c>
      <c r="N6" s="165" t="s">
        <v>239</v>
      </c>
      <c r="O6" s="165"/>
      <c r="P6" s="163" t="s">
        <v>229</v>
      </c>
      <c r="Q6" s="166" t="s">
        <v>240</v>
      </c>
      <c r="R6" s="165" t="s">
        <v>241</v>
      </c>
      <c r="S6" s="165" t="s">
        <v>242</v>
      </c>
      <c r="T6" s="165" t="s">
        <v>243</v>
      </c>
      <c r="U6" s="165" t="s">
        <v>244</v>
      </c>
      <c r="V6" s="165" t="s">
        <v>245</v>
      </c>
      <c r="W6" s="165" t="s">
        <v>234</v>
      </c>
      <c r="X6" s="166" t="s">
        <v>245</v>
      </c>
      <c r="Y6" s="165" t="s">
        <v>246</v>
      </c>
      <c r="Z6" s="167" t="s">
        <v>247</v>
      </c>
      <c r="AA6" s="167" t="s">
        <v>248</v>
      </c>
      <c r="AB6" s="167" t="s">
        <v>249</v>
      </c>
      <c r="AC6" s="168"/>
      <c r="AD6" s="169">
        <v>10</v>
      </c>
      <c r="AE6" s="170">
        <v>14</v>
      </c>
      <c r="AF6" s="171">
        <f t="shared" ref="AF6:AF38" si="0">AD6*200+AE6*200</f>
        <v>4800</v>
      </c>
    </row>
    <row r="7" spans="1:32" s="110" customFormat="1" ht="23.1" customHeight="1">
      <c r="A7" s="172">
        <v>2</v>
      </c>
      <c r="B7" s="173" t="s">
        <v>250</v>
      </c>
      <c r="C7" s="174" t="s">
        <v>251</v>
      </c>
      <c r="D7" s="153" t="s">
        <v>252</v>
      </c>
      <c r="E7" s="175"/>
      <c r="F7" s="175"/>
      <c r="G7" s="175"/>
      <c r="H7" s="175"/>
      <c r="I7" s="175" t="s">
        <v>234</v>
      </c>
      <c r="J7" s="175" t="s">
        <v>247</v>
      </c>
      <c r="K7" s="175" t="s">
        <v>253</v>
      </c>
      <c r="L7" s="175"/>
      <c r="M7" s="175"/>
      <c r="N7" s="175"/>
      <c r="O7" s="175"/>
      <c r="P7" s="173" t="s">
        <v>250</v>
      </c>
      <c r="Q7" s="175" t="s">
        <v>254</v>
      </c>
      <c r="R7" s="175" t="s">
        <v>255</v>
      </c>
      <c r="S7" s="175" t="s">
        <v>256</v>
      </c>
      <c r="T7" s="175"/>
      <c r="U7" s="175"/>
      <c r="V7" s="175"/>
      <c r="W7" s="175" t="s">
        <v>234</v>
      </c>
      <c r="X7" s="175" t="s">
        <v>254</v>
      </c>
      <c r="Y7" s="175" t="s">
        <v>257</v>
      </c>
      <c r="Z7" s="176"/>
      <c r="AA7" s="176"/>
      <c r="AB7" s="176"/>
      <c r="AC7" s="177"/>
      <c r="AD7" s="178">
        <v>4</v>
      </c>
      <c r="AE7" s="179">
        <v>12</v>
      </c>
      <c r="AF7" s="180">
        <f t="shared" si="0"/>
        <v>3200</v>
      </c>
    </row>
    <row r="8" spans="1:32" s="110" customFormat="1" ht="23.1" customHeight="1">
      <c r="A8" s="172">
        <v>3</v>
      </c>
      <c r="B8" s="173" t="s">
        <v>258</v>
      </c>
      <c r="C8" s="174" t="s">
        <v>259</v>
      </c>
      <c r="D8" s="175" t="s">
        <v>260</v>
      </c>
      <c r="E8" s="175"/>
      <c r="F8" s="175"/>
      <c r="G8" s="175"/>
      <c r="H8" s="175"/>
      <c r="I8" s="153"/>
      <c r="J8" s="174" t="s">
        <v>259</v>
      </c>
      <c r="K8" s="175" t="s">
        <v>261</v>
      </c>
      <c r="L8" s="175"/>
      <c r="M8" s="175"/>
      <c r="N8" s="175"/>
      <c r="O8" s="175"/>
      <c r="P8" s="173" t="s">
        <v>258</v>
      </c>
      <c r="Q8" s="175"/>
      <c r="R8" s="175"/>
      <c r="S8" s="175"/>
      <c r="T8" s="175"/>
      <c r="U8" s="175"/>
      <c r="V8" s="175"/>
      <c r="W8" s="153"/>
      <c r="X8" s="175"/>
      <c r="Y8" s="175"/>
      <c r="Z8" s="176"/>
      <c r="AA8" s="176"/>
      <c r="AB8" s="176"/>
      <c r="AC8" s="177"/>
      <c r="AD8" s="178">
        <v>2</v>
      </c>
      <c r="AE8" s="181"/>
      <c r="AF8" s="180">
        <f t="shared" si="0"/>
        <v>400</v>
      </c>
    </row>
    <row r="9" spans="1:32" s="110" customFormat="1" ht="23.1" customHeight="1">
      <c r="A9" s="172">
        <v>4</v>
      </c>
      <c r="B9" s="182" t="s">
        <v>262</v>
      </c>
      <c r="C9" s="152" t="s">
        <v>263</v>
      </c>
      <c r="D9" s="153" t="s">
        <v>264</v>
      </c>
      <c r="E9" s="153"/>
      <c r="F9" s="153"/>
      <c r="G9" s="153"/>
      <c r="H9" s="153"/>
      <c r="I9" s="175" t="s">
        <v>234</v>
      </c>
      <c r="J9" s="153" t="s">
        <v>265</v>
      </c>
      <c r="K9" s="153" t="s">
        <v>264</v>
      </c>
      <c r="L9" s="153"/>
      <c r="M9" s="153"/>
      <c r="N9" s="153"/>
      <c r="O9" s="153"/>
      <c r="P9" s="182" t="s">
        <v>262</v>
      </c>
      <c r="Q9" s="153" t="s">
        <v>266</v>
      </c>
      <c r="R9" s="153" t="s">
        <v>267</v>
      </c>
      <c r="S9" s="153"/>
      <c r="T9" s="153"/>
      <c r="U9" s="153"/>
      <c r="V9" s="153"/>
      <c r="W9" s="175" t="s">
        <v>234</v>
      </c>
      <c r="X9" s="153" t="s">
        <v>266</v>
      </c>
      <c r="Y9" s="153" t="s">
        <v>268</v>
      </c>
      <c r="Z9" s="159"/>
      <c r="AA9" s="159"/>
      <c r="AB9" s="159"/>
      <c r="AC9" s="154"/>
      <c r="AD9" s="183">
        <v>4</v>
      </c>
      <c r="AE9" s="184">
        <v>14</v>
      </c>
      <c r="AF9" s="180">
        <f t="shared" si="0"/>
        <v>3600</v>
      </c>
    </row>
    <row r="10" spans="1:32" s="110" customFormat="1" ht="23.1" customHeight="1">
      <c r="A10" s="172">
        <v>5</v>
      </c>
      <c r="B10" s="182" t="s">
        <v>269</v>
      </c>
      <c r="C10" s="152" t="s">
        <v>270</v>
      </c>
      <c r="D10" s="153" t="s">
        <v>271</v>
      </c>
      <c r="E10" s="153"/>
      <c r="F10" s="153"/>
      <c r="G10" s="153"/>
      <c r="H10" s="153"/>
      <c r="I10" s="175" t="s">
        <v>234</v>
      </c>
      <c r="J10" s="153" t="s">
        <v>272</v>
      </c>
      <c r="K10" s="153" t="s">
        <v>273</v>
      </c>
      <c r="L10" s="153"/>
      <c r="M10" s="153"/>
      <c r="N10" s="153"/>
      <c r="O10" s="153"/>
      <c r="P10" s="182" t="s">
        <v>269</v>
      </c>
      <c r="Q10" s="153" t="s">
        <v>274</v>
      </c>
      <c r="R10" s="153"/>
      <c r="S10" s="153"/>
      <c r="T10" s="153"/>
      <c r="U10" s="153"/>
      <c r="V10" s="153"/>
      <c r="W10" s="175"/>
      <c r="X10" s="153" t="s">
        <v>274</v>
      </c>
      <c r="Y10" s="153"/>
      <c r="Z10" s="159"/>
      <c r="AA10" s="159"/>
      <c r="AB10" s="159"/>
      <c r="AC10" s="154"/>
      <c r="AD10" s="183">
        <v>3</v>
      </c>
      <c r="AE10" s="184">
        <v>5</v>
      </c>
      <c r="AF10" s="180">
        <f t="shared" si="0"/>
        <v>1600</v>
      </c>
    </row>
    <row r="11" spans="1:32" s="110" customFormat="1" ht="23.1" customHeight="1">
      <c r="A11" s="155">
        <v>6</v>
      </c>
      <c r="B11" s="185" t="s">
        <v>275</v>
      </c>
      <c r="C11" s="160" t="s">
        <v>276</v>
      </c>
      <c r="D11" s="162" t="s">
        <v>277</v>
      </c>
      <c r="E11" s="162"/>
      <c r="F11" s="162"/>
      <c r="G11" s="162"/>
      <c r="H11" s="162"/>
      <c r="I11" s="162" t="s">
        <v>234</v>
      </c>
      <c r="J11" s="162" t="s">
        <v>276</v>
      </c>
      <c r="K11" s="162" t="s">
        <v>278</v>
      </c>
      <c r="L11" s="162"/>
      <c r="M11" s="162"/>
      <c r="N11" s="162"/>
      <c r="O11" s="162"/>
      <c r="P11" s="185" t="s">
        <v>275</v>
      </c>
      <c r="Q11" s="162"/>
      <c r="R11" s="162"/>
      <c r="S11" s="162" t="s">
        <v>279</v>
      </c>
      <c r="T11" s="162"/>
      <c r="U11" s="162"/>
      <c r="V11" s="162"/>
      <c r="W11" s="162"/>
      <c r="X11" s="162" t="s">
        <v>279</v>
      </c>
      <c r="Y11" s="186"/>
      <c r="Z11" s="186"/>
      <c r="AA11" s="186"/>
      <c r="AB11" s="186"/>
      <c r="AC11" s="161"/>
      <c r="AD11" s="187">
        <v>3</v>
      </c>
      <c r="AE11" s="188">
        <v>5</v>
      </c>
      <c r="AF11" s="189">
        <f t="shared" si="0"/>
        <v>1600</v>
      </c>
    </row>
    <row r="12" spans="1:32" s="110" customFormat="1" ht="23.1" customHeight="1">
      <c r="A12" s="190">
        <v>7</v>
      </c>
      <c r="B12" s="182" t="s">
        <v>280</v>
      </c>
      <c r="C12" s="152"/>
      <c r="D12" s="153"/>
      <c r="E12" s="153"/>
      <c r="F12" s="153"/>
      <c r="G12" s="153"/>
      <c r="H12" s="153"/>
      <c r="I12" s="153" t="s">
        <v>234</v>
      </c>
      <c r="J12" s="153" t="s">
        <v>281</v>
      </c>
      <c r="K12" s="153" t="s">
        <v>276</v>
      </c>
      <c r="L12" s="153"/>
      <c r="M12" s="153"/>
      <c r="N12" s="153"/>
      <c r="O12" s="153"/>
      <c r="P12" s="182" t="s">
        <v>280</v>
      </c>
      <c r="Q12" s="153" t="s">
        <v>282</v>
      </c>
      <c r="R12" s="153" t="s">
        <v>283</v>
      </c>
      <c r="S12" s="153"/>
      <c r="T12" s="153"/>
      <c r="U12" s="153"/>
      <c r="V12" s="153"/>
      <c r="W12" s="153" t="s">
        <v>234</v>
      </c>
      <c r="X12" s="153" t="s">
        <v>282</v>
      </c>
      <c r="Y12" s="153" t="s">
        <v>283</v>
      </c>
      <c r="Z12" s="159"/>
      <c r="AA12" s="159"/>
      <c r="AB12" s="159"/>
      <c r="AC12" s="154"/>
      <c r="AD12" s="183">
        <v>4</v>
      </c>
      <c r="AE12" s="184">
        <v>11</v>
      </c>
      <c r="AF12" s="180">
        <f t="shared" si="0"/>
        <v>3000</v>
      </c>
    </row>
    <row r="13" spans="1:32" s="110" customFormat="1" ht="23.1" customHeight="1" thickBot="1">
      <c r="A13" s="190">
        <v>8</v>
      </c>
      <c r="B13" s="185" t="s">
        <v>284</v>
      </c>
      <c r="C13" s="162" t="s">
        <v>247</v>
      </c>
      <c r="D13" s="162" t="s">
        <v>285</v>
      </c>
      <c r="E13" s="162"/>
      <c r="F13" s="162"/>
      <c r="G13" s="162"/>
      <c r="H13" s="162"/>
      <c r="I13" s="191" t="s">
        <v>234</v>
      </c>
      <c r="J13" s="162" t="s">
        <v>247</v>
      </c>
      <c r="K13" s="162" t="s">
        <v>256</v>
      </c>
      <c r="L13" s="162"/>
      <c r="M13" s="162"/>
      <c r="N13" s="162"/>
      <c r="O13" s="162"/>
      <c r="P13" s="185" t="s">
        <v>284</v>
      </c>
      <c r="Q13" s="162" t="s">
        <v>243</v>
      </c>
      <c r="R13" s="162" t="s">
        <v>256</v>
      </c>
      <c r="S13" s="162"/>
      <c r="T13" s="162"/>
      <c r="U13" s="162"/>
      <c r="V13" s="162"/>
      <c r="W13" s="191" t="s">
        <v>234</v>
      </c>
      <c r="X13" s="162" t="s">
        <v>243</v>
      </c>
      <c r="Y13" s="162" t="s">
        <v>286</v>
      </c>
      <c r="Z13" s="186"/>
      <c r="AA13" s="186"/>
      <c r="AB13" s="186"/>
      <c r="AC13" s="161"/>
      <c r="AD13" s="187">
        <v>4</v>
      </c>
      <c r="AE13" s="188">
        <v>10</v>
      </c>
      <c r="AF13" s="189">
        <f t="shared" si="0"/>
        <v>2800</v>
      </c>
    </row>
    <row r="14" spans="1:32" s="110" customFormat="1" ht="23.1" customHeight="1">
      <c r="A14" s="192">
        <v>9</v>
      </c>
      <c r="B14" s="163" t="s">
        <v>287</v>
      </c>
      <c r="C14" s="164" t="s">
        <v>265</v>
      </c>
      <c r="D14" s="165" t="s">
        <v>288</v>
      </c>
      <c r="E14" s="165"/>
      <c r="F14" s="165"/>
      <c r="G14" s="165"/>
      <c r="H14" s="165"/>
      <c r="I14" s="165" t="s">
        <v>234</v>
      </c>
      <c r="J14" s="166" t="s">
        <v>289</v>
      </c>
      <c r="K14" s="165" t="s">
        <v>290</v>
      </c>
      <c r="L14" s="165"/>
      <c r="M14" s="165"/>
      <c r="N14" s="165"/>
      <c r="O14" s="165"/>
      <c r="P14" s="163" t="s">
        <v>287</v>
      </c>
      <c r="Q14" s="166"/>
      <c r="R14" s="165"/>
      <c r="S14" s="165"/>
      <c r="T14" s="165"/>
      <c r="U14" s="165"/>
      <c r="V14" s="165"/>
      <c r="W14" s="165"/>
      <c r="X14" s="166"/>
      <c r="Y14" s="165"/>
      <c r="Z14" s="167"/>
      <c r="AA14" s="167"/>
      <c r="AB14" s="167"/>
      <c r="AC14" s="168"/>
      <c r="AD14" s="169">
        <v>2</v>
      </c>
      <c r="AE14" s="193">
        <v>7</v>
      </c>
      <c r="AF14" s="194">
        <f t="shared" si="0"/>
        <v>1800</v>
      </c>
    </row>
    <row r="15" spans="1:32" s="110" customFormat="1" ht="23.1" customHeight="1">
      <c r="A15" s="172">
        <v>10</v>
      </c>
      <c r="B15" s="173" t="s">
        <v>291</v>
      </c>
      <c r="C15" s="174" t="s">
        <v>292</v>
      </c>
      <c r="D15" s="175" t="s">
        <v>293</v>
      </c>
      <c r="E15" s="175"/>
      <c r="F15" s="175"/>
      <c r="G15" s="175"/>
      <c r="H15" s="175"/>
      <c r="I15" s="175" t="s">
        <v>234</v>
      </c>
      <c r="J15" s="175" t="s">
        <v>294</v>
      </c>
      <c r="K15" s="175" t="s">
        <v>293</v>
      </c>
      <c r="L15" s="175"/>
      <c r="M15" s="175"/>
      <c r="N15" s="175"/>
      <c r="O15" s="175"/>
      <c r="P15" s="173" t="s">
        <v>291</v>
      </c>
      <c r="Q15" s="175" t="s">
        <v>295</v>
      </c>
      <c r="R15" s="175" t="s">
        <v>296</v>
      </c>
      <c r="S15" s="175"/>
      <c r="T15" s="175"/>
      <c r="U15" s="175"/>
      <c r="V15" s="175"/>
      <c r="W15" s="175" t="s">
        <v>234</v>
      </c>
      <c r="X15" s="175" t="s">
        <v>295</v>
      </c>
      <c r="Y15" s="175" t="s">
        <v>296</v>
      </c>
      <c r="Z15" s="176"/>
      <c r="AA15" s="176"/>
      <c r="AB15" s="176"/>
      <c r="AC15" s="177"/>
      <c r="AD15" s="178">
        <v>4</v>
      </c>
      <c r="AE15" s="179">
        <v>12</v>
      </c>
      <c r="AF15" s="180">
        <f t="shared" si="0"/>
        <v>3200</v>
      </c>
    </row>
    <row r="16" spans="1:32" s="110" customFormat="1" ht="23.1" customHeight="1">
      <c r="A16" s="190">
        <v>11</v>
      </c>
      <c r="B16" s="173" t="s">
        <v>297</v>
      </c>
      <c r="C16" s="174" t="s">
        <v>298</v>
      </c>
      <c r="D16" s="175" t="s">
        <v>299</v>
      </c>
      <c r="E16" s="175" t="s">
        <v>300</v>
      </c>
      <c r="F16" s="175" t="s">
        <v>301</v>
      </c>
      <c r="G16" s="175" t="s">
        <v>302</v>
      </c>
      <c r="H16" s="175"/>
      <c r="I16" s="153" t="s">
        <v>234</v>
      </c>
      <c r="J16" s="195" t="s">
        <v>303</v>
      </c>
      <c r="K16" s="175" t="s">
        <v>304</v>
      </c>
      <c r="L16" s="175" t="s">
        <v>301</v>
      </c>
      <c r="M16" s="175" t="s">
        <v>300</v>
      </c>
      <c r="N16" s="175"/>
      <c r="O16" s="175"/>
      <c r="P16" s="173" t="s">
        <v>297</v>
      </c>
      <c r="Q16" s="175" t="s">
        <v>305</v>
      </c>
      <c r="R16" s="175"/>
      <c r="S16" s="175" t="s">
        <v>306</v>
      </c>
      <c r="T16" s="175" t="s">
        <v>307</v>
      </c>
      <c r="U16" s="175"/>
      <c r="V16" s="175"/>
      <c r="W16" s="175"/>
      <c r="X16" s="175" t="s">
        <v>307</v>
      </c>
      <c r="Y16" s="175" t="s">
        <v>305</v>
      </c>
      <c r="Z16" s="176"/>
      <c r="AA16" s="176"/>
      <c r="AB16" s="176"/>
      <c r="AC16" s="177"/>
      <c r="AD16" s="178">
        <v>6</v>
      </c>
      <c r="AE16" s="181">
        <v>7</v>
      </c>
      <c r="AF16" s="180">
        <f t="shared" si="0"/>
        <v>2600</v>
      </c>
    </row>
    <row r="17" spans="1:32" s="110" customFormat="1" ht="23.1" customHeight="1">
      <c r="A17" s="172">
        <v>12</v>
      </c>
      <c r="B17" s="182" t="s">
        <v>308</v>
      </c>
      <c r="C17" s="196" t="s">
        <v>309</v>
      </c>
      <c r="D17" s="153" t="s">
        <v>310</v>
      </c>
      <c r="E17" s="153"/>
      <c r="F17" s="153"/>
      <c r="G17" s="153"/>
      <c r="H17" s="153"/>
      <c r="I17" s="153" t="s">
        <v>234</v>
      </c>
      <c r="J17" s="153" t="s">
        <v>309</v>
      </c>
      <c r="K17" s="153" t="s">
        <v>249</v>
      </c>
      <c r="L17" s="153"/>
      <c r="M17" s="153"/>
      <c r="N17" s="153"/>
      <c r="O17" s="153"/>
      <c r="P17" s="182" t="s">
        <v>308</v>
      </c>
      <c r="Q17" s="153"/>
      <c r="R17" s="153"/>
      <c r="S17" s="197"/>
      <c r="T17" s="153"/>
      <c r="U17" s="153"/>
      <c r="V17" s="153"/>
      <c r="W17" s="153"/>
      <c r="X17" s="153"/>
      <c r="Y17" s="153"/>
      <c r="Z17" s="159"/>
      <c r="AA17" s="159"/>
      <c r="AB17" s="159"/>
      <c r="AC17" s="154"/>
      <c r="AD17" s="183">
        <v>2</v>
      </c>
      <c r="AE17" s="184">
        <v>6</v>
      </c>
      <c r="AF17" s="180">
        <f t="shared" si="0"/>
        <v>1600</v>
      </c>
    </row>
    <row r="18" spans="1:32" s="110" customFormat="1" ht="23.1" customHeight="1">
      <c r="A18" s="172">
        <v>13</v>
      </c>
      <c r="B18" s="182" t="s">
        <v>311</v>
      </c>
      <c r="C18" s="152" t="s">
        <v>312</v>
      </c>
      <c r="D18" s="153" t="s">
        <v>313</v>
      </c>
      <c r="E18" s="153" t="s">
        <v>314</v>
      </c>
      <c r="F18" s="153" t="s">
        <v>315</v>
      </c>
      <c r="G18" s="153"/>
      <c r="H18" s="153"/>
      <c r="I18" s="153" t="s">
        <v>234</v>
      </c>
      <c r="J18" s="153" t="s">
        <v>313</v>
      </c>
      <c r="K18" s="153" t="s">
        <v>314</v>
      </c>
      <c r="L18" s="153"/>
      <c r="M18" s="153"/>
      <c r="N18" s="153"/>
      <c r="O18" s="153"/>
      <c r="P18" s="182" t="s">
        <v>311</v>
      </c>
      <c r="Q18" s="153" t="s">
        <v>316</v>
      </c>
      <c r="R18" s="153" t="s">
        <v>317</v>
      </c>
      <c r="S18" s="153"/>
      <c r="T18" s="153"/>
      <c r="U18" s="153"/>
      <c r="V18" s="153"/>
      <c r="W18" s="153" t="s">
        <v>234</v>
      </c>
      <c r="X18" s="153" t="s">
        <v>316</v>
      </c>
      <c r="Y18" s="153" t="s">
        <v>317</v>
      </c>
      <c r="Z18" s="159"/>
      <c r="AA18" s="159"/>
      <c r="AB18" s="159"/>
      <c r="AC18" s="154"/>
      <c r="AD18" s="183">
        <v>4</v>
      </c>
      <c r="AE18" s="184">
        <v>10</v>
      </c>
      <c r="AF18" s="180">
        <f t="shared" si="0"/>
        <v>2800</v>
      </c>
    </row>
    <row r="19" spans="1:32" s="110" customFormat="1" ht="23.1" customHeight="1">
      <c r="A19" s="190">
        <v>14</v>
      </c>
      <c r="B19" s="185" t="s">
        <v>318</v>
      </c>
      <c r="C19" s="160" t="s">
        <v>240</v>
      </c>
      <c r="D19" s="162" t="s">
        <v>319</v>
      </c>
      <c r="E19" s="162"/>
      <c r="F19" s="162"/>
      <c r="G19" s="162"/>
      <c r="H19" s="162"/>
      <c r="I19" s="162" t="s">
        <v>234</v>
      </c>
      <c r="J19" s="162" t="s">
        <v>305</v>
      </c>
      <c r="K19" s="162" t="s">
        <v>320</v>
      </c>
      <c r="L19" s="162"/>
      <c r="M19" s="162"/>
      <c r="N19" s="162"/>
      <c r="O19" s="162"/>
      <c r="P19" s="185" t="s">
        <v>318</v>
      </c>
      <c r="Q19" s="162" t="s">
        <v>321</v>
      </c>
      <c r="R19" s="162" t="s">
        <v>322</v>
      </c>
      <c r="S19" s="162"/>
      <c r="T19" s="162"/>
      <c r="U19" s="162"/>
      <c r="V19" s="162"/>
      <c r="W19" s="162" t="s">
        <v>234</v>
      </c>
      <c r="X19" s="162" t="s">
        <v>321</v>
      </c>
      <c r="Y19" s="162" t="s">
        <v>323</v>
      </c>
      <c r="Z19" s="186"/>
      <c r="AA19" s="186"/>
      <c r="AB19" s="186"/>
      <c r="AC19" s="161"/>
      <c r="AD19" s="187">
        <v>4</v>
      </c>
      <c r="AE19" s="188">
        <v>12</v>
      </c>
      <c r="AF19" s="189">
        <f t="shared" si="0"/>
        <v>3200</v>
      </c>
    </row>
    <row r="20" spans="1:32" s="110" customFormat="1" ht="23.1" customHeight="1">
      <c r="A20" s="172">
        <v>15</v>
      </c>
      <c r="B20" s="182" t="s">
        <v>324</v>
      </c>
      <c r="C20" s="152" t="s">
        <v>325</v>
      </c>
      <c r="D20" s="153"/>
      <c r="E20" s="153"/>
      <c r="F20" s="153"/>
      <c r="G20" s="153"/>
      <c r="H20" s="153"/>
      <c r="I20" s="153"/>
      <c r="J20" s="153" t="s">
        <v>325</v>
      </c>
      <c r="K20" s="153"/>
      <c r="L20" s="153"/>
      <c r="M20" s="153"/>
      <c r="N20" s="153"/>
      <c r="O20" s="153"/>
      <c r="P20" s="182" t="s">
        <v>324</v>
      </c>
      <c r="Q20" s="153" t="s">
        <v>326</v>
      </c>
      <c r="R20" s="153"/>
      <c r="S20" s="153"/>
      <c r="T20" s="153"/>
      <c r="U20" s="153"/>
      <c r="V20" s="153"/>
      <c r="W20" s="153" t="s">
        <v>234</v>
      </c>
      <c r="X20" s="153" t="s">
        <v>293</v>
      </c>
      <c r="Y20" s="153" t="s">
        <v>327</v>
      </c>
      <c r="Z20" s="159" t="s">
        <v>328</v>
      </c>
      <c r="AA20" s="159"/>
      <c r="AB20" s="159"/>
      <c r="AC20" s="154"/>
      <c r="AD20" s="183">
        <v>4</v>
      </c>
      <c r="AE20" s="184">
        <v>5</v>
      </c>
      <c r="AF20" s="180">
        <f t="shared" si="0"/>
        <v>1800</v>
      </c>
    </row>
    <row r="21" spans="1:32" s="110" customFormat="1" ht="23.1" customHeight="1" thickBot="1">
      <c r="A21" s="220">
        <v>16</v>
      </c>
      <c r="B21" s="355" t="s">
        <v>329</v>
      </c>
      <c r="C21" s="344" t="s">
        <v>330</v>
      </c>
      <c r="D21" s="344" t="s">
        <v>331</v>
      </c>
      <c r="E21" s="344"/>
      <c r="F21" s="344"/>
      <c r="G21" s="344"/>
      <c r="H21" s="344"/>
      <c r="I21" s="344" t="s">
        <v>234</v>
      </c>
      <c r="J21" s="344" t="s">
        <v>330</v>
      </c>
      <c r="K21" s="344" t="s">
        <v>331</v>
      </c>
      <c r="L21" s="344"/>
      <c r="M21" s="344"/>
      <c r="N21" s="344"/>
      <c r="O21" s="344"/>
      <c r="P21" s="355" t="s">
        <v>329</v>
      </c>
      <c r="Q21" s="344"/>
      <c r="R21" s="344"/>
      <c r="S21" s="344"/>
      <c r="T21" s="344"/>
      <c r="U21" s="344"/>
      <c r="V21" s="344"/>
      <c r="W21" s="344"/>
      <c r="X21" s="344"/>
      <c r="Y21" s="344"/>
      <c r="Z21" s="340"/>
      <c r="AA21" s="340"/>
      <c r="AB21" s="340"/>
      <c r="AC21" s="356"/>
      <c r="AD21" s="357">
        <v>2</v>
      </c>
      <c r="AE21" s="358">
        <v>5</v>
      </c>
      <c r="AF21" s="359">
        <f t="shared" si="0"/>
        <v>1400</v>
      </c>
    </row>
    <row r="22" spans="1:32" s="110" customFormat="1" ht="23.1" customHeight="1">
      <c r="A22" s="202">
        <v>17</v>
      </c>
      <c r="B22" s="353" t="s">
        <v>335</v>
      </c>
      <c r="C22" s="174" t="s">
        <v>298</v>
      </c>
      <c r="D22" s="175" t="s">
        <v>336</v>
      </c>
      <c r="E22" s="175"/>
      <c r="F22" s="175"/>
      <c r="G22" s="175"/>
      <c r="H22" s="175"/>
      <c r="I22" s="175" t="s">
        <v>234</v>
      </c>
      <c r="J22" s="175" t="s">
        <v>337</v>
      </c>
      <c r="K22" s="175" t="s">
        <v>298</v>
      </c>
      <c r="L22" s="175" t="s">
        <v>338</v>
      </c>
      <c r="M22" s="175" t="s">
        <v>339</v>
      </c>
      <c r="N22" s="175" t="s">
        <v>340</v>
      </c>
      <c r="O22" s="175"/>
      <c r="P22" s="353" t="s">
        <v>335</v>
      </c>
      <c r="Q22" s="175" t="s">
        <v>341</v>
      </c>
      <c r="R22" s="175" t="s">
        <v>342</v>
      </c>
      <c r="S22" s="175"/>
      <c r="T22" s="175"/>
      <c r="U22" s="175"/>
      <c r="V22" s="175"/>
      <c r="W22" s="175" t="s">
        <v>234</v>
      </c>
      <c r="X22" s="175" t="s">
        <v>343</v>
      </c>
      <c r="Y22" s="175" t="s">
        <v>344</v>
      </c>
      <c r="Z22" s="176" t="s">
        <v>345</v>
      </c>
      <c r="AA22" s="176" t="s">
        <v>346</v>
      </c>
      <c r="AB22" s="176"/>
      <c r="AC22" s="177"/>
      <c r="AD22" s="178">
        <v>9</v>
      </c>
      <c r="AE22" s="181">
        <v>14</v>
      </c>
      <c r="AF22" s="354">
        <f t="shared" si="0"/>
        <v>4600</v>
      </c>
    </row>
    <row r="23" spans="1:32" s="110" customFormat="1" ht="23.1" customHeight="1">
      <c r="A23" s="172">
        <v>18</v>
      </c>
      <c r="B23" s="182" t="s">
        <v>347</v>
      </c>
      <c r="C23" s="342" t="s">
        <v>348</v>
      </c>
      <c r="D23" s="341"/>
      <c r="E23" s="341"/>
      <c r="F23" s="341"/>
      <c r="G23" s="341"/>
      <c r="H23" s="341"/>
      <c r="I23" s="341" t="s">
        <v>234</v>
      </c>
      <c r="J23" s="341" t="s">
        <v>349</v>
      </c>
      <c r="K23" s="341" t="s">
        <v>350</v>
      </c>
      <c r="L23" s="341"/>
      <c r="M23" s="341"/>
      <c r="N23" s="341"/>
      <c r="O23" s="341"/>
      <c r="P23" s="182" t="s">
        <v>347</v>
      </c>
      <c r="Q23" s="341"/>
      <c r="R23" s="341"/>
      <c r="S23" s="341"/>
      <c r="T23" s="341"/>
      <c r="U23" s="341"/>
      <c r="V23" s="341"/>
      <c r="W23" s="341" t="s">
        <v>234</v>
      </c>
      <c r="X23" s="341" t="s">
        <v>351</v>
      </c>
      <c r="Y23" s="341" t="s">
        <v>240</v>
      </c>
      <c r="Z23" s="345"/>
      <c r="AA23" s="345"/>
      <c r="AB23" s="345"/>
      <c r="AC23" s="343"/>
      <c r="AD23" s="183">
        <v>4</v>
      </c>
      <c r="AE23" s="184">
        <v>12</v>
      </c>
      <c r="AF23" s="180">
        <f t="shared" si="0"/>
        <v>3200</v>
      </c>
    </row>
    <row r="24" spans="1:32" s="110" customFormat="1" ht="23.1" customHeight="1">
      <c r="A24" s="202">
        <v>19</v>
      </c>
      <c r="B24" s="173" t="s">
        <v>352</v>
      </c>
      <c r="C24" s="174" t="s">
        <v>310</v>
      </c>
      <c r="D24" s="175"/>
      <c r="E24" s="175"/>
      <c r="F24" s="175"/>
      <c r="G24" s="175"/>
      <c r="H24" s="175"/>
      <c r="I24" s="175"/>
      <c r="J24" s="174"/>
      <c r="K24" s="175"/>
      <c r="L24" s="175"/>
      <c r="M24" s="175"/>
      <c r="N24" s="175"/>
      <c r="O24" s="175"/>
      <c r="P24" s="173" t="s">
        <v>352</v>
      </c>
      <c r="Q24" s="175"/>
      <c r="R24" s="175"/>
      <c r="S24" s="175"/>
      <c r="T24" s="175"/>
      <c r="U24" s="175"/>
      <c r="V24" s="175"/>
      <c r="W24" s="175"/>
      <c r="X24" s="175"/>
      <c r="Y24" s="175"/>
      <c r="Z24" s="176"/>
      <c r="AA24" s="176"/>
      <c r="AB24" s="176"/>
      <c r="AC24" s="177"/>
      <c r="AD24" s="128">
        <v>0</v>
      </c>
      <c r="AE24" s="205">
        <v>0</v>
      </c>
      <c r="AF24" s="362">
        <f t="shared" si="0"/>
        <v>0</v>
      </c>
    </row>
    <row r="25" spans="1:32" s="110" customFormat="1" ht="23.1" customHeight="1">
      <c r="A25" s="172">
        <v>20</v>
      </c>
      <c r="B25" s="182" t="s">
        <v>353</v>
      </c>
      <c r="C25" s="152" t="s">
        <v>354</v>
      </c>
      <c r="D25" s="153"/>
      <c r="E25" s="153"/>
      <c r="F25" s="153"/>
      <c r="G25" s="153"/>
      <c r="H25" s="153"/>
      <c r="I25" s="153"/>
      <c r="J25" s="152" t="s">
        <v>355</v>
      </c>
      <c r="K25" s="153" t="s">
        <v>340</v>
      </c>
      <c r="L25" s="153"/>
      <c r="M25" s="153"/>
      <c r="N25" s="153"/>
      <c r="O25" s="153"/>
      <c r="P25" s="182" t="s">
        <v>353</v>
      </c>
      <c r="Q25" s="153"/>
      <c r="R25" s="153"/>
      <c r="S25" s="153"/>
      <c r="T25" s="153"/>
      <c r="U25" s="153"/>
      <c r="V25" s="153"/>
      <c r="W25" s="153"/>
      <c r="X25" s="153"/>
      <c r="Y25" s="153"/>
      <c r="Z25" s="159"/>
      <c r="AA25" s="159"/>
      <c r="AB25" s="159"/>
      <c r="AC25" s="154"/>
      <c r="AD25" s="198">
        <v>2</v>
      </c>
      <c r="AE25" s="199">
        <v>0</v>
      </c>
      <c r="AF25" s="200">
        <f t="shared" si="0"/>
        <v>400</v>
      </c>
    </row>
    <row r="26" spans="1:32" s="110" customFormat="1" ht="23.1" customHeight="1">
      <c r="A26" s="172">
        <v>21</v>
      </c>
      <c r="B26" s="185" t="s">
        <v>356</v>
      </c>
      <c r="C26" s="160"/>
      <c r="D26" s="162"/>
      <c r="E26" s="162"/>
      <c r="F26" s="162"/>
      <c r="G26" s="162"/>
      <c r="H26" s="162"/>
      <c r="I26" s="162"/>
      <c r="J26" s="160" t="s">
        <v>255</v>
      </c>
      <c r="K26" s="162"/>
      <c r="L26" s="162"/>
      <c r="M26" s="162"/>
      <c r="N26" s="162"/>
      <c r="O26" s="162"/>
      <c r="P26" s="185" t="s">
        <v>356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86"/>
      <c r="AA26" s="186"/>
      <c r="AB26" s="186"/>
      <c r="AC26" s="161"/>
      <c r="AD26" s="201">
        <v>1</v>
      </c>
      <c r="AE26" s="199">
        <v>0</v>
      </c>
      <c r="AF26" s="200">
        <f t="shared" si="0"/>
        <v>200</v>
      </c>
    </row>
    <row r="27" spans="1:32" s="110" customFormat="1" ht="23.1" customHeight="1" thickBot="1">
      <c r="A27" s="220">
        <v>22</v>
      </c>
      <c r="B27" s="355" t="s">
        <v>357</v>
      </c>
      <c r="C27" s="339" t="s">
        <v>340</v>
      </c>
      <c r="D27" s="344" t="s">
        <v>358</v>
      </c>
      <c r="E27" s="344"/>
      <c r="F27" s="344"/>
      <c r="G27" s="344"/>
      <c r="H27" s="344"/>
      <c r="I27" s="344" t="s">
        <v>234</v>
      </c>
      <c r="J27" s="344" t="s">
        <v>359</v>
      </c>
      <c r="K27" s="344" t="s">
        <v>360</v>
      </c>
      <c r="L27" s="344"/>
      <c r="M27" s="344"/>
      <c r="N27" s="344"/>
      <c r="O27" s="344"/>
      <c r="P27" s="355" t="s">
        <v>357</v>
      </c>
      <c r="Q27" s="344" t="s">
        <v>361</v>
      </c>
      <c r="R27" s="344" t="s">
        <v>362</v>
      </c>
      <c r="S27" s="344"/>
      <c r="T27" s="344"/>
      <c r="U27" s="344"/>
      <c r="V27" s="344"/>
      <c r="W27" s="344" t="s">
        <v>234</v>
      </c>
      <c r="X27" s="344" t="s">
        <v>361</v>
      </c>
      <c r="Y27" s="344" t="s">
        <v>363</v>
      </c>
      <c r="Z27" s="340" t="s">
        <v>364</v>
      </c>
      <c r="AA27" s="340"/>
      <c r="AB27" s="340"/>
      <c r="AC27" s="356"/>
      <c r="AD27" s="363">
        <v>5</v>
      </c>
      <c r="AE27" s="364">
        <v>14</v>
      </c>
      <c r="AF27" s="365">
        <f t="shared" si="0"/>
        <v>3800</v>
      </c>
    </row>
    <row r="28" spans="1:32" s="110" customFormat="1" ht="23.1" customHeight="1">
      <c r="A28" s="202">
        <v>23</v>
      </c>
      <c r="B28" s="173" t="s">
        <v>261</v>
      </c>
      <c r="C28" s="174" t="s">
        <v>365</v>
      </c>
      <c r="D28" s="175" t="s">
        <v>366</v>
      </c>
      <c r="E28" s="175"/>
      <c r="F28" s="175"/>
      <c r="G28" s="175"/>
      <c r="H28" s="175"/>
      <c r="I28" s="175" t="s">
        <v>234</v>
      </c>
      <c r="J28" s="175" t="s">
        <v>367</v>
      </c>
      <c r="K28" s="175" t="s">
        <v>368</v>
      </c>
      <c r="L28" s="175"/>
      <c r="M28" s="175"/>
      <c r="N28" s="175"/>
      <c r="O28" s="175"/>
      <c r="P28" s="173" t="s">
        <v>261</v>
      </c>
      <c r="Q28" s="175" t="s">
        <v>369</v>
      </c>
      <c r="R28" s="175" t="s">
        <v>370</v>
      </c>
      <c r="S28" s="175"/>
      <c r="T28" s="175"/>
      <c r="U28" s="175"/>
      <c r="V28" s="175"/>
      <c r="W28" s="175" t="s">
        <v>234</v>
      </c>
      <c r="X28" s="175" t="s">
        <v>283</v>
      </c>
      <c r="Y28" s="175" t="s">
        <v>369</v>
      </c>
      <c r="Z28" s="176"/>
      <c r="AA28" s="176"/>
      <c r="AB28" s="176"/>
      <c r="AC28" s="177"/>
      <c r="AD28" s="128">
        <v>4</v>
      </c>
      <c r="AE28" s="205">
        <v>14</v>
      </c>
      <c r="AF28" s="362">
        <f t="shared" si="0"/>
        <v>3600</v>
      </c>
    </row>
    <row r="29" spans="1:32" s="110" customFormat="1" ht="23.1" customHeight="1">
      <c r="A29" s="155">
        <v>24</v>
      </c>
      <c r="B29" s="182" t="s">
        <v>371</v>
      </c>
      <c r="C29" s="152" t="s">
        <v>372</v>
      </c>
      <c r="D29" s="153" t="s">
        <v>373</v>
      </c>
      <c r="E29" s="153"/>
      <c r="F29" s="153"/>
      <c r="G29" s="153"/>
      <c r="H29" s="153"/>
      <c r="I29" s="175" t="s">
        <v>234</v>
      </c>
      <c r="J29" s="153" t="s">
        <v>372</v>
      </c>
      <c r="K29" s="153" t="s">
        <v>374</v>
      </c>
      <c r="L29" s="153"/>
      <c r="M29" s="153"/>
      <c r="N29" s="153"/>
      <c r="O29" s="153"/>
      <c r="P29" s="182" t="s">
        <v>371</v>
      </c>
      <c r="Q29" s="153" t="s">
        <v>375</v>
      </c>
      <c r="R29" s="153" t="s">
        <v>376</v>
      </c>
      <c r="S29" s="153"/>
      <c r="T29" s="153"/>
      <c r="U29" s="153"/>
      <c r="V29" s="153"/>
      <c r="W29" s="152" t="s">
        <v>234</v>
      </c>
      <c r="X29" s="153" t="s">
        <v>375</v>
      </c>
      <c r="Y29" s="153" t="s">
        <v>256</v>
      </c>
      <c r="Z29" s="159"/>
      <c r="AA29" s="159"/>
      <c r="AB29" s="159"/>
      <c r="AC29" s="154"/>
      <c r="AD29" s="198">
        <v>4</v>
      </c>
      <c r="AE29" s="203">
        <v>10</v>
      </c>
      <c r="AF29" s="204">
        <f t="shared" si="0"/>
        <v>2800</v>
      </c>
    </row>
    <row r="30" spans="1:32" s="110" customFormat="1" ht="23.1" customHeight="1">
      <c r="A30" s="172">
        <v>25</v>
      </c>
      <c r="B30" s="182" t="s">
        <v>377</v>
      </c>
      <c r="C30" s="342" t="s">
        <v>378</v>
      </c>
      <c r="D30" s="341" t="s">
        <v>379</v>
      </c>
      <c r="E30" s="341" t="s">
        <v>247</v>
      </c>
      <c r="F30" s="341"/>
      <c r="G30" s="341"/>
      <c r="H30" s="341"/>
      <c r="I30" s="341" t="s">
        <v>234</v>
      </c>
      <c r="J30" s="342" t="s">
        <v>378</v>
      </c>
      <c r="K30" s="341" t="s">
        <v>379</v>
      </c>
      <c r="L30" s="341"/>
      <c r="M30" s="341"/>
      <c r="N30" s="341"/>
      <c r="O30" s="341"/>
      <c r="P30" s="182" t="s">
        <v>377</v>
      </c>
      <c r="Q30" s="341" t="s">
        <v>380</v>
      </c>
      <c r="R30" s="341" t="s">
        <v>351</v>
      </c>
      <c r="S30" s="341"/>
      <c r="T30" s="341"/>
      <c r="U30" s="341"/>
      <c r="V30" s="341"/>
      <c r="W30" s="342"/>
      <c r="X30" s="341" t="s">
        <v>351</v>
      </c>
      <c r="Y30" s="341"/>
      <c r="Z30" s="345" t="s">
        <v>380</v>
      </c>
      <c r="AA30" s="345"/>
      <c r="AB30" s="345"/>
      <c r="AC30" s="343"/>
      <c r="AD30" s="198">
        <v>4</v>
      </c>
      <c r="AE30" s="203">
        <v>7</v>
      </c>
      <c r="AF30" s="204">
        <f t="shared" si="0"/>
        <v>2200</v>
      </c>
    </row>
    <row r="31" spans="1:32" s="110" customFormat="1" ht="23.1" customHeight="1">
      <c r="A31" s="202">
        <v>26</v>
      </c>
      <c r="B31" s="210" t="s">
        <v>381</v>
      </c>
      <c r="C31" s="207"/>
      <c r="D31" s="208"/>
      <c r="E31" s="209"/>
      <c r="F31" s="209"/>
      <c r="G31" s="209"/>
      <c r="H31" s="209"/>
      <c r="I31" s="209" t="s">
        <v>234</v>
      </c>
      <c r="J31" s="371" t="s">
        <v>244</v>
      </c>
      <c r="K31" s="209" t="s">
        <v>382</v>
      </c>
      <c r="L31" s="209"/>
      <c r="M31" s="209"/>
      <c r="N31" s="209"/>
      <c r="O31" s="209"/>
      <c r="P31" s="210"/>
      <c r="Q31" s="208"/>
      <c r="R31" s="209"/>
      <c r="S31" s="209"/>
      <c r="T31" s="209"/>
      <c r="U31" s="209"/>
      <c r="V31" s="209"/>
      <c r="W31" s="209"/>
      <c r="X31" s="371"/>
      <c r="Y31" s="209"/>
      <c r="Z31" s="211"/>
      <c r="AA31" s="211"/>
      <c r="AB31" s="211"/>
      <c r="AC31" s="212"/>
      <c r="AD31" s="128">
        <v>2</v>
      </c>
      <c r="AE31" s="20">
        <v>3</v>
      </c>
      <c r="AF31" s="372">
        <f t="shared" si="0"/>
        <v>1000</v>
      </c>
    </row>
    <row r="32" spans="1:32" s="110" customFormat="1" ht="23.1" customHeight="1">
      <c r="A32" s="172">
        <v>27</v>
      </c>
      <c r="B32" s="206" t="s">
        <v>383</v>
      </c>
      <c r="C32" s="207" t="s">
        <v>384</v>
      </c>
      <c r="D32" s="208" t="s">
        <v>385</v>
      </c>
      <c r="E32" s="209"/>
      <c r="F32" s="209"/>
      <c r="G32" s="209"/>
      <c r="H32" s="209"/>
      <c r="I32" s="209" t="s">
        <v>234</v>
      </c>
      <c r="J32" s="208" t="s">
        <v>385</v>
      </c>
      <c r="K32" s="208" t="s">
        <v>386</v>
      </c>
      <c r="L32" s="209"/>
      <c r="M32" s="209"/>
      <c r="N32" s="209"/>
      <c r="O32" s="209"/>
      <c r="P32" s="210" t="s">
        <v>383</v>
      </c>
      <c r="Q32" s="209" t="s">
        <v>387</v>
      </c>
      <c r="R32" s="209"/>
      <c r="S32" s="209"/>
      <c r="T32" s="209"/>
      <c r="U32" s="209"/>
      <c r="V32" s="209"/>
      <c r="W32" s="209"/>
      <c r="X32" s="209" t="s">
        <v>387</v>
      </c>
      <c r="Y32" s="209"/>
      <c r="Z32" s="211"/>
      <c r="AA32" s="211"/>
      <c r="AB32" s="211"/>
      <c r="AC32" s="212"/>
      <c r="AD32" s="128">
        <v>3</v>
      </c>
      <c r="AE32" s="139">
        <v>6</v>
      </c>
      <c r="AF32" s="204">
        <f t="shared" si="0"/>
        <v>1800</v>
      </c>
    </row>
    <row r="33" spans="1:32" s="110" customFormat="1" ht="23.1" customHeight="1">
      <c r="A33" s="172">
        <v>28</v>
      </c>
      <c r="B33" s="206" t="s">
        <v>388</v>
      </c>
      <c r="C33" s="207" t="s">
        <v>389</v>
      </c>
      <c r="D33" s="208" t="s">
        <v>244</v>
      </c>
      <c r="E33" s="209"/>
      <c r="F33" s="209"/>
      <c r="G33" s="209"/>
      <c r="H33" s="209"/>
      <c r="I33" s="209"/>
      <c r="J33" s="208" t="s">
        <v>389</v>
      </c>
      <c r="K33" s="208" t="s">
        <v>244</v>
      </c>
      <c r="L33" s="209"/>
      <c r="M33" s="209"/>
      <c r="N33" s="209"/>
      <c r="O33" s="209"/>
      <c r="P33" s="210"/>
      <c r="Q33" s="209"/>
      <c r="R33" s="209"/>
      <c r="S33" s="209"/>
      <c r="T33" s="209"/>
      <c r="U33" s="209"/>
      <c r="V33" s="209"/>
      <c r="W33" s="209"/>
      <c r="X33" s="209"/>
      <c r="Y33" s="209"/>
      <c r="Z33" s="211"/>
      <c r="AA33" s="211"/>
      <c r="AB33" s="211"/>
      <c r="AC33" s="212"/>
      <c r="AD33" s="128">
        <v>2</v>
      </c>
      <c r="AE33" s="205">
        <v>0</v>
      </c>
      <c r="AF33" s="204">
        <f t="shared" si="0"/>
        <v>400</v>
      </c>
    </row>
    <row r="34" spans="1:32" s="110" customFormat="1" ht="23.1" customHeight="1" thickBot="1">
      <c r="A34" s="220">
        <v>29</v>
      </c>
      <c r="B34" s="221" t="s">
        <v>390</v>
      </c>
      <c r="C34" s="366" t="s">
        <v>305</v>
      </c>
      <c r="D34" s="367" t="s">
        <v>247</v>
      </c>
      <c r="E34" s="368"/>
      <c r="F34" s="368"/>
      <c r="G34" s="368"/>
      <c r="H34" s="368"/>
      <c r="I34" s="368" t="s">
        <v>234</v>
      </c>
      <c r="J34" s="367" t="s">
        <v>305</v>
      </c>
      <c r="K34" s="367" t="s">
        <v>391</v>
      </c>
      <c r="L34" s="368"/>
      <c r="M34" s="368"/>
      <c r="N34" s="368"/>
      <c r="O34" s="368"/>
      <c r="P34" s="221"/>
      <c r="Q34" s="368"/>
      <c r="R34" s="368"/>
      <c r="S34" s="368"/>
      <c r="T34" s="368"/>
      <c r="U34" s="368"/>
      <c r="V34" s="368"/>
      <c r="W34" s="368"/>
      <c r="X34" s="368"/>
      <c r="Y34" s="368"/>
      <c r="Z34" s="369"/>
      <c r="AA34" s="369"/>
      <c r="AB34" s="369"/>
      <c r="AC34" s="370"/>
      <c r="AD34" s="363">
        <v>2</v>
      </c>
      <c r="AE34" s="364">
        <v>5</v>
      </c>
      <c r="AF34" s="365">
        <f t="shared" si="0"/>
        <v>1400</v>
      </c>
    </row>
    <row r="35" spans="1:32" s="110" customFormat="1" ht="23.1" customHeight="1">
      <c r="A35" s="202">
        <v>30</v>
      </c>
      <c r="B35" s="210"/>
      <c r="C35" s="207"/>
      <c r="D35" s="208"/>
      <c r="E35" s="209"/>
      <c r="F35" s="209"/>
      <c r="G35" s="209"/>
      <c r="H35" s="209"/>
      <c r="I35" s="209"/>
      <c r="J35" s="208"/>
      <c r="K35" s="208"/>
      <c r="L35" s="209"/>
      <c r="M35" s="209"/>
      <c r="N35" s="209"/>
      <c r="O35" s="209"/>
      <c r="P35" s="210"/>
      <c r="Q35" s="209"/>
      <c r="R35" s="209"/>
      <c r="S35" s="209"/>
      <c r="T35" s="209"/>
      <c r="U35" s="209"/>
      <c r="V35" s="209"/>
      <c r="W35" s="209"/>
      <c r="X35" s="209"/>
      <c r="Y35" s="209"/>
      <c r="Z35" s="211"/>
      <c r="AA35" s="211"/>
      <c r="AB35" s="211"/>
      <c r="AC35" s="212"/>
      <c r="AD35" s="128"/>
      <c r="AE35" s="205"/>
      <c r="AF35" s="362">
        <f t="shared" si="0"/>
        <v>0</v>
      </c>
    </row>
    <row r="36" spans="1:32" s="110" customFormat="1" ht="23.1" customHeight="1">
      <c r="A36" s="172">
        <v>31</v>
      </c>
      <c r="B36" s="206"/>
      <c r="C36" s="215"/>
      <c r="D36" s="216"/>
      <c r="E36" s="120"/>
      <c r="F36" s="120"/>
      <c r="G36" s="120"/>
      <c r="H36" s="120"/>
      <c r="I36" s="120"/>
      <c r="J36" s="216"/>
      <c r="K36" s="216"/>
      <c r="L36" s="120"/>
      <c r="M36" s="120"/>
      <c r="N36" s="120"/>
      <c r="O36" s="120"/>
      <c r="P36" s="217"/>
      <c r="Q36" s="120"/>
      <c r="R36" s="120"/>
      <c r="S36" s="120"/>
      <c r="T36" s="120"/>
      <c r="U36" s="120"/>
      <c r="V36" s="120"/>
      <c r="W36" s="120"/>
      <c r="X36" s="120"/>
      <c r="Y36" s="120"/>
      <c r="Z36" s="218"/>
      <c r="AA36" s="218"/>
      <c r="AB36" s="218"/>
      <c r="AC36" s="219"/>
      <c r="AD36" s="201"/>
      <c r="AE36" s="199"/>
      <c r="AF36" s="200">
        <f t="shared" si="0"/>
        <v>0</v>
      </c>
    </row>
    <row r="37" spans="1:32" s="110" customFormat="1" ht="23.1" customHeight="1">
      <c r="A37" s="172">
        <v>32</v>
      </c>
      <c r="B37" s="206"/>
      <c r="C37" s="213"/>
      <c r="D37" s="141"/>
      <c r="E37" s="92"/>
      <c r="F37" s="92"/>
      <c r="G37" s="92"/>
      <c r="H37" s="92"/>
      <c r="I37" s="92"/>
      <c r="J37" s="141"/>
      <c r="K37" s="141"/>
      <c r="L37" s="92"/>
      <c r="M37" s="92"/>
      <c r="N37" s="92"/>
      <c r="O37" s="92"/>
      <c r="P37" s="206"/>
      <c r="Q37" s="92"/>
      <c r="R37" s="92"/>
      <c r="S37" s="92"/>
      <c r="T37" s="92"/>
      <c r="U37" s="92"/>
      <c r="V37" s="92"/>
      <c r="W37" s="92"/>
      <c r="X37" s="92"/>
      <c r="Y37" s="92"/>
      <c r="Z37" s="129"/>
      <c r="AA37" s="129"/>
      <c r="AB37" s="129"/>
      <c r="AC37" s="214"/>
      <c r="AD37" s="198"/>
      <c r="AE37" s="203"/>
      <c r="AF37" s="204">
        <f t="shared" si="0"/>
        <v>0</v>
      </c>
    </row>
    <row r="38" spans="1:32" s="110" customFormat="1" ht="23.1" customHeight="1" thickBot="1">
      <c r="A38" s="220">
        <v>33</v>
      </c>
      <c r="B38" s="221"/>
      <c r="C38" s="213"/>
      <c r="D38" s="141"/>
      <c r="E38" s="92"/>
      <c r="F38" s="92"/>
      <c r="G38" s="92"/>
      <c r="H38" s="92"/>
      <c r="I38" s="209"/>
      <c r="J38" s="141"/>
      <c r="K38" s="141"/>
      <c r="L38" s="92"/>
      <c r="M38" s="92"/>
      <c r="N38" s="92"/>
      <c r="O38" s="92"/>
      <c r="P38" s="206"/>
      <c r="Q38" s="92"/>
      <c r="R38" s="92"/>
      <c r="S38" s="92"/>
      <c r="T38" s="92"/>
      <c r="U38" s="92"/>
      <c r="V38" s="92"/>
      <c r="W38" s="92"/>
      <c r="X38" s="92"/>
      <c r="Y38" s="92"/>
      <c r="Z38" s="129"/>
      <c r="AA38" s="129"/>
      <c r="AB38" s="129"/>
      <c r="AC38" s="214"/>
      <c r="AD38" s="198"/>
      <c r="AE38" s="203"/>
      <c r="AF38" s="204">
        <f t="shared" si="0"/>
        <v>0</v>
      </c>
    </row>
    <row r="39" spans="1:32" s="110" customFormat="1" ht="23.1" customHeight="1" thickBot="1">
      <c r="A39" s="222"/>
      <c r="B39" s="223"/>
      <c r="C39" s="750">
        <f>COUNTA(C6:H38)</f>
        <v>56</v>
      </c>
      <c r="D39" s="750"/>
      <c r="E39" s="750"/>
      <c r="F39" s="750"/>
      <c r="G39" s="750"/>
      <c r="H39" s="750"/>
      <c r="I39" s="224">
        <f>COUNTA(I6:I38)</f>
        <v>23</v>
      </c>
      <c r="J39" s="751">
        <f>COUNTA(J6:O38)</f>
        <v>62</v>
      </c>
      <c r="K39" s="750"/>
      <c r="L39" s="750"/>
      <c r="M39" s="750"/>
      <c r="N39" s="750"/>
      <c r="O39" s="750"/>
      <c r="P39" s="225"/>
      <c r="Q39" s="751">
        <f>COUNTA(Q6:V38)</f>
        <v>38</v>
      </c>
      <c r="R39" s="750"/>
      <c r="S39" s="750"/>
      <c r="T39" s="750"/>
      <c r="U39" s="750"/>
      <c r="V39" s="750"/>
      <c r="W39" s="224">
        <f>COUNTA(W6:W38)</f>
        <v>14</v>
      </c>
      <c r="X39" s="751">
        <f>COUNTA(X6:AC38)</f>
        <v>42</v>
      </c>
      <c r="Y39" s="750"/>
      <c r="Z39" s="750"/>
      <c r="AA39" s="750"/>
      <c r="AB39" s="750"/>
      <c r="AC39" s="752"/>
      <c r="AD39" s="226">
        <f>SUM(AD6:AD38)</f>
        <v>104</v>
      </c>
      <c r="AE39" s="226">
        <f>SUM(AE6:AE38)</f>
        <v>220</v>
      </c>
      <c r="AF39" s="227">
        <f>SUM(AF6:AF38)</f>
        <v>64800</v>
      </c>
    </row>
    <row r="41" spans="1:32" ht="14.25">
      <c r="B41" s="228"/>
    </row>
  </sheetData>
  <mergeCells count="29">
    <mergeCell ref="AF4:AF5"/>
    <mergeCell ref="C5:D5"/>
    <mergeCell ref="E5:H5"/>
    <mergeCell ref="J5:K5"/>
    <mergeCell ref="L5:O5"/>
    <mergeCell ref="Q5:R5"/>
    <mergeCell ref="C4:H4"/>
    <mergeCell ref="AD4:AE4"/>
    <mergeCell ref="X4:AC4"/>
    <mergeCell ref="I4:I5"/>
    <mergeCell ref="J4:O4"/>
    <mergeCell ref="Q4:V4"/>
    <mergeCell ref="W4:W5"/>
    <mergeCell ref="C39:H39"/>
    <mergeCell ref="J39:O39"/>
    <mergeCell ref="Q39:V39"/>
    <mergeCell ref="X39:AC39"/>
    <mergeCell ref="A1:AF1"/>
    <mergeCell ref="A2:B5"/>
    <mergeCell ref="C2:O2"/>
    <mergeCell ref="P2:P5"/>
    <mergeCell ref="Q2:AC2"/>
    <mergeCell ref="C3:H3"/>
    <mergeCell ref="I3:O3"/>
    <mergeCell ref="Q3:V3"/>
    <mergeCell ref="W3:AC3"/>
    <mergeCell ref="S5:V5"/>
    <mergeCell ref="X5:Y5"/>
    <mergeCell ref="Z5:AC5"/>
  </mergeCells>
  <phoneticPr fontId="3"/>
  <pageMargins left="0" right="0" top="0" bottom="0" header="0" footer="0"/>
  <pageSetup paperSize="8" scale="68" orientation="landscape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zoomScale="130" zoomScaleNormal="130" zoomScaleSheetLayoutView="115" workbookViewId="0">
      <selection activeCell="A113" sqref="A113"/>
    </sheetView>
  </sheetViews>
  <sheetFormatPr defaultRowHeight="17.25"/>
  <cols>
    <col min="1" max="1" width="3.75" style="25" customWidth="1"/>
    <col min="2" max="2" width="5" style="25" hidden="1" customWidth="1"/>
    <col min="3" max="3" width="6.625" style="16" customWidth="1"/>
    <col min="4" max="4" width="8.75" style="66" customWidth="1"/>
    <col min="5" max="5" width="3.125" style="23" customWidth="1"/>
    <col min="6" max="9" width="3.125" style="100" customWidth="1"/>
    <col min="10" max="10" width="2.625" style="23" customWidth="1"/>
    <col min="11" max="11" width="2.625" style="25" customWidth="1"/>
    <col min="12" max="12" width="3" style="25" customWidth="1"/>
    <col min="13" max="13" width="3.25" style="25" customWidth="1"/>
    <col min="14" max="15" width="3.125" style="25" customWidth="1"/>
    <col min="16" max="16" width="3.125" style="27" customWidth="1"/>
    <col min="17" max="17" width="4.875" style="23" hidden="1" customWidth="1"/>
    <col min="18" max="18" width="6.625" style="16" customWidth="1"/>
    <col min="19" max="19" width="8.75" style="66" customWidth="1"/>
    <col min="20" max="20" width="4.5" style="23" bestFit="1" customWidth="1"/>
    <col min="21" max="21" width="4.5" style="23" customWidth="1"/>
    <col min="22" max="22" width="9" style="22" customWidth="1"/>
    <col min="23" max="23" width="9" style="27" customWidth="1"/>
    <col min="24" max="24" width="9" style="16"/>
    <col min="25" max="27" width="9" style="23" customWidth="1"/>
    <col min="28" max="16384" width="9" style="23"/>
  </cols>
  <sheetData>
    <row r="1" spans="1:26" ht="17.100000000000001" customHeight="1">
      <c r="A1" s="49"/>
      <c r="B1" s="49"/>
      <c r="C1" s="35"/>
      <c r="D1" s="234"/>
      <c r="E1" s="809" t="s">
        <v>143</v>
      </c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14"/>
      <c r="R1" s="35"/>
      <c r="S1" s="234"/>
      <c r="T1" s="14"/>
      <c r="Y1" s="27"/>
    </row>
    <row r="2" spans="1:26" s="33" customFormat="1" ht="17.100000000000001" customHeight="1">
      <c r="A2" s="49"/>
      <c r="B2" s="49" t="s">
        <v>144</v>
      </c>
      <c r="C2" s="35" t="s">
        <v>0</v>
      </c>
      <c r="D2" s="235" t="s">
        <v>1</v>
      </c>
      <c r="E2" s="14"/>
      <c r="F2" s="548"/>
      <c r="G2" s="548"/>
      <c r="H2" s="548"/>
      <c r="I2" s="548"/>
      <c r="J2" s="14"/>
      <c r="K2" s="49"/>
      <c r="L2" s="49"/>
      <c r="M2" s="49"/>
      <c r="N2" s="49"/>
      <c r="O2" s="49"/>
      <c r="P2" s="14"/>
      <c r="Q2" s="14" t="s">
        <v>145</v>
      </c>
      <c r="R2" s="35" t="s">
        <v>0</v>
      </c>
      <c r="S2" s="235" t="s">
        <v>1</v>
      </c>
      <c r="T2" s="14"/>
      <c r="V2" s="45"/>
      <c r="W2" s="46"/>
      <c r="X2" s="47"/>
    </row>
    <row r="3" spans="1:26" s="33" customFormat="1" ht="15.75" customHeight="1" thickBot="1">
      <c r="A3" s="812">
        <v>1</v>
      </c>
      <c r="B3" s="810">
        <v>29</v>
      </c>
      <c r="C3" s="810" t="str">
        <f>IF(B3="","",VLOOKUP(B3,$B$54:$D$96,2))</f>
        <v>宇津木</v>
      </c>
      <c r="D3" s="811" t="str">
        <f>IF(B3="","",VLOOKUP(B3,$B$54:$D$96,3))</f>
        <v>柏日体</v>
      </c>
      <c r="E3" s="552"/>
      <c r="F3" s="563"/>
      <c r="G3" s="298">
        <v>8</v>
      </c>
      <c r="H3" s="281"/>
      <c r="I3" s="281"/>
      <c r="J3" s="282"/>
      <c r="K3" s="282"/>
      <c r="L3" s="282"/>
      <c r="M3" s="282"/>
      <c r="N3" s="297">
        <v>8</v>
      </c>
      <c r="O3" s="447"/>
      <c r="P3" s="563"/>
      <c r="Q3" s="810">
        <v>3</v>
      </c>
      <c r="R3" s="810" t="str">
        <f>IF(Q3="","",VLOOKUP(Q3,$B$54:$D$96,2))</f>
        <v>鈴木</v>
      </c>
      <c r="S3" s="811" t="str">
        <f>IF(Q3="","",VLOOKUP(Q3,$B$54:$D$96,3))</f>
        <v>拓大紅陵</v>
      </c>
      <c r="T3" s="813">
        <v>22</v>
      </c>
      <c r="W3" s="42"/>
      <c r="X3" s="42"/>
    </row>
    <row r="4" spans="1:26" s="33" customFormat="1" ht="15.75" customHeight="1" thickTop="1" thickBot="1">
      <c r="A4" s="812"/>
      <c r="B4" s="810"/>
      <c r="C4" s="810"/>
      <c r="D4" s="811"/>
      <c r="E4" s="282"/>
      <c r="F4" s="576"/>
      <c r="G4" s="568"/>
      <c r="H4" s="298">
        <v>7</v>
      </c>
      <c r="I4" s="281"/>
      <c r="J4" s="282"/>
      <c r="K4" s="282"/>
      <c r="L4" s="282"/>
      <c r="M4" s="282">
        <v>8</v>
      </c>
      <c r="N4" s="561"/>
      <c r="O4" s="297"/>
      <c r="P4" s="298"/>
      <c r="Q4" s="810"/>
      <c r="R4" s="810"/>
      <c r="S4" s="811"/>
      <c r="T4" s="813"/>
      <c r="W4" s="42"/>
      <c r="X4" s="41"/>
    </row>
    <row r="5" spans="1:26" s="33" customFormat="1" ht="15.75" customHeight="1" thickTop="1">
      <c r="A5" s="812">
        <v>2</v>
      </c>
      <c r="B5" s="810">
        <v>17</v>
      </c>
      <c r="C5" s="810" t="str">
        <f>IF(B5="","",VLOOKUP(B5,$B$54:$D$96,2))</f>
        <v>内山</v>
      </c>
      <c r="D5" s="811" t="str">
        <f>IF(B5="","",VLOOKUP(B5,$B$54:$D$96,3))</f>
        <v>船橋東</v>
      </c>
      <c r="E5" s="297"/>
      <c r="F5" s="298"/>
      <c r="G5" s="602"/>
      <c r="H5" s="281"/>
      <c r="I5" s="281"/>
      <c r="J5" s="282"/>
      <c r="K5" s="282"/>
      <c r="L5" s="282"/>
      <c r="M5" s="591"/>
      <c r="N5" s="554"/>
      <c r="O5" s="559"/>
      <c r="P5" s="378"/>
      <c r="Q5" s="810">
        <v>12</v>
      </c>
      <c r="R5" s="810" t="str">
        <f>IF(Q5="","",VLOOKUP(Q5,$B$54:$D$96,2))</f>
        <v>小倉</v>
      </c>
      <c r="S5" s="811" t="str">
        <f>IF(Q5="","",VLOOKUP(Q5,$B$54:$D$96,3))</f>
        <v>東金</v>
      </c>
      <c r="T5" s="813">
        <v>23</v>
      </c>
      <c r="W5" s="42"/>
      <c r="X5" s="42"/>
    </row>
    <row r="6" spans="1:26" s="33" customFormat="1" ht="15.75" customHeight="1">
      <c r="A6" s="812"/>
      <c r="B6" s="810"/>
      <c r="C6" s="810"/>
      <c r="D6" s="811"/>
      <c r="E6" s="299"/>
      <c r="F6" s="311"/>
      <c r="G6" s="603">
        <v>0</v>
      </c>
      <c r="H6" s="281"/>
      <c r="I6" s="281"/>
      <c r="J6" s="282"/>
      <c r="K6" s="282"/>
      <c r="L6" s="282"/>
      <c r="M6" s="591"/>
      <c r="N6" s="313">
        <v>0</v>
      </c>
      <c r="O6" s="299"/>
      <c r="P6" s="281"/>
      <c r="Q6" s="810"/>
      <c r="R6" s="810"/>
      <c r="S6" s="811"/>
      <c r="T6" s="813"/>
      <c r="W6" s="42"/>
      <c r="X6" s="41"/>
    </row>
    <row r="7" spans="1:26" s="33" customFormat="1" ht="15.75" customHeight="1" thickBot="1">
      <c r="A7" s="812">
        <v>3</v>
      </c>
      <c r="B7" s="810">
        <v>31</v>
      </c>
      <c r="C7" s="810" t="str">
        <f>IF(B7="","",VLOOKUP(B7,$B$54:$D$96,2))</f>
        <v>高梨</v>
      </c>
      <c r="D7" s="811" t="str">
        <f>IF(B7="","",VLOOKUP(B7,$B$54:$D$96,3))</f>
        <v>西武台</v>
      </c>
      <c r="E7" s="316"/>
      <c r="F7" s="298">
        <v>0</v>
      </c>
      <c r="G7" s="604"/>
      <c r="H7" s="298"/>
      <c r="I7" s="298">
        <v>0</v>
      </c>
      <c r="J7" s="297"/>
      <c r="K7" s="297"/>
      <c r="L7" s="297">
        <v>4</v>
      </c>
      <c r="M7" s="561"/>
      <c r="N7" s="313"/>
      <c r="O7" s="297">
        <v>0</v>
      </c>
      <c r="P7" s="393"/>
      <c r="Q7" s="810">
        <v>25</v>
      </c>
      <c r="R7" s="810" t="str">
        <f>IF(Q7="","",VLOOKUP(Q7,$B$54:$D$96,2))</f>
        <v>廣瀬</v>
      </c>
      <c r="S7" s="811" t="str">
        <f>IF(Q7="","",VLOOKUP(Q7,$B$54:$D$96,3))</f>
        <v>千葉経済</v>
      </c>
      <c r="T7" s="813">
        <v>24</v>
      </c>
      <c r="V7" s="45"/>
      <c r="W7" s="46"/>
      <c r="X7" s="47"/>
    </row>
    <row r="8" spans="1:26" s="33" customFormat="1" ht="15.75" customHeight="1" thickTop="1" thickBot="1">
      <c r="A8" s="812"/>
      <c r="B8" s="810"/>
      <c r="C8" s="810"/>
      <c r="D8" s="811"/>
      <c r="E8" s="322"/>
      <c r="F8" s="286"/>
      <c r="G8" s="394">
        <v>0</v>
      </c>
      <c r="H8" s="606"/>
      <c r="I8" s="286"/>
      <c r="J8" s="282"/>
      <c r="K8" s="282"/>
      <c r="L8" s="591"/>
      <c r="M8" s="588"/>
      <c r="N8" s="301">
        <v>0</v>
      </c>
      <c r="O8" s="314"/>
      <c r="P8" s="308"/>
      <c r="Q8" s="810"/>
      <c r="R8" s="810"/>
      <c r="S8" s="811"/>
      <c r="T8" s="813"/>
      <c r="V8" s="45"/>
      <c r="W8" s="46"/>
      <c r="X8" s="47"/>
    </row>
    <row r="9" spans="1:26" s="33" customFormat="1" ht="15.75" customHeight="1" thickTop="1" thickBot="1">
      <c r="A9" s="812">
        <v>4</v>
      </c>
      <c r="B9" s="810">
        <v>39</v>
      </c>
      <c r="C9" s="810" t="str">
        <f>IF(B9="","",VLOOKUP(B9,$B$54:$D$96,2))</f>
        <v>小川</v>
      </c>
      <c r="D9" s="811" t="str">
        <f>IF(B9="","",VLOOKUP(B9,$B$54:$D$96,3))</f>
        <v>成田北</v>
      </c>
      <c r="E9" s="282"/>
      <c r="F9" s="448"/>
      <c r="G9" s="296"/>
      <c r="H9" s="281"/>
      <c r="I9" s="286"/>
      <c r="J9" s="282"/>
      <c r="K9" s="282"/>
      <c r="L9" s="591"/>
      <c r="M9" s="284"/>
      <c r="N9" s="585"/>
      <c r="O9" s="564"/>
      <c r="P9" s="566"/>
      <c r="Q9" s="810">
        <v>9</v>
      </c>
      <c r="R9" s="810" t="str">
        <f>IF(Q9="","",VLOOKUP(Q9,$B$54:$D$96,2))</f>
        <v>北村</v>
      </c>
      <c r="S9" s="811" t="str">
        <f>IF(Q9="","",VLOOKUP(Q9,$B$54:$D$96,3))</f>
        <v>長生</v>
      </c>
      <c r="T9" s="813">
        <v>25</v>
      </c>
      <c r="V9" s="45"/>
      <c r="W9" s="46"/>
      <c r="X9" s="47"/>
    </row>
    <row r="10" spans="1:26" s="33" customFormat="1" ht="15.75" customHeight="1" thickTop="1" thickBot="1">
      <c r="A10" s="812"/>
      <c r="B10" s="810"/>
      <c r="C10" s="810"/>
      <c r="D10" s="811"/>
      <c r="E10" s="551"/>
      <c r="F10" s="391">
        <v>8</v>
      </c>
      <c r="G10" s="296"/>
      <c r="H10" s="286"/>
      <c r="I10" s="286"/>
      <c r="J10" s="282"/>
      <c r="K10" s="282"/>
      <c r="L10" s="591"/>
      <c r="M10" s="284"/>
      <c r="N10" s="585"/>
      <c r="O10" s="319">
        <v>2</v>
      </c>
      <c r="P10" s="565"/>
      <c r="Q10" s="810"/>
      <c r="R10" s="810"/>
      <c r="S10" s="811"/>
      <c r="T10" s="813"/>
      <c r="U10" s="45"/>
      <c r="V10" s="46"/>
      <c r="W10" s="47"/>
      <c r="X10" s="42"/>
      <c r="Y10" s="42"/>
      <c r="Z10" s="42"/>
    </row>
    <row r="11" spans="1:26" s="33" customFormat="1" ht="15.75" customHeight="1" thickTop="1" thickBot="1">
      <c r="A11" s="812">
        <v>5</v>
      </c>
      <c r="B11" s="810">
        <v>33</v>
      </c>
      <c r="C11" s="810" t="str">
        <f>IF(B11="","",VLOOKUP(B11,$B$54:$D$96,2))</f>
        <v>桑原</v>
      </c>
      <c r="D11" s="811" t="str">
        <f>IF(B11="","",VLOOKUP(B11,$B$54:$D$96,3))</f>
        <v>麗澤</v>
      </c>
      <c r="E11" s="552"/>
      <c r="F11" s="571"/>
      <c r="G11" s="572"/>
      <c r="H11" s="308">
        <v>0</v>
      </c>
      <c r="I11" s="286"/>
      <c r="J11" s="282"/>
      <c r="K11" s="282"/>
      <c r="L11" s="591"/>
      <c r="M11" s="282">
        <v>0</v>
      </c>
      <c r="N11" s="551"/>
      <c r="O11" s="589"/>
      <c r="P11" s="571"/>
      <c r="Q11" s="810">
        <v>6</v>
      </c>
      <c r="R11" s="810" t="str">
        <f>IF(Q11="","",VLOOKUP(Q11,$B$54:$D$96,2))</f>
        <v>高尾</v>
      </c>
      <c r="S11" s="811" t="str">
        <f>IF(Q11="","",VLOOKUP(Q11,$B$54:$D$96,3))</f>
        <v>木更津総合</v>
      </c>
      <c r="T11" s="813">
        <v>26</v>
      </c>
    </row>
    <row r="12" spans="1:26" s="33" customFormat="1" ht="15.75" customHeight="1" thickTop="1">
      <c r="A12" s="812"/>
      <c r="B12" s="810"/>
      <c r="C12" s="810"/>
      <c r="D12" s="811"/>
      <c r="E12" s="282"/>
      <c r="F12" s="281"/>
      <c r="G12" s="308">
        <v>0</v>
      </c>
      <c r="H12" s="281"/>
      <c r="I12" s="286"/>
      <c r="J12" s="282"/>
      <c r="K12" s="282"/>
      <c r="L12" s="591"/>
      <c r="M12" s="282"/>
      <c r="N12" s="313">
        <v>1</v>
      </c>
      <c r="O12" s="313"/>
      <c r="P12" s="308"/>
      <c r="Q12" s="810"/>
      <c r="R12" s="810"/>
      <c r="S12" s="811"/>
      <c r="T12" s="813"/>
    </row>
    <row r="13" spans="1:26" s="33" customFormat="1" ht="15.75" customHeight="1" thickBot="1">
      <c r="A13" s="812">
        <v>6</v>
      </c>
      <c r="B13" s="810">
        <v>13</v>
      </c>
      <c r="C13" s="810" t="str">
        <f>IF(B13="","",VLOOKUP(B13,$B$54:$D$96,2))</f>
        <v>小松</v>
      </c>
      <c r="D13" s="811" t="str">
        <f>IF(B13="","",VLOOKUP(B13,$B$54:$D$96,3))</f>
        <v>東金</v>
      </c>
      <c r="E13" s="552"/>
      <c r="F13" s="563"/>
      <c r="G13" s="298">
        <v>2</v>
      </c>
      <c r="H13" s="281"/>
      <c r="I13" s="303"/>
      <c r="J13" s="298">
        <v>0</v>
      </c>
      <c r="K13" s="297">
        <v>2</v>
      </c>
      <c r="L13" s="607"/>
      <c r="M13" s="282"/>
      <c r="N13" s="297">
        <v>2</v>
      </c>
      <c r="O13" s="447"/>
      <c r="P13" s="590"/>
      <c r="Q13" s="810">
        <v>34</v>
      </c>
      <c r="R13" s="810" t="str">
        <f>IF(Q13="","",VLOOKUP(Q13,$B$54:$D$96,2))</f>
        <v>吉澤</v>
      </c>
      <c r="S13" s="811" t="str">
        <f>IF(Q13="","",VLOOKUP(Q13,$B$54:$D$96,3))</f>
        <v>麗澤</v>
      </c>
      <c r="T13" s="813">
        <v>27</v>
      </c>
    </row>
    <row r="14" spans="1:26" s="33" customFormat="1" ht="15.75" customHeight="1" thickTop="1" thickBot="1">
      <c r="A14" s="812"/>
      <c r="B14" s="810"/>
      <c r="C14" s="810"/>
      <c r="D14" s="811"/>
      <c r="E14" s="282"/>
      <c r="F14" s="573"/>
      <c r="G14" s="281"/>
      <c r="H14" s="577">
        <v>0</v>
      </c>
      <c r="I14" s="448"/>
      <c r="J14" s="295"/>
      <c r="K14" s="591"/>
      <c r="L14" s="284"/>
      <c r="M14" s="295"/>
      <c r="N14" s="591"/>
      <c r="O14" s="282"/>
      <c r="P14" s="281"/>
      <c r="Q14" s="810"/>
      <c r="R14" s="810"/>
      <c r="S14" s="811"/>
      <c r="T14" s="813"/>
    </row>
    <row r="15" spans="1:26" s="33" customFormat="1" ht="15.75" customHeight="1" thickTop="1" thickBot="1">
      <c r="A15" s="812">
        <v>7</v>
      </c>
      <c r="B15" s="810">
        <v>40</v>
      </c>
      <c r="C15" s="810" t="str">
        <f>IF(B15="","",VLOOKUP(B15,$B$54:$D$96,2))</f>
        <v>高梨</v>
      </c>
      <c r="D15" s="811" t="str">
        <f>IF(B15="","",VLOOKUP(B15,$B$54:$D$96,3))</f>
        <v>千葉黎明</v>
      </c>
      <c r="E15" s="312"/>
      <c r="F15" s="394">
        <v>0</v>
      </c>
      <c r="G15" s="574"/>
      <c r="H15" s="604"/>
      <c r="I15" s="281"/>
      <c r="J15" s="295"/>
      <c r="K15" s="591"/>
      <c r="L15" s="282"/>
      <c r="M15" s="301">
        <v>2</v>
      </c>
      <c r="N15" s="561"/>
      <c r="O15" s="297"/>
      <c r="P15" s="298"/>
      <c r="Q15" s="810">
        <v>16</v>
      </c>
      <c r="R15" s="810" t="str">
        <f>IF(Q15="","",VLOOKUP(Q15,$B$54:$D$96,2))</f>
        <v>飛高</v>
      </c>
      <c r="S15" s="811" t="str">
        <f>IF(Q15="","",VLOOKUP(Q15,$B$54:$D$96,3))</f>
        <v>船橋東</v>
      </c>
      <c r="T15" s="813">
        <v>28</v>
      </c>
      <c r="V15" s="45"/>
      <c r="W15" s="46"/>
      <c r="X15" s="47"/>
    </row>
    <row r="16" spans="1:26" s="33" customFormat="1" ht="15.75" customHeight="1" thickTop="1" thickBot="1">
      <c r="A16" s="812"/>
      <c r="B16" s="810"/>
      <c r="C16" s="810"/>
      <c r="D16" s="811"/>
      <c r="E16" s="285"/>
      <c r="F16" s="309"/>
      <c r="G16" s="309"/>
      <c r="H16" s="608"/>
      <c r="I16" s="281"/>
      <c r="J16" s="295"/>
      <c r="K16" s="591"/>
      <c r="L16" s="282"/>
      <c r="M16" s="295"/>
      <c r="N16" s="592"/>
      <c r="O16" s="295"/>
      <c r="P16" s="572"/>
      <c r="Q16" s="810"/>
      <c r="R16" s="810"/>
      <c r="S16" s="811"/>
      <c r="T16" s="813"/>
      <c r="V16" s="45"/>
      <c r="W16" s="46"/>
      <c r="X16" s="47"/>
    </row>
    <row r="17" spans="1:24" s="33" customFormat="1" ht="15.75" customHeight="1" thickTop="1" thickBot="1">
      <c r="A17" s="812">
        <v>8</v>
      </c>
      <c r="B17" s="810">
        <v>24</v>
      </c>
      <c r="C17" s="810" t="str">
        <f>IF(B17="","",VLOOKUP(B17,$B$54:$D$96,2))</f>
        <v>南</v>
      </c>
      <c r="D17" s="811" t="str">
        <f>IF(B17="","",VLOOKUP(B17,$B$54:$D$96,3))</f>
        <v>千葉経済</v>
      </c>
      <c r="E17" s="552"/>
      <c r="F17" s="553"/>
      <c r="G17" s="391">
        <v>1</v>
      </c>
      <c r="H17" s="605"/>
      <c r="I17" s="281"/>
      <c r="J17" s="295"/>
      <c r="K17" s="591"/>
      <c r="L17" s="282"/>
      <c r="M17" s="295"/>
      <c r="N17" s="319">
        <v>0</v>
      </c>
      <c r="O17" s="593"/>
      <c r="P17" s="306"/>
      <c r="Q17" s="810">
        <v>18</v>
      </c>
      <c r="R17" s="810" t="str">
        <f>IF(Q17="","",VLOOKUP(Q17,$B$54:$D$96,2))</f>
        <v>黒川</v>
      </c>
      <c r="S17" s="811" t="str">
        <f>IF(Q17="","",VLOOKUP(Q17,$B$54:$D$96,3))</f>
        <v>秀明八千代</v>
      </c>
      <c r="T17" s="813">
        <v>29</v>
      </c>
      <c r="V17" s="45"/>
      <c r="W17" s="46"/>
      <c r="X17" s="47"/>
    </row>
    <row r="18" spans="1:24" s="33" customFormat="1" ht="15.75" customHeight="1" thickTop="1" thickBot="1">
      <c r="A18" s="812"/>
      <c r="B18" s="810"/>
      <c r="C18" s="810"/>
      <c r="D18" s="811"/>
      <c r="E18" s="282"/>
      <c r="F18" s="308">
        <v>1</v>
      </c>
      <c r="G18" s="604"/>
      <c r="H18" s="553"/>
      <c r="I18" s="308">
        <v>1</v>
      </c>
      <c r="J18" s="295"/>
      <c r="K18" s="591"/>
      <c r="L18" s="282"/>
      <c r="M18" s="295"/>
      <c r="N18" s="319"/>
      <c r="O18" s="313"/>
      <c r="P18" s="308" t="s">
        <v>525</v>
      </c>
      <c r="Q18" s="810"/>
      <c r="R18" s="810"/>
      <c r="S18" s="811"/>
      <c r="T18" s="813"/>
      <c r="V18" s="45"/>
      <c r="W18" s="46"/>
      <c r="X18" s="47"/>
    </row>
    <row r="19" spans="1:24" s="33" customFormat="1" ht="15.75" customHeight="1" thickTop="1" thickBot="1">
      <c r="A19" s="812">
        <v>9</v>
      </c>
      <c r="B19" s="810">
        <v>20</v>
      </c>
      <c r="C19" s="810" t="str">
        <f>IF(B19="","",VLOOKUP(B19,$B$54:$D$96,2))</f>
        <v>原</v>
      </c>
      <c r="D19" s="811" t="str">
        <f>IF(B19="","",VLOOKUP(B19,$B$54:$D$96,3))</f>
        <v>幕張</v>
      </c>
      <c r="E19" s="316"/>
      <c r="F19" s="310" t="s">
        <v>525</v>
      </c>
      <c r="G19" s="604"/>
      <c r="H19" s="308"/>
      <c r="I19" s="281"/>
      <c r="J19" s="295"/>
      <c r="K19" s="591"/>
      <c r="L19" s="313">
        <v>0</v>
      </c>
      <c r="M19" s="617"/>
      <c r="N19" s="282"/>
      <c r="O19" s="297">
        <v>3</v>
      </c>
      <c r="P19" s="563"/>
      <c r="Q19" s="810">
        <v>21</v>
      </c>
      <c r="R19" s="810" t="str">
        <f>IF(Q19="","",VLOOKUP(Q19,$B$54:$D$96,2))</f>
        <v>寺田</v>
      </c>
      <c r="S19" s="811" t="str">
        <f>IF(Q19="","",VLOOKUP(Q19,$B$54:$D$96,3))</f>
        <v>幕張</v>
      </c>
      <c r="T19" s="813">
        <v>30</v>
      </c>
      <c r="V19" s="45"/>
      <c r="W19" s="46"/>
      <c r="X19" s="47"/>
    </row>
    <row r="20" spans="1:24" s="33" customFormat="1" ht="15.75" customHeight="1" thickTop="1" thickBot="1">
      <c r="A20" s="812"/>
      <c r="B20" s="810"/>
      <c r="C20" s="810"/>
      <c r="D20" s="811"/>
      <c r="E20" s="313"/>
      <c r="F20" s="391"/>
      <c r="G20" s="605"/>
      <c r="H20" s="281"/>
      <c r="I20" s="281"/>
      <c r="J20" s="295"/>
      <c r="K20" s="591"/>
      <c r="L20" s="282"/>
      <c r="M20" s="591"/>
      <c r="N20" s="282"/>
      <c r="O20" s="562"/>
      <c r="P20" s="298"/>
      <c r="Q20" s="810"/>
      <c r="R20" s="810"/>
      <c r="S20" s="811"/>
      <c r="T20" s="813"/>
      <c r="V20" s="45"/>
      <c r="W20" s="46"/>
      <c r="X20" s="47"/>
    </row>
    <row r="21" spans="1:24" s="33" customFormat="1" ht="15.75" customHeight="1" thickTop="1" thickBot="1">
      <c r="A21" s="812">
        <v>10</v>
      </c>
      <c r="B21" s="810">
        <v>5</v>
      </c>
      <c r="C21" s="810" t="str">
        <f>IF(B21="","",VLOOKUP(B21,$B$54:$D$96,2))</f>
        <v>山田</v>
      </c>
      <c r="D21" s="811" t="str">
        <f>IF(B21="","",VLOOKUP(B21,$B$54:$D$96,3))</f>
        <v>拓大紅陵</v>
      </c>
      <c r="E21" s="552"/>
      <c r="F21" s="575"/>
      <c r="G21" s="553"/>
      <c r="H21" s="308">
        <v>3</v>
      </c>
      <c r="I21" s="281"/>
      <c r="J21" s="318"/>
      <c r="K21" s="591"/>
      <c r="L21" s="282"/>
      <c r="M21" s="591"/>
      <c r="N21" s="607"/>
      <c r="O21" s="560"/>
      <c r="P21" s="286"/>
      <c r="Q21" s="810">
        <v>42</v>
      </c>
      <c r="R21" s="810" t="str">
        <f>IF(Q21="","",VLOOKUP(Q21,$B$54:$D$96,2))</f>
        <v>重岡</v>
      </c>
      <c r="S21" s="811" t="str">
        <f>IF(Q21="","",VLOOKUP(Q21,$B$54:$D$96,3))</f>
        <v>市立銚子</v>
      </c>
      <c r="T21" s="813">
        <v>31</v>
      </c>
      <c r="V21" s="45"/>
      <c r="W21" s="46"/>
      <c r="X21" s="47"/>
    </row>
    <row r="22" spans="1:24" s="33" customFormat="1" ht="15.75" customHeight="1" thickTop="1">
      <c r="A22" s="812"/>
      <c r="B22" s="810"/>
      <c r="C22" s="810"/>
      <c r="D22" s="811"/>
      <c r="E22" s="282"/>
      <c r="F22" s="308"/>
      <c r="G22" s="308"/>
      <c r="H22" s="281"/>
      <c r="I22" s="281"/>
      <c r="J22" s="625"/>
      <c r="K22" s="591"/>
      <c r="L22" s="282"/>
      <c r="M22" s="313">
        <v>2</v>
      </c>
      <c r="N22" s="313"/>
      <c r="O22" s="319">
        <v>3</v>
      </c>
      <c r="P22" s="315"/>
      <c r="Q22" s="810"/>
      <c r="R22" s="810"/>
      <c r="S22" s="811"/>
      <c r="T22" s="813"/>
      <c r="V22" s="45"/>
      <c r="W22" s="46"/>
      <c r="X22" s="47"/>
    </row>
    <row r="23" spans="1:24" s="33" customFormat="1" ht="15.75" customHeight="1" thickBot="1">
      <c r="A23" s="812">
        <v>11</v>
      </c>
      <c r="B23" s="810">
        <v>4</v>
      </c>
      <c r="C23" s="810" t="str">
        <f>IF(B23="","",VLOOKUP(B23,$B$54:$D$96,2))</f>
        <v>寺岡</v>
      </c>
      <c r="D23" s="811" t="str">
        <f>IF(B23="","",VLOOKUP(B23,$B$54:$D$96,3))</f>
        <v>拓大紅陵</v>
      </c>
      <c r="E23" s="447"/>
      <c r="F23" s="563"/>
      <c r="G23" s="298">
        <v>8</v>
      </c>
      <c r="H23" s="281"/>
      <c r="I23" s="281"/>
      <c r="J23" s="596"/>
      <c r="K23" s="591"/>
      <c r="L23" s="282"/>
      <c r="M23" s="282"/>
      <c r="N23" s="313"/>
      <c r="O23" s="319"/>
      <c r="P23" s="308"/>
      <c r="Q23" s="810">
        <v>30</v>
      </c>
      <c r="R23" s="810" t="str">
        <f>IF(Q23="","",VLOOKUP(Q23,$B$54:$D$96,2))</f>
        <v>角金</v>
      </c>
      <c r="S23" s="811" t="str">
        <f>IF(Q23="","",VLOOKUP(Q23,$B$54:$D$96,3))</f>
        <v>柏日体</v>
      </c>
      <c r="T23" s="813">
        <v>32</v>
      </c>
      <c r="V23" s="45"/>
      <c r="W23" s="46"/>
      <c r="X23" s="47"/>
    </row>
    <row r="24" spans="1:24" s="33" customFormat="1" ht="15.75" customHeight="1" thickTop="1" thickBot="1">
      <c r="A24" s="812"/>
      <c r="B24" s="810"/>
      <c r="C24" s="810"/>
      <c r="D24" s="811"/>
      <c r="E24" s="297"/>
      <c r="F24" s="576"/>
      <c r="G24" s="298"/>
      <c r="H24" s="281"/>
      <c r="I24" s="282">
        <v>1</v>
      </c>
      <c r="J24" s="597"/>
      <c r="K24" s="591"/>
      <c r="L24" s="281">
        <v>2</v>
      </c>
      <c r="M24" s="282"/>
      <c r="N24" s="313"/>
      <c r="O24" s="307"/>
      <c r="P24" s="315" t="s">
        <v>432</v>
      </c>
      <c r="Q24" s="810"/>
      <c r="R24" s="810"/>
      <c r="S24" s="811"/>
      <c r="T24" s="813"/>
      <c r="V24" s="45"/>
      <c r="W24" s="46"/>
      <c r="X24" s="47"/>
    </row>
    <row r="25" spans="1:24" s="33" customFormat="1" ht="15.75" customHeight="1" thickTop="1" thickBot="1">
      <c r="A25" s="812">
        <v>12</v>
      </c>
      <c r="B25" s="810">
        <v>19</v>
      </c>
      <c r="C25" s="810" t="str">
        <f>IF(B25="","",VLOOKUP(B25,$B$54:$D$96,2))</f>
        <v>長谷川</v>
      </c>
      <c r="D25" s="811" t="str">
        <f>IF(B25="","",VLOOKUP(B25,$B$54:$D$96,3))</f>
        <v>秀明八千代</v>
      </c>
      <c r="E25" s="447"/>
      <c r="F25" s="577"/>
      <c r="G25" s="298"/>
      <c r="H25" s="298">
        <v>8</v>
      </c>
      <c r="I25" s="604"/>
      <c r="J25" s="282"/>
      <c r="K25" s="588"/>
      <c r="L25" s="295"/>
      <c r="M25" s="282"/>
      <c r="N25" s="297">
        <v>8</v>
      </c>
      <c r="O25" s="447"/>
      <c r="P25" s="563"/>
      <c r="Q25" s="810">
        <v>35</v>
      </c>
      <c r="R25" s="810" t="str">
        <f>IF(Q25="","",VLOOKUP(Q25,$B$54:$D$96,2))</f>
        <v>内田</v>
      </c>
      <c r="S25" s="811" t="str">
        <f>IF(Q25="","",VLOOKUP(Q25,$B$54:$D$96,3))</f>
        <v>麗澤</v>
      </c>
      <c r="T25" s="813">
        <v>33</v>
      </c>
      <c r="V25" s="45"/>
      <c r="W25" s="46"/>
      <c r="X25" s="47"/>
    </row>
    <row r="26" spans="1:24" s="33" customFormat="1" ht="15.75" customHeight="1" thickTop="1" thickBot="1">
      <c r="A26" s="812"/>
      <c r="B26" s="810"/>
      <c r="C26" s="810"/>
      <c r="D26" s="811"/>
      <c r="E26" s="297"/>
      <c r="F26" s="549"/>
      <c r="G26" s="602"/>
      <c r="H26" s="281"/>
      <c r="I26" s="604"/>
      <c r="J26" s="282"/>
      <c r="K26" s="282"/>
      <c r="L26" s="295"/>
      <c r="M26" s="297">
        <v>4</v>
      </c>
      <c r="N26" s="297"/>
      <c r="O26" s="594"/>
      <c r="P26" s="298"/>
      <c r="Q26" s="810"/>
      <c r="R26" s="810"/>
      <c r="S26" s="811"/>
      <c r="T26" s="813"/>
      <c r="V26" s="45"/>
      <c r="W26" s="46"/>
      <c r="X26" s="47"/>
    </row>
    <row r="27" spans="1:24" s="33" customFormat="1" ht="15.75" customHeight="1" thickTop="1">
      <c r="A27" s="812">
        <v>13</v>
      </c>
      <c r="B27" s="810">
        <v>10</v>
      </c>
      <c r="C27" s="810" t="str">
        <f>IF(B27="","",VLOOKUP(B27,$B$54:$D$96,2))</f>
        <v>甲賀</v>
      </c>
      <c r="D27" s="811" t="str">
        <f>IF(B27="","",VLOOKUP(B27,$B$54:$D$96,3))</f>
        <v>茂原樟陽</v>
      </c>
      <c r="E27" s="317"/>
      <c r="F27" s="305"/>
      <c r="G27" s="603">
        <v>0</v>
      </c>
      <c r="H27" s="281"/>
      <c r="I27" s="604"/>
      <c r="J27" s="282"/>
      <c r="K27" s="282"/>
      <c r="L27" s="295"/>
      <c r="M27" s="591"/>
      <c r="N27" s="554"/>
      <c r="O27" s="312"/>
      <c r="P27" s="298"/>
      <c r="Q27" s="810">
        <v>38</v>
      </c>
      <c r="R27" s="810" t="str">
        <f>IF(Q27="","",VLOOKUP(Q27,$B$54:$D$96,2))</f>
        <v>杉森</v>
      </c>
      <c r="S27" s="811" t="str">
        <f>IF(Q27="","",VLOOKUP(Q27,$B$54:$D$96,3))</f>
        <v>成田北</v>
      </c>
      <c r="T27" s="813">
        <v>34</v>
      </c>
      <c r="V27" s="45"/>
      <c r="W27" s="46"/>
      <c r="X27" s="47"/>
    </row>
    <row r="28" spans="1:24" s="33" customFormat="1" ht="15.75" customHeight="1" thickBot="1">
      <c r="A28" s="812"/>
      <c r="B28" s="810"/>
      <c r="C28" s="810"/>
      <c r="D28" s="811"/>
      <c r="E28" s="313" t="s">
        <v>432</v>
      </c>
      <c r="F28" s="308"/>
      <c r="G28" s="604"/>
      <c r="H28" s="569"/>
      <c r="I28" s="577">
        <v>0</v>
      </c>
      <c r="J28" s="282"/>
      <c r="K28" s="282"/>
      <c r="L28" s="295"/>
      <c r="M28" s="591"/>
      <c r="N28" s="313">
        <v>0</v>
      </c>
      <c r="O28" s="282"/>
      <c r="P28" s="311"/>
      <c r="Q28" s="810"/>
      <c r="R28" s="810"/>
      <c r="S28" s="811"/>
      <c r="T28" s="813"/>
      <c r="V28" s="45"/>
      <c r="W28" s="46"/>
      <c r="X28" s="47"/>
    </row>
    <row r="29" spans="1:24" ht="15.75" customHeight="1" thickTop="1" thickBot="1">
      <c r="A29" s="812">
        <v>14</v>
      </c>
      <c r="B29" s="810">
        <v>23</v>
      </c>
      <c r="C29" s="810" t="str">
        <f>IF(B29="","",VLOOKUP(B29,$B$54:$D$96,2))</f>
        <v>加藤</v>
      </c>
      <c r="D29" s="811" t="str">
        <f>IF(B29="","",VLOOKUP(B29,$B$54:$D$96,3))</f>
        <v>敬愛学園</v>
      </c>
      <c r="E29" s="297"/>
      <c r="F29" s="298">
        <v>3</v>
      </c>
      <c r="G29" s="281"/>
      <c r="H29" s="309"/>
      <c r="I29" s="604"/>
      <c r="J29" s="282"/>
      <c r="K29" s="282"/>
      <c r="L29" s="301">
        <v>4</v>
      </c>
      <c r="M29" s="591"/>
      <c r="N29" s="282"/>
      <c r="O29" s="297">
        <v>0</v>
      </c>
      <c r="P29" s="308"/>
      <c r="Q29" s="810">
        <v>27</v>
      </c>
      <c r="R29" s="810" t="str">
        <f>IF(Q29="","",VLOOKUP(Q29,$B$54:$D$96,2))</f>
        <v>齊藤</v>
      </c>
      <c r="S29" s="811" t="str">
        <f>IF(Q29="","",VLOOKUP(Q29,$B$54:$D$96,3))</f>
        <v>柏日体</v>
      </c>
      <c r="T29" s="813">
        <v>35</v>
      </c>
    </row>
    <row r="30" spans="1:24" ht="15.75" customHeight="1" thickTop="1" thickBot="1">
      <c r="A30" s="812"/>
      <c r="B30" s="810"/>
      <c r="C30" s="810"/>
      <c r="D30" s="811"/>
      <c r="E30" s="555"/>
      <c r="F30" s="298"/>
      <c r="G30" s="298">
        <v>8</v>
      </c>
      <c r="H30" s="309"/>
      <c r="I30" s="604"/>
      <c r="J30" s="282"/>
      <c r="K30" s="282"/>
      <c r="L30" s="596"/>
      <c r="M30" s="554"/>
      <c r="N30" s="297">
        <v>8</v>
      </c>
      <c r="O30" s="313"/>
      <c r="P30" s="395"/>
      <c r="Q30" s="810"/>
      <c r="R30" s="810"/>
      <c r="S30" s="811"/>
      <c r="T30" s="813"/>
    </row>
    <row r="31" spans="1:24" ht="15.75" customHeight="1" thickTop="1" thickBot="1">
      <c r="A31" s="812">
        <v>15</v>
      </c>
      <c r="B31" s="810">
        <v>28</v>
      </c>
      <c r="C31" s="810" t="str">
        <f>IF(B31="","",VLOOKUP(B31,$B$54:$D$96,2))</f>
        <v>南條</v>
      </c>
      <c r="D31" s="811" t="str">
        <f>IF(B31="","",VLOOKUP(B31,$B$54:$D$96,3))</f>
        <v>柏日体</v>
      </c>
      <c r="E31" s="313"/>
      <c r="F31" s="578"/>
      <c r="G31" s="579"/>
      <c r="H31" s="309"/>
      <c r="I31" s="604"/>
      <c r="J31" s="282"/>
      <c r="K31" s="282"/>
      <c r="L31" s="596"/>
      <c r="M31" s="284"/>
      <c r="N31" s="596"/>
      <c r="O31" s="595"/>
      <c r="P31" s="568"/>
      <c r="Q31" s="810">
        <v>22</v>
      </c>
      <c r="R31" s="810" t="str">
        <f>IF(Q31="","",VLOOKUP(Q31,$B$54:$D$96,2))</f>
        <v>見山</v>
      </c>
      <c r="S31" s="811" t="str">
        <f>IF(Q31="","",VLOOKUP(Q31,$B$54:$D$96,3))</f>
        <v>敬愛学園</v>
      </c>
      <c r="T31" s="813">
        <v>36</v>
      </c>
    </row>
    <row r="32" spans="1:24" ht="15.75" customHeight="1" thickTop="1" thickBot="1">
      <c r="A32" s="812"/>
      <c r="B32" s="810"/>
      <c r="C32" s="810"/>
      <c r="D32" s="811"/>
      <c r="E32" s="307"/>
      <c r="F32" s="391">
        <v>2</v>
      </c>
      <c r="G32" s="305"/>
      <c r="H32" s="296">
        <v>0</v>
      </c>
      <c r="I32" s="604"/>
      <c r="J32" s="282"/>
      <c r="K32" s="282"/>
      <c r="L32" s="596"/>
      <c r="M32" s="284"/>
      <c r="N32" s="596"/>
      <c r="O32" s="313">
        <v>8</v>
      </c>
      <c r="P32" s="567"/>
      <c r="Q32" s="810"/>
      <c r="R32" s="810"/>
      <c r="S32" s="811"/>
      <c r="T32" s="813"/>
    </row>
    <row r="33" spans="1:20" ht="15.75" customHeight="1" thickTop="1">
      <c r="A33" s="812">
        <v>16</v>
      </c>
      <c r="B33" s="810">
        <v>7</v>
      </c>
      <c r="C33" s="810" t="str">
        <f>IF(B33="","",VLOOKUP(B33,$B$54:$D$96,2))</f>
        <v>東城</v>
      </c>
      <c r="D33" s="811" t="str">
        <f>IF(B33="","",VLOOKUP(B33,$B$54:$D$96,3))</f>
        <v>木更津総合</v>
      </c>
      <c r="E33" s="320"/>
      <c r="F33" s="392"/>
      <c r="G33" s="308"/>
      <c r="H33" s="296"/>
      <c r="I33" s="604"/>
      <c r="J33" s="282"/>
      <c r="K33" s="282"/>
      <c r="L33" s="596"/>
      <c r="M33" s="313">
        <v>0</v>
      </c>
      <c r="N33" s="588"/>
      <c r="O33" s="316"/>
      <c r="P33" s="310"/>
      <c r="Q33" s="810">
        <v>36</v>
      </c>
      <c r="R33" s="810" t="str">
        <f>IF(Q33="","",VLOOKUP(Q33,$B$54:$D$96,2))</f>
        <v>小松</v>
      </c>
      <c r="S33" s="811" t="str">
        <f>IF(Q33="","",VLOOKUP(Q33,$B$54:$D$96,3))</f>
        <v>成田</v>
      </c>
      <c r="T33" s="813">
        <v>37</v>
      </c>
    </row>
    <row r="34" spans="1:20" ht="15.75" customHeight="1" thickBot="1">
      <c r="A34" s="812"/>
      <c r="B34" s="810"/>
      <c r="C34" s="810"/>
      <c r="D34" s="811"/>
      <c r="E34" s="313"/>
      <c r="F34" s="308"/>
      <c r="G34" s="308">
        <v>0</v>
      </c>
      <c r="H34" s="296"/>
      <c r="I34" s="449"/>
      <c r="J34" s="282"/>
      <c r="K34" s="282"/>
      <c r="L34" s="596"/>
      <c r="M34" s="282"/>
      <c r="N34" s="313">
        <v>0</v>
      </c>
      <c r="O34" s="313"/>
      <c r="P34" s="308"/>
      <c r="Q34" s="810"/>
      <c r="R34" s="810"/>
      <c r="S34" s="811"/>
      <c r="T34" s="813"/>
    </row>
    <row r="35" spans="1:20" ht="15.75" customHeight="1" thickTop="1">
      <c r="A35" s="812">
        <v>17</v>
      </c>
      <c r="B35" s="810">
        <v>8</v>
      </c>
      <c r="C35" s="810" t="str">
        <f>IF(B35="","",VLOOKUP(B35,$B$54:$D$96,2))</f>
        <v>小棚木</v>
      </c>
      <c r="D35" s="811" t="str">
        <f>IF(B35="","",VLOOKUP(B35,$B$54:$D$96,3))</f>
        <v>長生</v>
      </c>
      <c r="E35" s="297"/>
      <c r="F35" s="298"/>
      <c r="G35" s="298">
        <v>0</v>
      </c>
      <c r="H35" s="604"/>
      <c r="I35" s="572"/>
      <c r="J35" s="308">
        <v>4</v>
      </c>
      <c r="K35" s="284"/>
      <c r="L35" s="596"/>
      <c r="M35" s="282"/>
      <c r="N35" s="297">
        <v>0</v>
      </c>
      <c r="O35" s="320"/>
      <c r="P35" s="393"/>
      <c r="Q35" s="810">
        <v>14</v>
      </c>
      <c r="R35" s="810" t="str">
        <f>IF(Q35="","",VLOOKUP(Q35,$B$54:$D$96,2))</f>
        <v>山本</v>
      </c>
      <c r="S35" s="811" t="str">
        <f>IF(Q35="","",VLOOKUP(Q35,$B$54:$D$96,3))</f>
        <v>成東</v>
      </c>
      <c r="T35" s="813">
        <v>38</v>
      </c>
    </row>
    <row r="36" spans="1:20" ht="15.75" customHeight="1" thickBot="1">
      <c r="A36" s="812"/>
      <c r="B36" s="810"/>
      <c r="C36" s="810"/>
      <c r="D36" s="811"/>
      <c r="E36" s="300"/>
      <c r="F36" s="396"/>
      <c r="G36" s="298"/>
      <c r="H36" s="577">
        <v>1</v>
      </c>
      <c r="I36" s="281"/>
      <c r="J36" s="282"/>
      <c r="K36" s="282"/>
      <c r="L36" s="596"/>
      <c r="M36" s="297">
        <v>1</v>
      </c>
      <c r="N36" s="314"/>
      <c r="O36" s="313"/>
      <c r="P36" s="308"/>
      <c r="Q36" s="810"/>
      <c r="R36" s="810"/>
      <c r="S36" s="811"/>
      <c r="T36" s="813"/>
    </row>
    <row r="37" spans="1:20" ht="15.75" customHeight="1" thickTop="1" thickBot="1">
      <c r="A37" s="812">
        <v>18</v>
      </c>
      <c r="B37" s="810">
        <v>1</v>
      </c>
      <c r="C37" s="810" t="str">
        <f>IF(B37="","",VLOOKUP(B37,$B$54:$D$96,2))</f>
        <v>坂内</v>
      </c>
      <c r="D37" s="811" t="str">
        <f>IF(B37="","",VLOOKUP(B37,$B$54:$D$96,3))</f>
        <v>拓大紅陵</v>
      </c>
      <c r="E37" s="297"/>
      <c r="F37" s="577">
        <v>8</v>
      </c>
      <c r="G37" s="581"/>
      <c r="H37" s="608"/>
      <c r="I37" s="308"/>
      <c r="J37" s="282"/>
      <c r="K37" s="313">
        <v>2</v>
      </c>
      <c r="L37" s="593"/>
      <c r="M37" s="304"/>
      <c r="N37" s="600"/>
      <c r="O37" s="297">
        <v>0</v>
      </c>
      <c r="P37" s="310"/>
      <c r="Q37" s="810">
        <v>32</v>
      </c>
      <c r="R37" s="810" t="str">
        <f>IF(Q37="","",VLOOKUP(Q37,$B$54:$D$96,2))</f>
        <v>吉田</v>
      </c>
      <c r="S37" s="811" t="str">
        <f>IF(Q37="","",VLOOKUP(Q37,$B$54:$D$96,3))</f>
        <v>西武台</v>
      </c>
      <c r="T37" s="813">
        <v>39</v>
      </c>
    </row>
    <row r="38" spans="1:20" ht="15.75" customHeight="1" thickTop="1" thickBot="1">
      <c r="A38" s="812"/>
      <c r="B38" s="810"/>
      <c r="C38" s="810"/>
      <c r="D38" s="811"/>
      <c r="E38" s="556"/>
      <c r="F38" s="580"/>
      <c r="G38" s="296"/>
      <c r="H38" s="608"/>
      <c r="I38" s="281"/>
      <c r="J38" s="282"/>
      <c r="K38" s="282"/>
      <c r="L38" s="284"/>
      <c r="M38" s="304"/>
      <c r="N38" s="599"/>
      <c r="O38" s="598"/>
      <c r="P38" s="281"/>
      <c r="Q38" s="810"/>
      <c r="R38" s="810"/>
      <c r="S38" s="811"/>
      <c r="T38" s="813"/>
    </row>
    <row r="39" spans="1:20" ht="15.75" customHeight="1" thickTop="1" thickBot="1">
      <c r="A39" s="812">
        <v>19</v>
      </c>
      <c r="B39" s="810">
        <v>37</v>
      </c>
      <c r="C39" s="810" t="str">
        <f>IF(B39="","",VLOOKUP(B39,$B$54:$D$96,2))</f>
        <v>宮下</v>
      </c>
      <c r="D39" s="811" t="str">
        <f>IF(B39="","",VLOOKUP(B39,$B$54:$D$96,3))</f>
        <v>成田</v>
      </c>
      <c r="E39" s="292"/>
      <c r="F39" s="557"/>
      <c r="G39" s="308">
        <v>8</v>
      </c>
      <c r="H39" s="449"/>
      <c r="I39" s="281"/>
      <c r="J39" s="282"/>
      <c r="K39" s="282"/>
      <c r="L39" s="284"/>
      <c r="M39" s="304"/>
      <c r="N39" s="313">
        <v>7</v>
      </c>
      <c r="O39" s="282"/>
      <c r="P39" s="569"/>
      <c r="Q39" s="810">
        <v>2</v>
      </c>
      <c r="R39" s="810" t="str">
        <f>IF(Q39="","",VLOOKUP(Q39,$B$54:$D$96,2))</f>
        <v>小林</v>
      </c>
      <c r="S39" s="811" t="str">
        <f>IF(Q39="","",VLOOKUP(Q39,$B$54:$D$96,3))</f>
        <v>拓大紅陵</v>
      </c>
      <c r="T39" s="813">
        <v>40</v>
      </c>
    </row>
    <row r="40" spans="1:20" ht="15.75" customHeight="1" thickTop="1">
      <c r="A40" s="812"/>
      <c r="B40" s="810"/>
      <c r="C40" s="810"/>
      <c r="D40" s="811"/>
      <c r="E40" s="307"/>
      <c r="F40" s="308">
        <v>0</v>
      </c>
      <c r="G40" s="577"/>
      <c r="H40" s="572"/>
      <c r="I40" s="308">
        <v>1</v>
      </c>
      <c r="J40" s="282"/>
      <c r="K40" s="282"/>
      <c r="L40" s="313">
        <v>1</v>
      </c>
      <c r="M40" s="601"/>
      <c r="N40" s="282"/>
      <c r="O40" s="313">
        <v>2</v>
      </c>
      <c r="P40" s="281"/>
      <c r="Q40" s="810"/>
      <c r="R40" s="810"/>
      <c r="S40" s="811"/>
      <c r="T40" s="813"/>
    </row>
    <row r="41" spans="1:20" ht="15.75" customHeight="1">
      <c r="A41" s="812">
        <v>20</v>
      </c>
      <c r="B41" s="810">
        <v>15</v>
      </c>
      <c r="C41" s="810" t="str">
        <f>IF(B41="","",VLOOKUP(B41,$B$54:$D$96,2))</f>
        <v>川島</v>
      </c>
      <c r="D41" s="811" t="str">
        <f>IF(B41="","",VLOOKUP(B41,$B$54:$D$96,3))</f>
        <v>成東</v>
      </c>
      <c r="E41" s="312"/>
      <c r="F41" s="378"/>
      <c r="G41" s="577">
        <v>0</v>
      </c>
      <c r="H41" s="281"/>
      <c r="I41" s="281"/>
      <c r="J41" s="282"/>
      <c r="K41" s="282"/>
      <c r="L41" s="282"/>
      <c r="M41" s="591"/>
      <c r="N41" s="297">
        <v>3</v>
      </c>
      <c r="O41" s="297"/>
      <c r="P41" s="298"/>
      <c r="Q41" s="810">
        <v>11</v>
      </c>
      <c r="R41" s="810" t="str">
        <f>IF(Q41="","",VLOOKUP(Q41,$B$54:$D$96,2))</f>
        <v>椛澤</v>
      </c>
      <c r="S41" s="811" t="str">
        <f>IF(Q41="","",VLOOKUP(Q41,$B$54:$D$96,3))</f>
        <v>千葉学芸</v>
      </c>
      <c r="T41" s="813">
        <v>41</v>
      </c>
    </row>
    <row r="42" spans="1:20" ht="15.75" customHeight="1" thickBot="1">
      <c r="A42" s="812"/>
      <c r="B42" s="810"/>
      <c r="C42" s="810"/>
      <c r="D42" s="811"/>
      <c r="E42" s="297"/>
      <c r="F42" s="394"/>
      <c r="G42" s="449"/>
      <c r="H42" s="281"/>
      <c r="I42" s="281"/>
      <c r="J42" s="289"/>
      <c r="K42" s="619"/>
      <c r="L42" s="282"/>
      <c r="M42" s="618"/>
      <c r="N42" s="282"/>
      <c r="O42" s="321"/>
      <c r="P42" s="302"/>
      <c r="Q42" s="810"/>
      <c r="R42" s="810"/>
      <c r="S42" s="811"/>
      <c r="T42" s="813"/>
    </row>
    <row r="43" spans="1:20" ht="15.75" customHeight="1" thickTop="1" thickBot="1">
      <c r="A43" s="812">
        <v>21</v>
      </c>
      <c r="B43" s="810">
        <v>26</v>
      </c>
      <c r="C43" s="810" t="str">
        <f>IF(B43="","",VLOOKUP(B43,$B$54:$D$96,2))</f>
        <v>天野</v>
      </c>
      <c r="D43" s="811" t="str">
        <f>IF(B43="","",VLOOKUP(B43,$B$54:$D$96,3))</f>
        <v>千葉経済</v>
      </c>
      <c r="E43" s="282"/>
      <c r="F43" s="584"/>
      <c r="G43" s="572"/>
      <c r="H43" s="308">
        <v>5</v>
      </c>
      <c r="I43" s="809" t="s">
        <v>151</v>
      </c>
      <c r="J43" s="809"/>
      <c r="K43" s="809"/>
      <c r="L43" s="809"/>
      <c r="M43" s="313">
        <v>2</v>
      </c>
      <c r="N43" s="601"/>
      <c r="O43" s="589"/>
      <c r="P43" s="571"/>
      <c r="Q43" s="810">
        <v>41</v>
      </c>
      <c r="R43" s="810" t="str">
        <f>IF(Q43="","",VLOOKUP(Q43,$B$54:$D$96,2))</f>
        <v>脇坂</v>
      </c>
      <c r="S43" s="811" t="str">
        <f>IF(Q43="","",VLOOKUP(Q43,$B$54:$D$96,3))</f>
        <v>千葉黎明</v>
      </c>
      <c r="T43" s="813">
        <v>42</v>
      </c>
    </row>
    <row r="44" spans="1:20" ht="15.75" customHeight="1" thickTop="1">
      <c r="A44" s="812"/>
      <c r="B44" s="810"/>
      <c r="C44" s="810"/>
      <c r="D44" s="811"/>
      <c r="E44" s="582"/>
      <c r="F44" s="583"/>
      <c r="G44" s="620">
        <v>8</v>
      </c>
      <c r="H44" s="238"/>
      <c r="I44" s="238"/>
      <c r="J44" s="621"/>
      <c r="K44" s="236"/>
      <c r="L44" s="236"/>
      <c r="M44" s="236"/>
      <c r="N44" s="243">
        <v>3</v>
      </c>
      <c r="O44" s="313"/>
      <c r="P44" s="242"/>
      <c r="Q44" s="810"/>
      <c r="R44" s="810"/>
      <c r="S44" s="811"/>
      <c r="T44" s="813"/>
    </row>
    <row r="45" spans="1:20" ht="15.75" customHeight="1" thickBot="1">
      <c r="A45" s="812"/>
      <c r="B45" s="810"/>
      <c r="C45" s="810" t="str">
        <f>IF(B45="","",VLOOKUP(B45,$B$54:$D$96,2))</f>
        <v/>
      </c>
      <c r="D45" s="234"/>
      <c r="H45" s="238"/>
      <c r="I45" s="238">
        <v>0</v>
      </c>
      <c r="J45" s="622"/>
      <c r="K45" s="623"/>
      <c r="L45" s="49">
        <v>2</v>
      </c>
      <c r="M45" s="236"/>
      <c r="N45" s="243"/>
      <c r="O45" s="243"/>
      <c r="P45" s="242"/>
      <c r="Q45" s="810"/>
      <c r="R45" s="810"/>
      <c r="S45" s="811"/>
      <c r="T45" s="813"/>
    </row>
    <row r="46" spans="1:20" ht="15.75" customHeight="1" thickTop="1">
      <c r="A46" s="812"/>
      <c r="B46" s="810"/>
      <c r="C46" s="810"/>
      <c r="D46" s="234"/>
      <c r="E46" s="14"/>
      <c r="F46" s="548"/>
      <c r="G46" s="238"/>
      <c r="H46" s="548"/>
      <c r="I46" s="548"/>
      <c r="J46" s="241"/>
      <c r="K46" s="624"/>
      <c r="L46" s="49"/>
      <c r="M46" s="49"/>
      <c r="N46" s="49"/>
      <c r="O46" s="237"/>
      <c r="P46" s="56"/>
      <c r="Q46" s="810"/>
      <c r="R46" s="810"/>
      <c r="S46" s="811"/>
      <c r="T46" s="813"/>
    </row>
    <row r="47" spans="1:20" ht="15.75" customHeight="1">
      <c r="A47" s="237"/>
      <c r="B47" s="237"/>
      <c r="C47" s="56"/>
      <c r="D47" s="244"/>
      <c r="E47" s="14"/>
      <c r="F47" s="548"/>
      <c r="G47" s="548"/>
      <c r="H47" s="548"/>
      <c r="I47" s="548"/>
      <c r="J47" s="240"/>
      <c r="K47" s="621"/>
      <c r="L47" s="49"/>
      <c r="M47" s="49"/>
      <c r="N47" s="49"/>
      <c r="O47" s="49"/>
      <c r="P47" s="56"/>
      <c r="Q47" s="810"/>
      <c r="R47" s="810"/>
      <c r="S47" s="811"/>
      <c r="T47" s="813"/>
    </row>
    <row r="48" spans="1:20" ht="30.75" customHeight="1">
      <c r="A48" s="237"/>
      <c r="B48" s="237"/>
      <c r="C48" s="56"/>
      <c r="D48" s="244"/>
      <c r="E48" s="14"/>
      <c r="F48" s="548"/>
      <c r="G48" s="548"/>
      <c r="H48" s="548"/>
      <c r="I48" s="816" t="s">
        <v>548</v>
      </c>
      <c r="J48" s="816"/>
      <c r="K48" s="816" t="s">
        <v>549</v>
      </c>
      <c r="L48" s="816"/>
      <c r="M48" s="49"/>
      <c r="N48" s="49"/>
      <c r="O48" s="49"/>
      <c r="P48" s="56"/>
      <c r="Q48" s="810"/>
      <c r="R48" s="810"/>
      <c r="S48" s="811"/>
      <c r="T48" s="813"/>
    </row>
    <row r="49" spans="1:30" ht="14.25" customHeight="1">
      <c r="A49" s="237"/>
      <c r="B49" s="237"/>
      <c r="C49" s="239" t="s">
        <v>555</v>
      </c>
      <c r="D49" s="244"/>
      <c r="E49" s="14"/>
      <c r="F49" s="548"/>
      <c r="G49" s="548"/>
      <c r="H49" s="548"/>
      <c r="I49" s="632"/>
      <c r="J49" s="632"/>
      <c r="K49" s="632"/>
      <c r="L49" s="632"/>
      <c r="M49" s="49"/>
      <c r="N49" s="49"/>
      <c r="O49" s="49"/>
      <c r="P49" s="56"/>
      <c r="Q49" s="473"/>
      <c r="R49" s="473"/>
      <c r="S49" s="474"/>
      <c r="T49" s="475"/>
      <c r="X49" s="465"/>
    </row>
    <row r="50" spans="1:30" ht="14.25" customHeight="1">
      <c r="A50" s="237"/>
      <c r="B50" s="237"/>
      <c r="C50" s="239"/>
      <c r="D50" s="244"/>
      <c r="E50" s="14"/>
      <c r="F50" s="548"/>
      <c r="G50" s="548"/>
      <c r="H50" s="548"/>
      <c r="I50" s="632"/>
      <c r="J50" s="632"/>
      <c r="K50" s="632"/>
      <c r="L50" s="632"/>
      <c r="M50" s="49"/>
      <c r="N50" s="49"/>
      <c r="O50" s="49"/>
      <c r="P50" s="56"/>
      <c r="Q50" s="473"/>
      <c r="R50" s="473"/>
      <c r="S50" s="474"/>
      <c r="T50" s="475"/>
      <c r="X50" s="465"/>
    </row>
    <row r="51" spans="1:30" ht="9" customHeight="1">
      <c r="A51" s="96"/>
      <c r="B51" s="105"/>
      <c r="C51" s="105"/>
      <c r="D51" s="105"/>
      <c r="E51" s="54"/>
      <c r="F51" s="238"/>
      <c r="G51" s="238"/>
      <c r="H51" s="238"/>
      <c r="I51" s="269"/>
      <c r="J51" s="269"/>
      <c r="K51" s="269"/>
      <c r="L51" s="269"/>
      <c r="M51" s="236"/>
      <c r="N51" s="236"/>
      <c r="O51" s="236"/>
      <c r="P51" s="54"/>
      <c r="Q51" s="34" t="s">
        <v>146</v>
      </c>
      <c r="R51" s="35"/>
      <c r="S51" s="34"/>
      <c r="T51" s="14"/>
    </row>
    <row r="52" spans="1:30" ht="23.1" customHeight="1">
      <c r="A52" s="237"/>
      <c r="B52" s="237"/>
      <c r="C52" s="56" t="s">
        <v>156</v>
      </c>
      <c r="D52" s="54"/>
      <c r="E52" s="54"/>
      <c r="F52" s="238"/>
      <c r="G52" s="238"/>
      <c r="H52" s="238"/>
      <c r="I52" s="238"/>
      <c r="J52" s="54"/>
      <c r="K52" s="236"/>
      <c r="L52" s="236"/>
      <c r="M52" s="236"/>
      <c r="N52" s="236"/>
      <c r="O52" s="236"/>
      <c r="P52" s="54"/>
      <c r="Q52" s="34"/>
      <c r="R52" s="35"/>
      <c r="S52" s="34"/>
      <c r="T52" s="14"/>
      <c r="X52" s="27"/>
      <c r="Y52" s="22"/>
      <c r="Z52" s="22"/>
      <c r="AA52" s="22"/>
      <c r="AB52" s="22"/>
      <c r="AC52" s="22"/>
      <c r="AD52" s="22"/>
    </row>
    <row r="53" spans="1:30" ht="23.1" customHeight="1">
      <c r="A53" s="263"/>
      <c r="B53" s="262"/>
      <c r="C53" s="262" t="s">
        <v>0</v>
      </c>
      <c r="D53" s="262" t="s">
        <v>1</v>
      </c>
      <c r="E53" s="814" t="s">
        <v>157</v>
      </c>
      <c r="F53" s="815"/>
      <c r="G53" s="815"/>
      <c r="H53" s="442"/>
      <c r="I53" s="442"/>
      <c r="J53" s="264"/>
      <c r="K53" s="457"/>
      <c r="L53" s="457"/>
      <c r="M53" s="457"/>
      <c r="N53" s="96"/>
      <c r="O53" s="96"/>
      <c r="Q53" s="249"/>
      <c r="S53" s="249"/>
      <c r="X53" s="27"/>
      <c r="Y53" s="22"/>
      <c r="Z53" s="22"/>
      <c r="AA53" s="22"/>
      <c r="AB53" s="22"/>
      <c r="AC53" s="373"/>
      <c r="AD53" s="22"/>
    </row>
    <row r="54" spans="1:30" ht="17.25" customHeight="1">
      <c r="A54" s="263"/>
      <c r="B54" s="262">
        <v>1</v>
      </c>
      <c r="C54" s="382" t="s">
        <v>245</v>
      </c>
      <c r="D54" s="402" t="s">
        <v>229</v>
      </c>
      <c r="E54" s="397"/>
      <c r="F54" s="550"/>
      <c r="G54" s="570"/>
      <c r="H54" s="442"/>
      <c r="I54" s="442"/>
      <c r="J54" s="264"/>
      <c r="K54" s="457"/>
      <c r="L54" s="457"/>
      <c r="M54" s="457"/>
      <c r="N54" s="96"/>
      <c r="O54" s="96"/>
      <c r="Q54" s="249"/>
      <c r="S54" s="249"/>
      <c r="X54" s="27"/>
      <c r="Y54" s="22"/>
      <c r="Z54" s="373"/>
      <c r="AA54" s="373"/>
      <c r="AB54" s="373"/>
      <c r="AC54" s="373"/>
      <c r="AD54" s="22"/>
    </row>
    <row r="55" spans="1:30">
      <c r="A55" s="237"/>
      <c r="B55" s="262">
        <v>2</v>
      </c>
      <c r="C55" s="374" t="s">
        <v>246</v>
      </c>
      <c r="D55" s="400" t="s">
        <v>229</v>
      </c>
      <c r="E55" s="397"/>
      <c r="F55" s="550"/>
      <c r="G55" s="570"/>
      <c r="H55" s="97"/>
      <c r="I55" s="97"/>
      <c r="J55" s="132"/>
      <c r="K55" s="96"/>
      <c r="L55" s="96"/>
      <c r="M55" s="96"/>
      <c r="N55" s="96"/>
      <c r="O55" s="96"/>
      <c r="Q55" s="249"/>
      <c r="S55" s="249"/>
      <c r="W55" s="259"/>
      <c r="X55" s="373"/>
      <c r="Y55" s="373"/>
      <c r="Z55" s="373"/>
      <c r="AA55" s="373"/>
      <c r="AB55" s="373"/>
      <c r="AC55" s="373"/>
      <c r="AD55" s="22"/>
    </row>
    <row r="56" spans="1:30">
      <c r="A56" s="237"/>
      <c r="B56" s="262">
        <v>3</v>
      </c>
      <c r="C56" s="374" t="s">
        <v>247</v>
      </c>
      <c r="D56" s="400" t="s">
        <v>229</v>
      </c>
      <c r="E56" s="397"/>
      <c r="F56" s="550">
        <v>3</v>
      </c>
      <c r="G56" s="570"/>
      <c r="H56" s="97"/>
      <c r="I56" s="97"/>
      <c r="J56" s="54"/>
      <c r="K56" s="96"/>
      <c r="L56" s="96"/>
      <c r="M56" s="96"/>
      <c r="N56" s="586"/>
      <c r="O56" s="96"/>
      <c r="P56" s="22"/>
      <c r="Q56" s="16"/>
      <c r="R56" s="23"/>
      <c r="S56" s="23"/>
      <c r="X56" s="27"/>
      <c r="Y56" s="22"/>
      <c r="Z56" s="373"/>
      <c r="AA56" s="373"/>
      <c r="AB56" s="373"/>
      <c r="AC56" s="373"/>
      <c r="AD56" s="22"/>
    </row>
    <row r="57" spans="1:30">
      <c r="A57" s="237"/>
      <c r="B57" s="262">
        <v>4</v>
      </c>
      <c r="C57" s="374" t="s">
        <v>248</v>
      </c>
      <c r="D57" s="400" t="s">
        <v>229</v>
      </c>
      <c r="E57" s="397"/>
      <c r="F57" s="550">
        <v>5</v>
      </c>
      <c r="G57" s="570"/>
      <c r="H57" s="97"/>
      <c r="I57" s="97"/>
      <c r="J57" s="54"/>
      <c r="K57" s="96"/>
      <c r="L57" s="96"/>
      <c r="M57" s="96"/>
      <c r="N57" s="586"/>
      <c r="O57" s="96"/>
      <c r="P57" s="22"/>
      <c r="Q57" s="16"/>
      <c r="R57" s="23"/>
      <c r="S57" s="23"/>
      <c r="X57" s="27"/>
      <c r="Y57" s="373"/>
      <c r="Z57" s="373"/>
      <c r="AA57" s="373"/>
      <c r="AB57" s="373"/>
      <c r="AC57" s="373"/>
      <c r="AD57" s="22"/>
    </row>
    <row r="58" spans="1:30">
      <c r="A58" s="237"/>
      <c r="B58" s="262">
        <v>5</v>
      </c>
      <c r="C58" s="374" t="s">
        <v>249</v>
      </c>
      <c r="D58" s="400" t="s">
        <v>229</v>
      </c>
      <c r="E58" s="397"/>
      <c r="F58" s="550">
        <v>5</v>
      </c>
      <c r="G58" s="570"/>
      <c r="H58" s="97"/>
      <c r="I58" s="97"/>
      <c r="J58" s="54"/>
      <c r="K58" s="96"/>
      <c r="L58" s="96"/>
      <c r="M58" s="96"/>
      <c r="N58" s="586"/>
      <c r="O58" s="96"/>
      <c r="P58" s="22"/>
      <c r="Q58" s="16"/>
      <c r="R58" s="23"/>
      <c r="S58" s="23"/>
      <c r="X58" s="27"/>
      <c r="Y58" s="373"/>
      <c r="Z58" s="373"/>
      <c r="AA58" s="373"/>
      <c r="AB58" s="373"/>
      <c r="AC58" s="373"/>
      <c r="AD58" s="22"/>
    </row>
    <row r="59" spans="1:30">
      <c r="A59" s="237"/>
      <c r="B59" s="262">
        <v>6</v>
      </c>
      <c r="C59" s="374" t="s">
        <v>254</v>
      </c>
      <c r="D59" s="400" t="s">
        <v>250</v>
      </c>
      <c r="E59" s="397"/>
      <c r="F59" s="550"/>
      <c r="G59" s="570"/>
      <c r="H59" s="97"/>
      <c r="I59" s="97"/>
      <c r="J59" s="54"/>
      <c r="K59" s="96"/>
      <c r="L59" s="96"/>
      <c r="M59" s="96"/>
      <c r="N59" s="586"/>
      <c r="O59" s="96"/>
      <c r="P59" s="22"/>
      <c r="Q59" s="16"/>
      <c r="R59" s="23"/>
      <c r="S59" s="23"/>
      <c r="X59" s="27"/>
      <c r="Y59" s="22"/>
      <c r="Z59" s="373"/>
      <c r="AA59" s="373"/>
      <c r="AB59" s="373"/>
      <c r="AC59" s="373"/>
      <c r="AD59" s="22"/>
    </row>
    <row r="60" spans="1:30">
      <c r="A60" s="237"/>
      <c r="B60" s="262">
        <v>7</v>
      </c>
      <c r="C60" s="374" t="s">
        <v>257</v>
      </c>
      <c r="D60" s="400" t="s">
        <v>250</v>
      </c>
      <c r="E60" s="397"/>
      <c r="F60" s="550"/>
      <c r="G60" s="570"/>
      <c r="H60" s="97"/>
      <c r="I60" s="97"/>
      <c r="J60" s="54"/>
      <c r="K60" s="96"/>
      <c r="L60" s="96"/>
      <c r="M60" s="96"/>
      <c r="N60" s="586"/>
      <c r="O60" s="96"/>
      <c r="P60" s="22"/>
      <c r="Q60" s="16"/>
      <c r="R60" s="23"/>
      <c r="S60" s="23"/>
      <c r="X60" s="27"/>
      <c r="Y60" s="22"/>
      <c r="Z60" s="373"/>
      <c r="AA60" s="373"/>
      <c r="AB60" s="373"/>
      <c r="AC60" s="373"/>
      <c r="AD60" s="22"/>
    </row>
    <row r="61" spans="1:30">
      <c r="A61" s="237"/>
      <c r="B61" s="262">
        <v>8</v>
      </c>
      <c r="C61" s="374" t="s">
        <v>266</v>
      </c>
      <c r="D61" s="400" t="s">
        <v>262</v>
      </c>
      <c r="E61" s="397"/>
      <c r="F61" s="550"/>
      <c r="G61" s="570"/>
      <c r="H61" s="97"/>
      <c r="I61" s="97"/>
      <c r="J61" s="54"/>
      <c r="K61" s="96"/>
      <c r="L61" s="96"/>
      <c r="M61" s="96"/>
      <c r="N61" s="586"/>
      <c r="O61" s="96"/>
      <c r="P61" s="22"/>
      <c r="Q61" s="16"/>
      <c r="R61" s="23"/>
      <c r="S61" s="23"/>
      <c r="W61" s="259"/>
      <c r="X61" s="389"/>
      <c r="Y61" s="373"/>
      <c r="Z61" s="373"/>
      <c r="AA61" s="373"/>
      <c r="AB61" s="373"/>
      <c r="AC61" s="373"/>
      <c r="AD61" s="22"/>
    </row>
    <row r="62" spans="1:30">
      <c r="A62" s="237"/>
      <c r="B62" s="262">
        <v>9</v>
      </c>
      <c r="C62" s="374" t="s">
        <v>268</v>
      </c>
      <c r="D62" s="400" t="s">
        <v>262</v>
      </c>
      <c r="E62" s="397"/>
      <c r="F62" s="550"/>
      <c r="G62" s="570"/>
      <c r="H62" s="97"/>
      <c r="I62" s="97"/>
      <c r="J62" s="54"/>
      <c r="K62" s="96"/>
      <c r="L62" s="96"/>
      <c r="M62" s="96"/>
      <c r="N62" s="586"/>
      <c r="O62" s="96"/>
      <c r="P62" s="22"/>
      <c r="Q62" s="16"/>
      <c r="R62" s="23"/>
      <c r="S62" s="23"/>
      <c r="X62" s="27"/>
      <c r="Y62" s="22"/>
      <c r="Z62" s="373"/>
      <c r="AA62" s="373"/>
      <c r="AB62" s="373"/>
      <c r="AC62" s="373"/>
      <c r="AD62" s="22"/>
    </row>
    <row r="63" spans="1:30">
      <c r="A63" s="237"/>
      <c r="B63" s="262">
        <v>10</v>
      </c>
      <c r="C63" s="374" t="s">
        <v>274</v>
      </c>
      <c r="D63" s="400" t="s">
        <v>269</v>
      </c>
      <c r="E63" s="397"/>
      <c r="F63" s="550"/>
      <c r="G63" s="570"/>
      <c r="H63" s="97"/>
      <c r="I63" s="97"/>
      <c r="J63" s="54"/>
      <c r="K63" s="96"/>
      <c r="L63" s="96"/>
      <c r="M63" s="96"/>
      <c r="N63" s="586"/>
      <c r="O63" s="96"/>
      <c r="P63" s="22"/>
      <c r="Q63" s="16"/>
      <c r="R63" s="23"/>
      <c r="S63" s="23"/>
      <c r="X63" s="27"/>
      <c r="Y63" s="22"/>
      <c r="Z63" s="373"/>
      <c r="AA63" s="373"/>
      <c r="AB63" s="373"/>
      <c r="AC63" s="373"/>
      <c r="AD63" s="22"/>
    </row>
    <row r="64" spans="1:30">
      <c r="A64" s="237"/>
      <c r="B64" s="262">
        <v>11</v>
      </c>
      <c r="C64" s="374" t="s">
        <v>279</v>
      </c>
      <c r="D64" s="400" t="s">
        <v>275</v>
      </c>
      <c r="E64" s="397"/>
      <c r="F64" s="550"/>
      <c r="G64" s="570"/>
      <c r="H64" s="97"/>
      <c r="I64" s="97"/>
      <c r="J64" s="22"/>
      <c r="K64" s="96"/>
      <c r="L64" s="96"/>
      <c r="M64" s="96"/>
      <c r="N64" s="586"/>
      <c r="O64" s="96"/>
      <c r="P64" s="22"/>
      <c r="Q64" s="16"/>
      <c r="R64" s="23"/>
      <c r="S64" s="23"/>
      <c r="W64" s="259"/>
      <c r="X64" s="373"/>
      <c r="Y64" s="373"/>
      <c r="Z64" s="373"/>
      <c r="AA64" s="373"/>
      <c r="AB64" s="373"/>
      <c r="AC64" s="373"/>
      <c r="AD64" s="22"/>
    </row>
    <row r="65" spans="1:30">
      <c r="A65" s="237"/>
      <c r="B65" s="262">
        <v>12</v>
      </c>
      <c r="C65" s="374" t="s">
        <v>282</v>
      </c>
      <c r="D65" s="400" t="s">
        <v>280</v>
      </c>
      <c r="E65" s="397"/>
      <c r="F65" s="550"/>
      <c r="G65" s="570"/>
      <c r="H65" s="97"/>
      <c r="I65" s="97"/>
      <c r="J65" s="22"/>
      <c r="K65" s="96"/>
      <c r="L65" s="96"/>
      <c r="M65" s="96"/>
      <c r="N65" s="586"/>
      <c r="O65" s="96"/>
      <c r="P65" s="22"/>
      <c r="Q65" s="16"/>
      <c r="R65" s="23"/>
      <c r="S65" s="23"/>
      <c r="X65" s="27"/>
      <c r="Y65" s="22"/>
      <c r="Z65" s="373"/>
      <c r="AA65" s="373"/>
      <c r="AB65" s="373"/>
      <c r="AC65" s="373"/>
      <c r="AD65" s="22"/>
    </row>
    <row r="66" spans="1:30">
      <c r="A66" s="237"/>
      <c r="B66" s="262">
        <v>13</v>
      </c>
      <c r="C66" s="374" t="s">
        <v>283</v>
      </c>
      <c r="D66" s="400" t="s">
        <v>280</v>
      </c>
      <c r="E66" s="397"/>
      <c r="F66" s="550"/>
      <c r="G66" s="570"/>
      <c r="H66" s="97"/>
      <c r="I66" s="97"/>
      <c r="J66" s="22"/>
      <c r="K66" s="96"/>
      <c r="L66" s="96"/>
      <c r="M66" s="96"/>
      <c r="N66" s="586"/>
      <c r="O66" s="96"/>
      <c r="P66" s="22"/>
      <c r="Q66" s="16"/>
      <c r="R66" s="23"/>
      <c r="S66" s="23"/>
      <c r="X66" s="27"/>
      <c r="Y66" s="22"/>
      <c r="Z66" s="373"/>
      <c r="AA66" s="373"/>
      <c r="AB66" s="373"/>
      <c r="AC66" s="373"/>
      <c r="AD66" s="22"/>
    </row>
    <row r="67" spans="1:30">
      <c r="A67" s="237"/>
      <c r="B67" s="262">
        <v>14</v>
      </c>
      <c r="C67" s="374" t="s">
        <v>243</v>
      </c>
      <c r="D67" s="400" t="s">
        <v>284</v>
      </c>
      <c r="E67" s="397"/>
      <c r="F67" s="550"/>
      <c r="G67" s="570"/>
      <c r="H67" s="97"/>
      <c r="I67" s="97"/>
      <c r="J67" s="22"/>
      <c r="K67" s="96"/>
      <c r="L67" s="96"/>
      <c r="M67" s="96"/>
      <c r="N67" s="586"/>
      <c r="O67" s="96"/>
      <c r="P67" s="22"/>
      <c r="Q67" s="16"/>
      <c r="R67" s="23"/>
      <c r="S67" s="23"/>
      <c r="X67" s="27"/>
      <c r="Y67" s="22"/>
      <c r="Z67" s="22"/>
      <c r="AA67" s="373"/>
      <c r="AB67" s="373"/>
      <c r="AC67" s="373"/>
      <c r="AD67" s="22"/>
    </row>
    <row r="68" spans="1:30">
      <c r="A68" s="237"/>
      <c r="B68" s="262">
        <v>15</v>
      </c>
      <c r="C68" s="374" t="s">
        <v>286</v>
      </c>
      <c r="D68" s="400" t="s">
        <v>284</v>
      </c>
      <c r="E68" s="397"/>
      <c r="F68" s="550"/>
      <c r="G68" s="570"/>
      <c r="H68" s="97"/>
      <c r="I68" s="97"/>
      <c r="J68" s="22"/>
      <c r="K68" s="96"/>
      <c r="L68" s="96"/>
      <c r="M68" s="96"/>
      <c r="N68" s="586"/>
      <c r="O68" s="96"/>
      <c r="P68" s="22"/>
      <c r="Q68" s="16"/>
      <c r="R68" s="23"/>
      <c r="S68" s="23"/>
      <c r="W68" s="259"/>
      <c r="X68" s="373"/>
      <c r="Y68" s="373"/>
      <c r="Z68" s="373"/>
      <c r="AA68" s="373"/>
      <c r="AB68" s="373"/>
      <c r="AC68" s="373"/>
      <c r="AD68" s="22"/>
    </row>
    <row r="69" spans="1:30">
      <c r="A69" s="237"/>
      <c r="B69" s="262">
        <v>16</v>
      </c>
      <c r="C69" s="374" t="s">
        <v>295</v>
      </c>
      <c r="D69" s="400" t="s">
        <v>291</v>
      </c>
      <c r="E69" s="397"/>
      <c r="F69" s="550"/>
      <c r="G69" s="570"/>
      <c r="H69" s="97"/>
      <c r="I69" s="97"/>
      <c r="J69" s="22"/>
      <c r="K69" s="96"/>
      <c r="L69" s="96"/>
      <c r="M69" s="96"/>
      <c r="N69" s="586"/>
      <c r="O69" s="96"/>
      <c r="P69" s="22"/>
      <c r="Q69" s="16"/>
      <c r="R69" s="23"/>
      <c r="S69" s="23"/>
      <c r="X69" s="27"/>
      <c r="Y69" s="22"/>
      <c r="Z69" s="22"/>
      <c r="AA69" s="22"/>
      <c r="AB69" s="373"/>
      <c r="AC69" s="373"/>
      <c r="AD69" s="22"/>
    </row>
    <row r="70" spans="1:30">
      <c r="A70" s="237"/>
      <c r="B70" s="262">
        <v>17</v>
      </c>
      <c r="C70" s="374" t="s">
        <v>296</v>
      </c>
      <c r="D70" s="400" t="s">
        <v>291</v>
      </c>
      <c r="E70" s="397"/>
      <c r="F70" s="550"/>
      <c r="G70" s="570"/>
      <c r="H70" s="97"/>
      <c r="I70" s="97"/>
      <c r="J70" s="22"/>
      <c r="K70" s="96"/>
      <c r="L70" s="96"/>
      <c r="M70" s="96"/>
      <c r="N70" s="586"/>
      <c r="O70" s="96"/>
      <c r="P70" s="22"/>
      <c r="Q70" s="16"/>
      <c r="R70" s="23"/>
      <c r="S70" s="23"/>
      <c r="X70" s="27"/>
      <c r="Y70" s="22"/>
      <c r="Z70" s="22"/>
      <c r="AA70" s="22"/>
      <c r="AB70" s="22"/>
      <c r="AC70" s="22"/>
      <c r="AD70" s="22"/>
    </row>
    <row r="71" spans="1:30">
      <c r="A71" s="237"/>
      <c r="B71" s="262">
        <v>18</v>
      </c>
      <c r="C71" s="374" t="s">
        <v>307</v>
      </c>
      <c r="D71" s="400" t="s">
        <v>297</v>
      </c>
      <c r="E71" s="397"/>
      <c r="F71" s="550"/>
      <c r="G71" s="570"/>
      <c r="H71" s="97"/>
      <c r="I71" s="97"/>
      <c r="J71" s="54"/>
      <c r="K71" s="96"/>
      <c r="L71" s="96"/>
      <c r="M71" s="96"/>
      <c r="N71" s="586"/>
      <c r="O71" s="96"/>
      <c r="P71" s="22"/>
      <c r="Q71" s="16"/>
      <c r="R71" s="23"/>
      <c r="S71" s="23"/>
      <c r="X71" s="27"/>
      <c r="Y71" s="22"/>
      <c r="Z71" s="22"/>
      <c r="AA71" s="22"/>
      <c r="AB71" s="22"/>
      <c r="AC71" s="22"/>
      <c r="AD71" s="22"/>
    </row>
    <row r="72" spans="1:30">
      <c r="A72" s="237"/>
      <c r="B72" s="262">
        <v>19</v>
      </c>
      <c r="C72" s="374" t="s">
        <v>305</v>
      </c>
      <c r="D72" s="400" t="s">
        <v>297</v>
      </c>
      <c r="E72" s="397"/>
      <c r="F72" s="550"/>
      <c r="G72" s="570"/>
      <c r="H72" s="97"/>
      <c r="I72" s="97"/>
      <c r="J72" s="22"/>
      <c r="K72" s="96"/>
      <c r="L72" s="96"/>
      <c r="M72" s="96"/>
      <c r="N72" s="586"/>
      <c r="O72" s="96"/>
      <c r="P72" s="22"/>
      <c r="Q72" s="16"/>
      <c r="R72" s="23"/>
      <c r="S72" s="23"/>
      <c r="X72" s="27"/>
      <c r="Y72" s="22"/>
      <c r="Z72" s="22"/>
      <c r="AA72" s="22"/>
      <c r="AB72" s="22"/>
      <c r="AC72" s="22"/>
      <c r="AD72" s="22"/>
    </row>
    <row r="73" spans="1:30">
      <c r="A73" s="237"/>
      <c r="B73" s="262">
        <v>20</v>
      </c>
      <c r="C73" s="374" t="s">
        <v>316</v>
      </c>
      <c r="D73" s="400" t="s">
        <v>311</v>
      </c>
      <c r="E73" s="397"/>
      <c r="F73" s="550"/>
      <c r="G73" s="570"/>
      <c r="H73" s="97"/>
      <c r="I73" s="97"/>
      <c r="J73" s="22"/>
      <c r="K73" s="96"/>
      <c r="L73" s="96"/>
      <c r="M73" s="96"/>
      <c r="N73" s="586"/>
      <c r="O73" s="96"/>
      <c r="P73" s="22"/>
      <c r="Q73" s="16"/>
      <c r="R73" s="23"/>
      <c r="S73" s="23"/>
      <c r="X73" s="27"/>
      <c r="Y73" s="22"/>
      <c r="Z73" s="22"/>
      <c r="AA73" s="22"/>
      <c r="AB73" s="22"/>
      <c r="AC73" s="22"/>
      <c r="AD73" s="22"/>
    </row>
    <row r="74" spans="1:30">
      <c r="A74" s="237"/>
      <c r="B74" s="262">
        <v>21</v>
      </c>
      <c r="C74" s="374" t="s">
        <v>317</v>
      </c>
      <c r="D74" s="400" t="s">
        <v>311</v>
      </c>
      <c r="E74" s="397"/>
      <c r="F74" s="550"/>
      <c r="G74" s="570"/>
      <c r="H74" s="97"/>
      <c r="I74" s="97"/>
      <c r="J74" s="22"/>
      <c r="K74" s="96"/>
      <c r="L74" s="96"/>
      <c r="M74" s="96"/>
      <c r="N74" s="586"/>
      <c r="O74" s="96"/>
      <c r="P74" s="22"/>
      <c r="Q74" s="16"/>
      <c r="R74" s="23"/>
      <c r="S74" s="23"/>
      <c r="X74" s="27"/>
      <c r="Y74" s="22"/>
      <c r="Z74" s="22"/>
      <c r="AA74" s="22"/>
      <c r="AB74" s="22"/>
      <c r="AC74" s="22"/>
      <c r="AD74" s="22"/>
    </row>
    <row r="75" spans="1:30">
      <c r="A75" s="237"/>
      <c r="B75" s="262">
        <v>22</v>
      </c>
      <c r="C75" s="374" t="s">
        <v>321</v>
      </c>
      <c r="D75" s="400" t="s">
        <v>318</v>
      </c>
      <c r="E75" s="397"/>
      <c r="F75" s="550"/>
      <c r="G75" s="570"/>
      <c r="H75" s="97"/>
      <c r="I75" s="97"/>
      <c r="J75" s="22"/>
      <c r="K75" s="96"/>
      <c r="L75" s="96"/>
      <c r="M75" s="96"/>
      <c r="N75" s="586"/>
      <c r="O75" s="96"/>
      <c r="P75" s="22"/>
      <c r="Q75" s="16"/>
      <c r="R75" s="23"/>
      <c r="S75" s="23"/>
      <c r="X75" s="27"/>
      <c r="Y75" s="22"/>
      <c r="Z75" s="22"/>
      <c r="AA75" s="22"/>
      <c r="AB75" s="22"/>
      <c r="AC75" s="22"/>
      <c r="AD75" s="22"/>
    </row>
    <row r="76" spans="1:30">
      <c r="A76" s="237"/>
      <c r="B76" s="262">
        <v>23</v>
      </c>
      <c r="C76" s="374" t="s">
        <v>323</v>
      </c>
      <c r="D76" s="400" t="s">
        <v>318</v>
      </c>
      <c r="E76" s="397"/>
      <c r="F76" s="550"/>
      <c r="G76" s="570"/>
      <c r="H76" s="97"/>
      <c r="I76" s="97"/>
      <c r="J76" s="54"/>
      <c r="K76" s="96"/>
      <c r="L76" s="96"/>
      <c r="M76" s="96"/>
      <c r="N76" s="586"/>
      <c r="O76" s="96"/>
      <c r="P76" s="22"/>
      <c r="Q76" s="16"/>
      <c r="R76" s="23"/>
      <c r="S76" s="23"/>
      <c r="X76" s="27"/>
      <c r="Y76" s="22"/>
      <c r="Z76" s="22"/>
      <c r="AA76" s="22"/>
      <c r="AB76" s="22"/>
      <c r="AC76" s="22"/>
      <c r="AD76" s="22"/>
    </row>
    <row r="77" spans="1:30">
      <c r="A77" s="237"/>
      <c r="B77" s="262">
        <v>24</v>
      </c>
      <c r="C77" s="374" t="s">
        <v>293</v>
      </c>
      <c r="D77" s="400" t="s">
        <v>324</v>
      </c>
      <c r="E77" s="397"/>
      <c r="F77" s="550"/>
      <c r="G77" s="570"/>
      <c r="H77" s="97"/>
      <c r="I77" s="97"/>
      <c r="J77" s="22"/>
      <c r="K77" s="96"/>
      <c r="L77" s="96"/>
      <c r="M77" s="96"/>
      <c r="N77" s="586"/>
      <c r="O77" s="96"/>
      <c r="P77" s="22"/>
      <c r="Q77" s="16"/>
      <c r="R77" s="23"/>
      <c r="S77" s="23"/>
      <c r="X77" s="27"/>
      <c r="Y77" s="22"/>
      <c r="Z77" s="22"/>
      <c r="AA77" s="22"/>
      <c r="AB77" s="22"/>
      <c r="AC77" s="22"/>
      <c r="AD77" s="22"/>
    </row>
    <row r="78" spans="1:30">
      <c r="A78" s="237"/>
      <c r="B78" s="262">
        <v>25</v>
      </c>
      <c r="C78" s="374" t="s">
        <v>327</v>
      </c>
      <c r="D78" s="400" t="s">
        <v>324</v>
      </c>
      <c r="E78" s="397"/>
      <c r="F78" s="550"/>
      <c r="G78" s="570"/>
      <c r="H78" s="97"/>
      <c r="I78" s="97"/>
      <c r="J78" s="22"/>
      <c r="K78" s="96"/>
      <c r="L78" s="96"/>
      <c r="M78" s="96"/>
      <c r="N78" s="586"/>
      <c r="O78" s="96"/>
      <c r="P78" s="22"/>
      <c r="Q78" s="16"/>
      <c r="R78" s="23"/>
      <c r="S78" s="23"/>
      <c r="X78" s="27"/>
      <c r="Y78" s="22"/>
      <c r="Z78" s="22"/>
      <c r="AA78" s="22"/>
      <c r="AB78" s="22"/>
      <c r="AC78" s="22"/>
      <c r="AD78" s="22"/>
    </row>
    <row r="79" spans="1:30">
      <c r="A79" s="237"/>
      <c r="B79" s="262">
        <v>26</v>
      </c>
      <c r="C79" s="374" t="s">
        <v>328</v>
      </c>
      <c r="D79" s="400" t="s">
        <v>324</v>
      </c>
      <c r="E79" s="397"/>
      <c r="F79" s="550">
        <v>4</v>
      </c>
      <c r="G79" s="570"/>
      <c r="H79" s="97"/>
      <c r="I79" s="97"/>
      <c r="J79" s="22"/>
      <c r="K79" s="96"/>
      <c r="L79" s="96"/>
      <c r="M79" s="96"/>
      <c r="N79" s="586"/>
      <c r="O79" s="96"/>
      <c r="P79" s="22"/>
      <c r="Q79" s="16"/>
      <c r="R79" s="23"/>
      <c r="S79" s="23"/>
      <c r="X79" s="27"/>
      <c r="Y79" s="22"/>
      <c r="Z79" s="22"/>
      <c r="AA79" s="22"/>
      <c r="AB79" s="22"/>
      <c r="AC79" s="22"/>
      <c r="AD79" s="22"/>
    </row>
    <row r="80" spans="1:30">
      <c r="A80" s="237"/>
      <c r="B80" s="262">
        <v>27</v>
      </c>
      <c r="C80" s="374" t="s">
        <v>343</v>
      </c>
      <c r="D80" s="400" t="s">
        <v>335</v>
      </c>
      <c r="E80" s="397"/>
      <c r="F80" s="550"/>
      <c r="G80" s="570"/>
      <c r="H80" s="97"/>
      <c r="I80" s="97"/>
      <c r="J80" s="22"/>
      <c r="K80" s="96"/>
      <c r="L80" s="96"/>
      <c r="M80" s="96"/>
      <c r="N80" s="586"/>
      <c r="O80" s="96"/>
      <c r="P80" s="22"/>
      <c r="Q80" s="16"/>
      <c r="R80" s="23"/>
      <c r="S80" s="23"/>
      <c r="W80" s="22"/>
      <c r="X80" s="22"/>
      <c r="Y80" s="22"/>
      <c r="Z80" s="22"/>
      <c r="AA80" s="22"/>
      <c r="AB80" s="22"/>
      <c r="AC80" s="22"/>
      <c r="AD80" s="22"/>
    </row>
    <row r="81" spans="1:30">
      <c r="A81" s="237"/>
      <c r="B81" s="262">
        <v>28</v>
      </c>
      <c r="C81" s="374" t="s">
        <v>344</v>
      </c>
      <c r="D81" s="400" t="s">
        <v>335</v>
      </c>
      <c r="E81" s="397"/>
      <c r="F81" s="550"/>
      <c r="G81" s="570"/>
      <c r="H81" s="97"/>
      <c r="I81" s="97"/>
      <c r="J81" s="22"/>
      <c r="K81" s="96"/>
      <c r="L81" s="96"/>
      <c r="M81" s="96"/>
      <c r="N81" s="586"/>
      <c r="O81" s="96"/>
      <c r="P81" s="22"/>
      <c r="Q81" s="16"/>
      <c r="R81" s="23"/>
      <c r="S81" s="23"/>
      <c r="X81" s="27"/>
      <c r="Y81" s="22"/>
      <c r="Z81" s="373"/>
      <c r="AA81" s="373"/>
      <c r="AB81" s="373"/>
      <c r="AC81" s="373"/>
      <c r="AD81" s="22"/>
    </row>
    <row r="82" spans="1:30">
      <c r="A82" s="237"/>
      <c r="B82" s="262">
        <v>29</v>
      </c>
      <c r="C82" s="374" t="s">
        <v>345</v>
      </c>
      <c r="D82" s="400" t="s">
        <v>335</v>
      </c>
      <c r="E82" s="397"/>
      <c r="F82" s="550">
        <v>1</v>
      </c>
      <c r="G82" s="570"/>
      <c r="H82" s="97"/>
      <c r="I82" s="97"/>
      <c r="J82" s="22"/>
      <c r="K82" s="96"/>
      <c r="L82" s="96"/>
      <c r="M82" s="96"/>
      <c r="N82" s="586"/>
      <c r="O82" s="96"/>
      <c r="P82" s="22"/>
      <c r="Q82" s="16"/>
      <c r="R82" s="23"/>
      <c r="S82" s="23"/>
      <c r="W82" s="259"/>
      <c r="X82" s="373"/>
      <c r="Y82" s="373"/>
      <c r="Z82" s="373"/>
      <c r="AA82" s="373"/>
      <c r="AB82" s="373"/>
      <c r="AC82" s="373"/>
      <c r="AD82" s="22"/>
    </row>
    <row r="83" spans="1:30">
      <c r="A83" s="237"/>
      <c r="B83" s="262">
        <v>30</v>
      </c>
      <c r="C83" s="374" t="s">
        <v>346</v>
      </c>
      <c r="D83" s="400" t="s">
        <v>335</v>
      </c>
      <c r="E83" s="397"/>
      <c r="F83" s="550">
        <v>5</v>
      </c>
      <c r="G83" s="570"/>
      <c r="H83" s="97"/>
      <c r="I83" s="97"/>
      <c r="J83" s="22"/>
      <c r="K83" s="96"/>
      <c r="L83" s="96"/>
      <c r="M83" s="96"/>
      <c r="N83" s="586"/>
      <c r="O83" s="96"/>
      <c r="P83" s="22"/>
      <c r="Q83" s="16"/>
      <c r="R83" s="23"/>
      <c r="S83" s="23"/>
      <c r="W83" s="259"/>
      <c r="X83" s="373"/>
      <c r="Y83" s="373"/>
      <c r="Z83" s="373"/>
      <c r="AA83" s="373"/>
      <c r="AB83" s="373"/>
      <c r="AC83" s="373"/>
      <c r="AD83" s="22"/>
    </row>
    <row r="84" spans="1:30">
      <c r="A84" s="237"/>
      <c r="B84" s="262">
        <v>31</v>
      </c>
      <c r="C84" s="374" t="s">
        <v>351</v>
      </c>
      <c r="D84" s="400" t="s">
        <v>347</v>
      </c>
      <c r="E84" s="397"/>
      <c r="F84" s="550"/>
      <c r="G84" s="570"/>
      <c r="H84" s="97"/>
      <c r="I84" s="97"/>
      <c r="J84" s="22"/>
      <c r="K84" s="96"/>
      <c r="L84" s="96"/>
      <c r="M84" s="96"/>
      <c r="N84" s="586"/>
      <c r="O84" s="96"/>
      <c r="P84" s="22"/>
      <c r="Q84" s="16"/>
      <c r="R84" s="23"/>
      <c r="S84" s="23"/>
      <c r="W84" s="259"/>
      <c r="X84" s="373"/>
      <c r="Y84" s="373"/>
      <c r="Z84" s="373"/>
      <c r="AA84" s="373"/>
      <c r="AB84" s="373"/>
      <c r="AC84" s="373"/>
      <c r="AD84" s="22"/>
    </row>
    <row r="85" spans="1:30">
      <c r="A85" s="237"/>
      <c r="B85" s="262">
        <v>32</v>
      </c>
      <c r="C85" s="374" t="s">
        <v>240</v>
      </c>
      <c r="D85" s="400" t="s">
        <v>347</v>
      </c>
      <c r="E85" s="397"/>
      <c r="F85" s="550"/>
      <c r="G85" s="570"/>
      <c r="H85" s="97"/>
      <c r="I85" s="97"/>
      <c r="J85" s="22"/>
      <c r="K85" s="96"/>
      <c r="L85" s="96"/>
      <c r="M85" s="96"/>
      <c r="N85" s="586"/>
      <c r="O85" s="96"/>
      <c r="P85" s="22"/>
      <c r="Q85" s="16"/>
      <c r="R85" s="23"/>
      <c r="S85" s="23"/>
      <c r="X85" s="27"/>
      <c r="Y85" s="22"/>
      <c r="Z85" s="22"/>
      <c r="AA85" s="373"/>
      <c r="AB85" s="373"/>
      <c r="AC85" s="373"/>
      <c r="AD85" s="22"/>
    </row>
    <row r="86" spans="1:30">
      <c r="A86" s="237"/>
      <c r="B86" s="262">
        <v>33</v>
      </c>
      <c r="C86" s="374" t="s">
        <v>361</v>
      </c>
      <c r="D86" s="400" t="s">
        <v>357</v>
      </c>
      <c r="E86" s="397"/>
      <c r="F86" s="550"/>
      <c r="G86" s="570"/>
      <c r="H86" s="97"/>
      <c r="I86" s="97"/>
      <c r="J86" s="22"/>
      <c r="K86" s="96"/>
      <c r="L86" s="96"/>
      <c r="M86" s="96"/>
      <c r="N86" s="586"/>
      <c r="O86" s="96"/>
      <c r="P86" s="22"/>
      <c r="Q86" s="16"/>
      <c r="R86" s="23"/>
      <c r="S86" s="23"/>
      <c r="X86" s="27"/>
      <c r="Y86" s="22"/>
      <c r="Z86" s="373"/>
      <c r="AA86" s="373"/>
      <c r="AB86" s="373"/>
      <c r="AC86" s="373"/>
      <c r="AD86" s="22"/>
    </row>
    <row r="87" spans="1:30">
      <c r="A87" s="237"/>
      <c r="B87" s="262">
        <v>34</v>
      </c>
      <c r="C87" s="374" t="s">
        <v>363</v>
      </c>
      <c r="D87" s="400" t="s">
        <v>357</v>
      </c>
      <c r="E87" s="397"/>
      <c r="F87" s="550"/>
      <c r="G87" s="570"/>
      <c r="H87" s="97"/>
      <c r="I87" s="97"/>
      <c r="J87" s="22"/>
      <c r="K87" s="96"/>
      <c r="L87" s="96"/>
      <c r="M87" s="96"/>
      <c r="N87" s="586"/>
      <c r="O87" s="96"/>
      <c r="P87" s="22"/>
      <c r="Q87" s="16"/>
      <c r="R87" s="23"/>
      <c r="S87" s="23"/>
      <c r="X87" s="27"/>
      <c r="Y87" s="22"/>
      <c r="Z87" s="373"/>
      <c r="AA87" s="373"/>
      <c r="AB87" s="373"/>
      <c r="AC87" s="373"/>
      <c r="AD87" s="22"/>
    </row>
    <row r="88" spans="1:30">
      <c r="A88" s="237"/>
      <c r="B88" s="262">
        <v>35</v>
      </c>
      <c r="C88" s="374" t="s">
        <v>364</v>
      </c>
      <c r="D88" s="400" t="s">
        <v>357</v>
      </c>
      <c r="E88" s="397"/>
      <c r="F88" s="550">
        <v>5</v>
      </c>
      <c r="G88" s="570"/>
      <c r="H88" s="97"/>
      <c r="I88" s="97"/>
      <c r="J88" s="22"/>
      <c r="K88" s="96"/>
      <c r="L88" s="96"/>
      <c r="M88" s="96"/>
      <c r="N88" s="586"/>
      <c r="O88" s="96"/>
      <c r="P88" s="22"/>
      <c r="Q88" s="16"/>
      <c r="R88" s="23"/>
      <c r="S88" s="23"/>
      <c r="X88" s="27"/>
      <c r="Y88" s="373"/>
      <c r="Z88" s="22"/>
      <c r="AA88" s="373"/>
      <c r="AB88" s="373"/>
      <c r="AC88" s="373"/>
      <c r="AD88" s="22"/>
    </row>
    <row r="89" spans="1:30">
      <c r="A89" s="237"/>
      <c r="B89" s="262">
        <v>36</v>
      </c>
      <c r="C89" s="374" t="s">
        <v>283</v>
      </c>
      <c r="D89" s="400" t="s">
        <v>261</v>
      </c>
      <c r="E89" s="397"/>
      <c r="F89" s="550"/>
      <c r="G89" s="570"/>
      <c r="H89" s="97"/>
      <c r="I89" s="97"/>
      <c r="J89" s="22"/>
      <c r="K89" s="96"/>
      <c r="L89" s="96"/>
      <c r="M89" s="96"/>
      <c r="N89" s="586"/>
      <c r="O89" s="96"/>
      <c r="P89" s="22"/>
      <c r="Q89" s="16"/>
      <c r="R89" s="23"/>
      <c r="S89" s="23"/>
      <c r="W89" s="387"/>
      <c r="X89" s="399"/>
      <c r="Y89" s="380"/>
      <c r="Z89" s="380"/>
      <c r="AA89" s="380"/>
      <c r="AB89" s="380"/>
      <c r="AC89" s="380"/>
      <c r="AD89" s="22"/>
    </row>
    <row r="90" spans="1:30">
      <c r="A90" s="237"/>
      <c r="B90" s="262">
        <v>37</v>
      </c>
      <c r="C90" s="374" t="s">
        <v>369</v>
      </c>
      <c r="D90" s="400" t="s">
        <v>261</v>
      </c>
      <c r="E90" s="397"/>
      <c r="F90" s="550"/>
      <c r="G90" s="570"/>
      <c r="H90" s="97"/>
      <c r="I90" s="97"/>
      <c r="J90" s="22"/>
      <c r="K90" s="96"/>
      <c r="L90" s="96"/>
      <c r="M90" s="96"/>
      <c r="N90" s="586"/>
      <c r="O90" s="96"/>
      <c r="P90" s="22"/>
      <c r="Q90" s="16"/>
      <c r="R90" s="23"/>
      <c r="S90" s="23"/>
      <c r="X90" s="27"/>
      <c r="Y90" s="380"/>
      <c r="Z90" s="380"/>
      <c r="AA90" s="380"/>
      <c r="AB90" s="380"/>
      <c r="AC90" s="380"/>
      <c r="AD90" s="22"/>
    </row>
    <row r="91" spans="1:30">
      <c r="A91" s="237"/>
      <c r="B91" s="262">
        <v>38</v>
      </c>
      <c r="C91" s="374" t="s">
        <v>375</v>
      </c>
      <c r="D91" s="400" t="s">
        <v>371</v>
      </c>
      <c r="E91" s="397"/>
      <c r="F91" s="550"/>
      <c r="G91" s="570"/>
      <c r="H91" s="97"/>
      <c r="I91" s="97"/>
      <c r="J91" s="22"/>
      <c r="K91" s="96"/>
      <c r="L91" s="96"/>
      <c r="M91" s="96"/>
      <c r="N91" s="586"/>
      <c r="O91" s="96"/>
      <c r="P91" s="22"/>
      <c r="Q91" s="16"/>
      <c r="R91" s="23"/>
      <c r="S91" s="23"/>
      <c r="W91" s="22"/>
      <c r="X91" s="22"/>
      <c r="Y91" s="22"/>
      <c r="Z91" s="22"/>
      <c r="AA91" s="22"/>
      <c r="AB91" s="22"/>
      <c r="AC91" s="22"/>
      <c r="AD91" s="22"/>
    </row>
    <row r="92" spans="1:30">
      <c r="A92" s="237"/>
      <c r="B92" s="262">
        <v>39</v>
      </c>
      <c r="C92" s="374" t="s">
        <v>256</v>
      </c>
      <c r="D92" s="400" t="s">
        <v>371</v>
      </c>
      <c r="E92" s="397"/>
      <c r="F92" s="550"/>
      <c r="G92" s="570"/>
      <c r="H92" s="97"/>
      <c r="I92" s="97"/>
      <c r="J92" s="22"/>
      <c r="K92" s="96"/>
      <c r="L92" s="96"/>
      <c r="M92" s="96"/>
      <c r="N92" s="586"/>
      <c r="O92" s="96"/>
      <c r="P92" s="22"/>
      <c r="Q92" s="16"/>
      <c r="R92" s="23"/>
      <c r="S92" s="23"/>
      <c r="W92" s="22"/>
      <c r="X92" s="22"/>
      <c r="Y92" s="22"/>
      <c r="Z92" s="22"/>
      <c r="AA92" s="22"/>
      <c r="AB92" s="22"/>
      <c r="AC92" s="22"/>
      <c r="AD92" s="22"/>
    </row>
    <row r="93" spans="1:30">
      <c r="A93" s="237"/>
      <c r="B93" s="262">
        <v>40</v>
      </c>
      <c r="C93" s="374" t="s">
        <v>351</v>
      </c>
      <c r="D93" s="400" t="s">
        <v>377</v>
      </c>
      <c r="E93" s="397"/>
      <c r="F93" s="550"/>
      <c r="G93" s="570"/>
      <c r="H93" s="97"/>
      <c r="I93" s="97"/>
      <c r="J93" s="54"/>
      <c r="K93" s="96"/>
      <c r="L93" s="96"/>
      <c r="M93" s="96"/>
      <c r="N93" s="586"/>
      <c r="O93" s="96"/>
      <c r="P93" s="22"/>
      <c r="Q93" s="16"/>
      <c r="R93" s="23"/>
      <c r="S93" s="23"/>
      <c r="W93" s="22"/>
      <c r="X93" s="22"/>
      <c r="Y93" s="22"/>
      <c r="Z93" s="22"/>
      <c r="AA93" s="22"/>
      <c r="AB93" s="22"/>
      <c r="AC93" s="22"/>
      <c r="AD93" s="22"/>
    </row>
    <row r="94" spans="1:30">
      <c r="A94" s="237"/>
      <c r="B94" s="262">
        <v>41</v>
      </c>
      <c r="C94" s="374" t="s">
        <v>380</v>
      </c>
      <c r="D94" s="400" t="s">
        <v>377</v>
      </c>
      <c r="E94" s="397"/>
      <c r="F94" s="550">
        <v>2</v>
      </c>
      <c r="G94" s="570"/>
      <c r="H94" s="97"/>
      <c r="I94" s="97"/>
      <c r="J94" s="22"/>
      <c r="K94" s="96"/>
      <c r="L94" s="96"/>
      <c r="M94" s="96"/>
      <c r="N94" s="586"/>
      <c r="O94" s="96"/>
      <c r="P94" s="22"/>
      <c r="Q94" s="16"/>
      <c r="R94" s="23"/>
      <c r="S94" s="23"/>
      <c r="W94" s="22"/>
      <c r="X94" s="22"/>
      <c r="Y94" s="22"/>
      <c r="Z94" s="22"/>
      <c r="AA94" s="22"/>
      <c r="AB94" s="22"/>
      <c r="AC94" s="22"/>
      <c r="AD94" s="22"/>
    </row>
    <row r="95" spans="1:30">
      <c r="A95" s="237"/>
      <c r="B95" s="262">
        <v>42</v>
      </c>
      <c r="C95" s="92" t="s">
        <v>387</v>
      </c>
      <c r="D95" s="401" t="s">
        <v>383</v>
      </c>
      <c r="E95" s="397"/>
      <c r="F95" s="550"/>
      <c r="G95" s="570"/>
      <c r="H95" s="97"/>
      <c r="I95" s="97"/>
      <c r="J95" s="22"/>
      <c r="K95" s="96"/>
      <c r="L95" s="96"/>
      <c r="M95" s="96"/>
      <c r="N95" s="586"/>
      <c r="O95" s="96"/>
      <c r="P95" s="22"/>
      <c r="Q95" s="16"/>
      <c r="R95" s="23"/>
      <c r="S95" s="23"/>
      <c r="V95" s="23"/>
      <c r="W95" s="23"/>
      <c r="X95" s="23"/>
    </row>
    <row r="96" spans="1:30">
      <c r="A96" s="96"/>
      <c r="B96" s="262">
        <v>43</v>
      </c>
      <c r="C96" s="36"/>
      <c r="D96" s="401"/>
      <c r="E96" s="397"/>
      <c r="F96" s="550"/>
      <c r="G96" s="570"/>
      <c r="H96" s="97"/>
      <c r="I96" s="97"/>
      <c r="J96" s="22"/>
      <c r="K96" s="96"/>
      <c r="L96" s="96"/>
      <c r="M96" s="96"/>
      <c r="N96" s="586"/>
      <c r="O96" s="96"/>
      <c r="P96" s="22"/>
      <c r="Q96" s="16"/>
      <c r="R96" s="23"/>
      <c r="S96" s="23"/>
      <c r="V96" s="23"/>
      <c r="W96" s="23"/>
      <c r="X96" s="23"/>
    </row>
    <row r="97" spans="1:24">
      <c r="A97" s="96"/>
      <c r="C97" s="27"/>
      <c r="E97" s="14"/>
      <c r="G97" s="97"/>
      <c r="I97" s="97"/>
      <c r="J97" s="22"/>
      <c r="K97" s="96"/>
      <c r="N97" s="587"/>
      <c r="P97" s="23"/>
      <c r="Q97" s="16"/>
      <c r="R97" s="23"/>
      <c r="S97" s="23"/>
      <c r="V97" s="23"/>
      <c r="W97" s="23"/>
      <c r="X97" s="23"/>
    </row>
    <row r="98" spans="1:24">
      <c r="A98" s="96"/>
      <c r="C98" s="27"/>
      <c r="N98" s="587"/>
      <c r="P98" s="23"/>
      <c r="Q98" s="16"/>
      <c r="R98" s="23"/>
      <c r="S98" s="23"/>
    </row>
    <row r="99" spans="1:24">
      <c r="N99" s="587"/>
      <c r="P99" s="23"/>
      <c r="Q99" s="16"/>
      <c r="R99" s="23"/>
      <c r="S99" s="23"/>
    </row>
  </sheetData>
  <mergeCells count="184">
    <mergeCell ref="S45:S46"/>
    <mergeCell ref="I43:L43"/>
    <mergeCell ref="E53:G53"/>
    <mergeCell ref="T45:T46"/>
    <mergeCell ref="T47:T48"/>
    <mergeCell ref="A45:A46"/>
    <mergeCell ref="B45:B46"/>
    <mergeCell ref="C45:C46"/>
    <mergeCell ref="Q45:Q46"/>
    <mergeCell ref="Q47:Q48"/>
    <mergeCell ref="R45:R46"/>
    <mergeCell ref="R47:R48"/>
    <mergeCell ref="S47:S48"/>
    <mergeCell ref="I48:J48"/>
    <mergeCell ref="K48:L48"/>
    <mergeCell ref="R43:R44"/>
    <mergeCell ref="S43:S44"/>
    <mergeCell ref="T43:T44"/>
    <mergeCell ref="A43:A44"/>
    <mergeCell ref="B43:B44"/>
    <mergeCell ref="C43:C44"/>
    <mergeCell ref="D43:D44"/>
    <mergeCell ref="Q41:Q42"/>
    <mergeCell ref="R41:R42"/>
    <mergeCell ref="S41:S42"/>
    <mergeCell ref="T41:T42"/>
    <mergeCell ref="A41:A42"/>
    <mergeCell ref="B41:B42"/>
    <mergeCell ref="C41:C42"/>
    <mergeCell ref="D41:D42"/>
    <mergeCell ref="Q43:Q44"/>
    <mergeCell ref="Q39:Q40"/>
    <mergeCell ref="R39:R40"/>
    <mergeCell ref="S39:S40"/>
    <mergeCell ref="T39:T40"/>
    <mergeCell ref="A39:A40"/>
    <mergeCell ref="B39:B40"/>
    <mergeCell ref="C39:C40"/>
    <mergeCell ref="D39:D40"/>
    <mergeCell ref="Q37:Q38"/>
    <mergeCell ref="R37:R38"/>
    <mergeCell ref="S37:S38"/>
    <mergeCell ref="T37:T38"/>
    <mergeCell ref="A37:A38"/>
    <mergeCell ref="B37:B38"/>
    <mergeCell ref="C37:C38"/>
    <mergeCell ref="D37:D38"/>
    <mergeCell ref="Q35:Q36"/>
    <mergeCell ref="R35:R36"/>
    <mergeCell ref="S35:S36"/>
    <mergeCell ref="T35:T36"/>
    <mergeCell ref="A35:A36"/>
    <mergeCell ref="B35:B36"/>
    <mergeCell ref="C35:C36"/>
    <mergeCell ref="D35:D36"/>
    <mergeCell ref="Q33:Q34"/>
    <mergeCell ref="R33:R34"/>
    <mergeCell ref="S33:S34"/>
    <mergeCell ref="T33:T34"/>
    <mergeCell ref="A33:A34"/>
    <mergeCell ref="B33:B34"/>
    <mergeCell ref="C33:C34"/>
    <mergeCell ref="D33:D34"/>
    <mergeCell ref="A31:A32"/>
    <mergeCell ref="B31:B32"/>
    <mergeCell ref="C31:C32"/>
    <mergeCell ref="D31:D32"/>
    <mergeCell ref="Q29:Q30"/>
    <mergeCell ref="R29:R30"/>
    <mergeCell ref="S29:S30"/>
    <mergeCell ref="T29:T30"/>
    <mergeCell ref="A29:A30"/>
    <mergeCell ref="B29:B30"/>
    <mergeCell ref="C29:C30"/>
    <mergeCell ref="D29:D30"/>
    <mergeCell ref="Q31:Q32"/>
    <mergeCell ref="R31:R32"/>
    <mergeCell ref="S31:S32"/>
    <mergeCell ref="T31:T32"/>
    <mergeCell ref="T27:T28"/>
    <mergeCell ref="S13:S14"/>
    <mergeCell ref="S23:S24"/>
    <mergeCell ref="S15:S16"/>
    <mergeCell ref="T19:T20"/>
    <mergeCell ref="T15:T16"/>
    <mergeCell ref="T17:T18"/>
    <mergeCell ref="S25:S26"/>
    <mergeCell ref="T21:T22"/>
    <mergeCell ref="T23:T24"/>
    <mergeCell ref="T13:T14"/>
    <mergeCell ref="S17:S18"/>
    <mergeCell ref="T25:T26"/>
    <mergeCell ref="S21:S22"/>
    <mergeCell ref="S27:S28"/>
    <mergeCell ref="S19:S20"/>
    <mergeCell ref="T3:T4"/>
    <mergeCell ref="T5:T6"/>
    <mergeCell ref="T7:T8"/>
    <mergeCell ref="Q7:Q8"/>
    <mergeCell ref="A5:A6"/>
    <mergeCell ref="T9:T10"/>
    <mergeCell ref="S9:S10"/>
    <mergeCell ref="R9:R10"/>
    <mergeCell ref="T11:T12"/>
    <mergeCell ref="Q5:Q6"/>
    <mergeCell ref="Q9:Q10"/>
    <mergeCell ref="S11:S12"/>
    <mergeCell ref="A7:A8"/>
    <mergeCell ref="A9:A10"/>
    <mergeCell ref="A3:A4"/>
    <mergeCell ref="S3:S4"/>
    <mergeCell ref="S7:S8"/>
    <mergeCell ref="S5:S6"/>
    <mergeCell ref="Q3:Q4"/>
    <mergeCell ref="R3:R4"/>
    <mergeCell ref="R5:R6"/>
    <mergeCell ref="R7:R8"/>
    <mergeCell ref="C11:C12"/>
    <mergeCell ref="R19:R20"/>
    <mergeCell ref="Q23:Q24"/>
    <mergeCell ref="R23:R24"/>
    <mergeCell ref="Q13:Q14"/>
    <mergeCell ref="R15:R16"/>
    <mergeCell ref="Q21:Q22"/>
    <mergeCell ref="Q15:Q16"/>
    <mergeCell ref="Q11:Q12"/>
    <mergeCell ref="D11:D12"/>
    <mergeCell ref="R21:R22"/>
    <mergeCell ref="R11:R12"/>
    <mergeCell ref="R17:R18"/>
    <mergeCell ref="R13:R14"/>
    <mergeCell ref="A11:A12"/>
    <mergeCell ref="A19:A20"/>
    <mergeCell ref="A23:A24"/>
    <mergeCell ref="A17:A18"/>
    <mergeCell ref="B17:B18"/>
    <mergeCell ref="C19:C20"/>
    <mergeCell ref="C15:C16"/>
    <mergeCell ref="B15:B16"/>
    <mergeCell ref="Q17:Q18"/>
    <mergeCell ref="A13:A14"/>
    <mergeCell ref="D15:D16"/>
    <mergeCell ref="Q19:Q20"/>
    <mergeCell ref="D13:D14"/>
    <mergeCell ref="A15:A16"/>
    <mergeCell ref="C17:C18"/>
    <mergeCell ref="R27:R28"/>
    <mergeCell ref="Q27:Q28"/>
    <mergeCell ref="A27:A28"/>
    <mergeCell ref="C27:C28"/>
    <mergeCell ref="D27:D28"/>
    <mergeCell ref="B27:B28"/>
    <mergeCell ref="A21:A22"/>
    <mergeCell ref="D25:D26"/>
    <mergeCell ref="B21:B22"/>
    <mergeCell ref="A25:A26"/>
    <mergeCell ref="C25:C26"/>
    <mergeCell ref="B25:B26"/>
    <mergeCell ref="R25:R26"/>
    <mergeCell ref="Q25:Q26"/>
    <mergeCell ref="E1:P1"/>
    <mergeCell ref="B23:B24"/>
    <mergeCell ref="C21:C22"/>
    <mergeCell ref="B13:B14"/>
    <mergeCell ref="D19:D20"/>
    <mergeCell ref="B19:B20"/>
    <mergeCell ref="D17:D18"/>
    <mergeCell ref="D23:D24"/>
    <mergeCell ref="D21:D22"/>
    <mergeCell ref="D3:D4"/>
    <mergeCell ref="C23:C24"/>
    <mergeCell ref="B11:B12"/>
    <mergeCell ref="C13:C14"/>
    <mergeCell ref="D5:D6"/>
    <mergeCell ref="D7:D8"/>
    <mergeCell ref="D9:D10"/>
    <mergeCell ref="B7:B8"/>
    <mergeCell ref="C3:C4"/>
    <mergeCell ref="B3:B4"/>
    <mergeCell ref="B5:B6"/>
    <mergeCell ref="B9:B10"/>
    <mergeCell ref="C5:C6"/>
    <mergeCell ref="C7:C8"/>
    <mergeCell ref="C9:C10"/>
  </mergeCells>
  <phoneticPr fontId="3"/>
  <printOptions horizontalCentered="1" verticalCentered="1"/>
  <pageMargins left="0.39370078740157483" right="0.59055118110236227" top="0.39370078740157483" bottom="0.2" header="0.35" footer="0.2"/>
  <pageSetup paperSize="9" orientation="portrait" horizontalDpi="4294967293" verticalDpi="4294967293" r:id="rId1"/>
  <headerFooter alignWithMargins="0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3"/>
  <sheetViews>
    <sheetView zoomScale="140" zoomScaleNormal="140" zoomScaleSheetLayoutView="55" workbookViewId="0">
      <selection activeCell="A160" sqref="A160"/>
    </sheetView>
  </sheetViews>
  <sheetFormatPr defaultRowHeight="17.25"/>
  <cols>
    <col min="1" max="1" width="3.5" style="35" customWidth="1"/>
    <col min="2" max="2" width="3.5" style="49" hidden="1" customWidth="1"/>
    <col min="3" max="3" width="8.25" style="14" customWidth="1"/>
    <col min="4" max="4" width="9" style="34"/>
    <col min="5" max="6" width="2.625" style="23" customWidth="1"/>
    <col min="7" max="10" width="2.625" style="51" customWidth="1"/>
    <col min="11" max="13" width="2.625" style="23" customWidth="1"/>
    <col min="14" max="14" width="2.625" style="496" customWidth="1"/>
    <col min="15" max="15" width="2.625" style="497" customWidth="1"/>
    <col min="16" max="16" width="2.625" style="496" customWidth="1"/>
    <col min="17" max="18" width="2.625" style="23" customWidth="1"/>
    <col min="19" max="19" width="3.5" style="23" hidden="1" customWidth="1"/>
    <col min="20" max="20" width="8.25" style="14" customWidth="1"/>
    <col min="21" max="21" width="9" style="14"/>
    <col min="22" max="22" width="3.5" style="14" customWidth="1"/>
    <col min="23" max="23" width="3.5" style="23" customWidth="1"/>
    <col min="24" max="24" width="2.875" style="69" customWidth="1"/>
    <col min="25" max="25" width="11" style="69" bestFit="1" customWidth="1"/>
    <col min="26" max="26" width="11" style="1" bestFit="1" customWidth="1"/>
    <col min="27" max="27" width="9.125" style="23" bestFit="1" customWidth="1"/>
    <col min="28" max="28" width="10.25" style="23" bestFit="1" customWidth="1"/>
    <col min="29" max="29" width="7.125" style="23" bestFit="1" customWidth="1"/>
    <col min="30" max="16384" width="9" style="23"/>
  </cols>
  <sheetData>
    <row r="1" spans="1:26" ht="15.75" customHeight="1">
      <c r="E1" s="809" t="s">
        <v>38</v>
      </c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14"/>
    </row>
    <row r="2" spans="1:26" s="33" customFormat="1" ht="15.75" customHeight="1">
      <c r="A2" s="35"/>
      <c r="B2" s="49" t="s">
        <v>147</v>
      </c>
      <c r="C2" s="513" t="s">
        <v>0</v>
      </c>
      <c r="D2" s="513" t="s">
        <v>1</v>
      </c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09"/>
      <c r="R2" s="809"/>
      <c r="S2" s="35" t="s">
        <v>148</v>
      </c>
      <c r="T2" s="270" t="s">
        <v>0</v>
      </c>
      <c r="U2" s="513" t="s">
        <v>1</v>
      </c>
      <c r="V2" s="14"/>
      <c r="X2" s="69"/>
      <c r="Y2" s="69"/>
      <c r="Z2" s="1"/>
    </row>
    <row r="3" spans="1:26" s="33" customFormat="1" ht="11.1" customHeight="1" thickBot="1">
      <c r="A3" s="813">
        <v>1</v>
      </c>
      <c r="B3" s="810">
        <v>3</v>
      </c>
      <c r="C3" s="810" t="str">
        <f>IF(B3="","",VLOOKUP(B3,$B$78:$D$143,2))</f>
        <v>宮﨑</v>
      </c>
      <c r="D3" s="811" t="str">
        <f>IF(B3="","",VLOOKUP(B3,$B$78:$D$143,3))</f>
        <v>拓大紅陵</v>
      </c>
      <c r="E3" s="446"/>
      <c r="F3" s="530"/>
      <c r="G3" s="531"/>
      <c r="H3" s="408">
        <v>9</v>
      </c>
      <c r="I3" s="408"/>
      <c r="J3" s="408"/>
      <c r="K3" s="246"/>
      <c r="L3" s="246"/>
      <c r="M3" s="35"/>
      <c r="N3" s="496"/>
      <c r="O3" s="497"/>
      <c r="P3" s="255">
        <v>1</v>
      </c>
      <c r="R3" s="245"/>
      <c r="S3" s="810">
        <v>40</v>
      </c>
      <c r="T3" s="810" t="str">
        <f>IF(S3="","",VLOOKUP(S3,$B$78:$D$143,2))</f>
        <v>壇</v>
      </c>
      <c r="U3" s="811" t="str">
        <f>IF(S3="","",VLOOKUP(S3,$B$78:$D$143,3))</f>
        <v>柏日体</v>
      </c>
      <c r="V3" s="813">
        <v>32</v>
      </c>
      <c r="X3" s="48"/>
      <c r="Y3" s="48"/>
      <c r="Z3" s="48"/>
    </row>
    <row r="4" spans="1:26" s="33" customFormat="1" ht="11.1" customHeight="1" thickTop="1" thickBot="1">
      <c r="A4" s="813"/>
      <c r="B4" s="810"/>
      <c r="C4" s="810"/>
      <c r="D4" s="811"/>
      <c r="E4" s="45"/>
      <c r="F4" s="273"/>
      <c r="G4" s="532"/>
      <c r="H4" s="408"/>
      <c r="I4" s="408"/>
      <c r="J4" s="408"/>
      <c r="K4" s="274"/>
      <c r="L4" s="274"/>
      <c r="M4" s="63"/>
      <c r="N4" s="496"/>
      <c r="O4" s="497">
        <v>6</v>
      </c>
      <c r="P4" s="497"/>
      <c r="Q4" s="494"/>
      <c r="R4" s="445"/>
      <c r="S4" s="810"/>
      <c r="T4" s="810"/>
      <c r="U4" s="811"/>
      <c r="V4" s="813"/>
      <c r="X4" s="48"/>
      <c r="Y4" s="48"/>
      <c r="Z4" s="48"/>
    </row>
    <row r="5" spans="1:26" s="33" customFormat="1" ht="11.1" customHeight="1" thickTop="1" thickBot="1">
      <c r="A5" s="813">
        <v>2</v>
      </c>
      <c r="B5" s="810">
        <v>35</v>
      </c>
      <c r="C5" s="810" t="str">
        <f>IF(B5="","",VLOOKUP(B5,$B$78:$D$143,2))</f>
        <v>坂本</v>
      </c>
      <c r="D5" s="811" t="str">
        <f>IF(B5="","",VLOOKUP(B5,$B$78:$D$143,3))</f>
        <v>千葉南</v>
      </c>
      <c r="F5" s="273"/>
      <c r="G5" s="533">
        <v>1</v>
      </c>
      <c r="H5" s="519"/>
      <c r="I5" s="408">
        <v>9</v>
      </c>
      <c r="J5" s="408"/>
      <c r="K5" s="276"/>
      <c r="L5" s="277"/>
      <c r="M5" s="68"/>
      <c r="N5" s="499"/>
      <c r="O5" s="538"/>
      <c r="P5" s="502"/>
      <c r="R5" s="280"/>
      <c r="S5" s="810">
        <v>7</v>
      </c>
      <c r="T5" s="810" t="str">
        <f>IF(S5="","",VLOOKUP(S5,$B$78:$D$143,2))</f>
        <v>木村</v>
      </c>
      <c r="U5" s="811" t="str">
        <f>IF(S5="","",VLOOKUP(S5,$B$78:$D$143,3))</f>
        <v>木更津総合</v>
      </c>
      <c r="V5" s="813">
        <v>33</v>
      </c>
      <c r="X5" s="48"/>
      <c r="Y5" s="48"/>
      <c r="Z5" s="48"/>
    </row>
    <row r="6" spans="1:26" s="33" customFormat="1" ht="11.1" customHeight="1" thickTop="1" thickBot="1">
      <c r="A6" s="813"/>
      <c r="B6" s="810"/>
      <c r="C6" s="810"/>
      <c r="D6" s="811"/>
      <c r="E6" s="444"/>
      <c r="F6" s="514"/>
      <c r="G6" s="503"/>
      <c r="H6" s="534"/>
      <c r="I6" s="408"/>
      <c r="J6" s="408"/>
      <c r="K6" s="277"/>
      <c r="L6" s="277"/>
      <c r="M6" s="68"/>
      <c r="N6" s="499">
        <v>5</v>
      </c>
      <c r="O6" s="538"/>
      <c r="P6" s="499">
        <v>0</v>
      </c>
      <c r="Q6" s="406"/>
      <c r="R6" s="271"/>
      <c r="S6" s="810"/>
      <c r="T6" s="810"/>
      <c r="U6" s="811"/>
      <c r="V6" s="813"/>
      <c r="X6" s="48"/>
      <c r="Y6" s="48"/>
      <c r="Z6" s="48"/>
    </row>
    <row r="7" spans="1:26" s="33" customFormat="1" ht="11.1" customHeight="1" thickTop="1">
      <c r="A7" s="813">
        <v>3</v>
      </c>
      <c r="B7" s="810">
        <v>23</v>
      </c>
      <c r="C7" s="810" t="str">
        <f>IF(B7="","",VLOOKUP(B7,$B$78:$D$143,2))</f>
        <v>南</v>
      </c>
      <c r="D7" s="811" t="str">
        <f>IF(B7="","",VLOOKUP(B7,$B$78:$D$143,3))</f>
        <v>船橋東</v>
      </c>
      <c r="F7" s="279"/>
      <c r="G7" s="515"/>
      <c r="H7" s="533">
        <v>0</v>
      </c>
      <c r="I7" s="408"/>
      <c r="J7" s="408"/>
      <c r="K7" s="277"/>
      <c r="L7" s="277"/>
      <c r="M7" s="68"/>
      <c r="N7" s="538"/>
      <c r="O7" s="502"/>
      <c r="P7" s="499">
        <v>1</v>
      </c>
      <c r="R7" s="280"/>
      <c r="S7" s="810">
        <v>55</v>
      </c>
      <c r="T7" s="810" t="str">
        <f>IF(S7="","",VLOOKUP(S7,$B$78:$D$143,2))</f>
        <v>山口</v>
      </c>
      <c r="U7" s="811" t="str">
        <f>IF(S7="","",VLOOKUP(S7,$B$78:$D$143,3))</f>
        <v>横芝敬愛</v>
      </c>
      <c r="V7" s="813">
        <v>34</v>
      </c>
      <c r="X7" s="48"/>
      <c r="Y7" s="48"/>
      <c r="Z7" s="48"/>
    </row>
    <row r="8" spans="1:26" s="33" customFormat="1" ht="11.1" customHeight="1" thickBot="1">
      <c r="A8" s="813"/>
      <c r="B8" s="810"/>
      <c r="C8" s="810"/>
      <c r="D8" s="811"/>
      <c r="E8" s="406"/>
      <c r="F8" s="273"/>
      <c r="G8" s="408">
        <v>1</v>
      </c>
      <c r="H8" s="533"/>
      <c r="I8" s="408"/>
      <c r="J8" s="408"/>
      <c r="K8" s="277"/>
      <c r="L8" s="277"/>
      <c r="M8" s="68"/>
      <c r="N8" s="538"/>
      <c r="O8" s="500"/>
      <c r="P8" s="500"/>
      <c r="Q8" s="406"/>
      <c r="R8" s="273"/>
      <c r="S8" s="810"/>
      <c r="T8" s="810"/>
      <c r="U8" s="811"/>
      <c r="V8" s="813"/>
      <c r="X8" s="48"/>
      <c r="Y8" s="48"/>
      <c r="Z8" s="48"/>
    </row>
    <row r="9" spans="1:26" s="33" customFormat="1" ht="11.1" customHeight="1" thickTop="1" thickBot="1">
      <c r="A9" s="813">
        <v>4</v>
      </c>
      <c r="B9" s="810">
        <v>6</v>
      </c>
      <c r="C9" s="810" t="str">
        <f>IF(B9="","",VLOOKUP(B9,$B$78:$D$143,2))</f>
        <v>鈴木</v>
      </c>
      <c r="D9" s="811" t="str">
        <f>IF(B9="","",VLOOKUP(B9,$B$78:$D$143,3))</f>
        <v>木更津総合</v>
      </c>
      <c r="F9" s="509"/>
      <c r="G9" s="408">
        <v>6</v>
      </c>
      <c r="H9" s="533"/>
      <c r="I9" s="519"/>
      <c r="J9" s="408">
        <v>2</v>
      </c>
      <c r="K9" s="277"/>
      <c r="L9" s="277"/>
      <c r="M9" s="68"/>
      <c r="N9" s="538"/>
      <c r="O9" s="499">
        <v>0</v>
      </c>
      <c r="P9" s="510"/>
      <c r="Q9" s="446"/>
      <c r="R9" s="509"/>
      <c r="S9" s="810">
        <v>11</v>
      </c>
      <c r="T9" s="810" t="str">
        <f>IF(S9="","",VLOOKUP(S9,$B$78:$D$143,2))</f>
        <v>青山</v>
      </c>
      <c r="U9" s="811" t="str">
        <f>IF(S9="","",VLOOKUP(S9,$B$78:$D$143,3))</f>
        <v>長生</v>
      </c>
      <c r="V9" s="813">
        <v>35</v>
      </c>
      <c r="X9" s="48"/>
      <c r="Y9" s="48"/>
      <c r="Z9" s="48"/>
    </row>
    <row r="10" spans="1:26" s="33" customFormat="1" ht="11.1" customHeight="1" thickTop="1" thickBot="1">
      <c r="A10" s="813"/>
      <c r="B10" s="810"/>
      <c r="C10" s="810"/>
      <c r="D10" s="811"/>
      <c r="E10" s="444"/>
      <c r="F10" s="514"/>
      <c r="G10" s="408"/>
      <c r="H10" s="503">
        <v>6</v>
      </c>
      <c r="I10" s="534"/>
      <c r="J10" s="408"/>
      <c r="K10" s="277"/>
      <c r="L10" s="277"/>
      <c r="M10" s="273">
        <v>0</v>
      </c>
      <c r="N10" s="538"/>
      <c r="O10" s="499"/>
      <c r="P10" s="499">
        <v>5</v>
      </c>
      <c r="Q10" s="45"/>
      <c r="R10" s="273"/>
      <c r="S10" s="810"/>
      <c r="T10" s="810"/>
      <c r="U10" s="811"/>
      <c r="V10" s="813"/>
      <c r="X10" s="48"/>
      <c r="Y10" s="48"/>
      <c r="Z10" s="48"/>
    </row>
    <row r="11" spans="1:26" s="33" customFormat="1" ht="11.1" customHeight="1" thickTop="1" thickBot="1">
      <c r="A11" s="813">
        <v>5</v>
      </c>
      <c r="B11" s="810">
        <v>30</v>
      </c>
      <c r="C11" s="810" t="str">
        <f>IF(B11="","",VLOOKUP(B11,$B$78:$D$143,2))</f>
        <v>難波</v>
      </c>
      <c r="D11" s="811" t="str">
        <f>IF(B11="","",VLOOKUP(B11,$B$78:$D$143,3))</f>
        <v>幕張</v>
      </c>
      <c r="F11" s="275"/>
      <c r="G11" s="534"/>
      <c r="H11" s="503"/>
      <c r="I11" s="533"/>
      <c r="J11" s="408"/>
      <c r="K11" s="277"/>
      <c r="L11" s="277"/>
      <c r="M11" s="268"/>
      <c r="N11" s="502"/>
      <c r="O11" s="499"/>
      <c r="P11" s="499">
        <v>1</v>
      </c>
      <c r="R11" s="273"/>
      <c r="S11" s="810">
        <v>57</v>
      </c>
      <c r="T11" s="810" t="str">
        <f>IF(S11="","",VLOOKUP(S11,$B$78:$D$143,2))</f>
        <v>岡澤</v>
      </c>
      <c r="U11" s="811" t="str">
        <f>IF(S11="","",VLOOKUP(S11,$B$78:$D$143,3))</f>
        <v>市立銚子</v>
      </c>
      <c r="V11" s="813">
        <v>36</v>
      </c>
      <c r="X11" s="1"/>
      <c r="Y11" s="1"/>
      <c r="Z11" s="1"/>
    </row>
    <row r="12" spans="1:26" s="33" customFormat="1" ht="11.1" customHeight="1" thickTop="1" thickBot="1">
      <c r="A12" s="813"/>
      <c r="B12" s="810"/>
      <c r="C12" s="810"/>
      <c r="D12" s="811"/>
      <c r="E12" s="406"/>
      <c r="F12" s="271"/>
      <c r="G12" s="533">
        <v>2</v>
      </c>
      <c r="H12" s="503"/>
      <c r="I12" s="533"/>
      <c r="J12" s="408"/>
      <c r="K12" s="277"/>
      <c r="L12" s="277"/>
      <c r="M12" s="268"/>
      <c r="N12" s="500"/>
      <c r="O12" s="497">
        <v>3</v>
      </c>
      <c r="P12" s="497"/>
      <c r="Q12" s="494"/>
      <c r="R12" s="445"/>
      <c r="S12" s="810"/>
      <c r="T12" s="810"/>
      <c r="U12" s="811"/>
      <c r="V12" s="813"/>
      <c r="X12" s="48"/>
      <c r="Y12" s="48"/>
      <c r="Z12" s="48"/>
    </row>
    <row r="13" spans="1:26" s="33" customFormat="1" ht="11.1" customHeight="1" thickTop="1" thickBot="1">
      <c r="A13" s="813">
        <v>6</v>
      </c>
      <c r="B13" s="810">
        <v>43</v>
      </c>
      <c r="C13" s="810" t="str">
        <f>IF(B13="","",VLOOKUP(B13,$B$78:$D$143,2))</f>
        <v>齋藤</v>
      </c>
      <c r="D13" s="811" t="str">
        <f>IF(B13="","",VLOOKUP(B13,$B$78:$D$143,3))</f>
        <v>西武台</v>
      </c>
      <c r="F13" s="509"/>
      <c r="G13" s="503"/>
      <c r="H13" s="515"/>
      <c r="I13" s="533">
        <v>0</v>
      </c>
      <c r="J13" s="408"/>
      <c r="K13" s="277"/>
      <c r="L13" s="277"/>
      <c r="M13" s="268"/>
      <c r="N13" s="500"/>
      <c r="O13" s="500"/>
      <c r="P13" s="498"/>
      <c r="R13" s="273"/>
      <c r="S13" s="810">
        <v>18</v>
      </c>
      <c r="T13" s="810" t="str">
        <f>IF(S13="","",VLOOKUP(S13,$B$78:$D$143,2))</f>
        <v>鈴木</v>
      </c>
      <c r="U13" s="811" t="str">
        <f>IF(S13="","",VLOOKUP(S13,$B$78:$D$143,3))</f>
        <v>成東</v>
      </c>
      <c r="V13" s="813">
        <v>37</v>
      </c>
      <c r="X13" s="1"/>
      <c r="Y13" s="1"/>
      <c r="Z13" s="1"/>
    </row>
    <row r="14" spans="1:26" s="33" customFormat="1" ht="11.1" customHeight="1" thickTop="1" thickBot="1">
      <c r="A14" s="813"/>
      <c r="B14" s="810"/>
      <c r="C14" s="810"/>
      <c r="D14" s="811"/>
      <c r="E14" s="444"/>
      <c r="F14" s="514"/>
      <c r="G14" s="503"/>
      <c r="H14" s="408"/>
      <c r="I14" s="533"/>
      <c r="J14" s="408"/>
      <c r="K14" s="277"/>
      <c r="L14" s="277"/>
      <c r="M14" s="268"/>
      <c r="N14" s="500"/>
      <c r="O14" s="507"/>
      <c r="P14" s="499">
        <v>0</v>
      </c>
      <c r="Q14" s="406"/>
      <c r="R14" s="271"/>
      <c r="S14" s="810"/>
      <c r="T14" s="810"/>
      <c r="U14" s="811"/>
      <c r="V14" s="813"/>
      <c r="X14" s="48"/>
      <c r="Y14" s="48"/>
      <c r="Z14" s="48"/>
    </row>
    <row r="15" spans="1:26" s="33" customFormat="1" ht="11.1" customHeight="1" thickTop="1" thickBot="1">
      <c r="A15" s="813">
        <v>7</v>
      </c>
      <c r="B15" s="810">
        <v>12</v>
      </c>
      <c r="C15" s="810" t="str">
        <f>IF(B15="","",VLOOKUP(B15,$B$78:$D$143,2))</f>
        <v>斉藤（律）</v>
      </c>
      <c r="D15" s="811" t="str">
        <f>IF(B15="","",VLOOKUP(B15,$B$78:$D$143,3))</f>
        <v>茂原樟陽</v>
      </c>
      <c r="F15" s="405"/>
      <c r="G15" s="517"/>
      <c r="H15" s="408">
        <v>0</v>
      </c>
      <c r="I15" s="533"/>
      <c r="J15" s="408"/>
      <c r="K15" s="277"/>
      <c r="L15" s="277"/>
      <c r="M15" s="268"/>
      <c r="N15" s="499">
        <v>0</v>
      </c>
      <c r="O15" s="510"/>
      <c r="P15" s="499">
        <v>0</v>
      </c>
      <c r="R15" s="405"/>
      <c r="S15" s="810">
        <v>61</v>
      </c>
      <c r="T15" s="810" t="str">
        <f>IF(S15="","",VLOOKUP(S15,$B$78:$D$143,2))</f>
        <v>長谷川</v>
      </c>
      <c r="U15" s="811" t="str">
        <f>IF(S15="","",VLOOKUP(S15,$B$78:$D$143,3))</f>
        <v>佐原</v>
      </c>
      <c r="V15" s="813">
        <v>38</v>
      </c>
      <c r="X15" s="1"/>
      <c r="Y15" s="1"/>
      <c r="Z15" s="1"/>
    </row>
    <row r="16" spans="1:26" s="33" customFormat="1" ht="11.1" customHeight="1" thickTop="1" thickBot="1">
      <c r="A16" s="813"/>
      <c r="B16" s="810"/>
      <c r="C16" s="810"/>
      <c r="D16" s="811"/>
      <c r="E16" s="516" t="s">
        <v>525</v>
      </c>
      <c r="F16" s="271"/>
      <c r="G16" s="408"/>
      <c r="H16" s="408"/>
      <c r="I16" s="533"/>
      <c r="J16" s="519"/>
      <c r="K16" s="281">
        <v>6</v>
      </c>
      <c r="L16" s="277"/>
      <c r="M16" s="268"/>
      <c r="N16" s="499"/>
      <c r="O16" s="538"/>
      <c r="P16" s="538"/>
      <c r="Q16" s="444"/>
      <c r="R16" s="445"/>
      <c r="S16" s="810"/>
      <c r="T16" s="810"/>
      <c r="U16" s="811"/>
      <c r="V16" s="813"/>
      <c r="X16" s="48"/>
      <c r="Y16" s="48"/>
      <c r="Z16" s="48"/>
    </row>
    <row r="17" spans="1:26" s="33" customFormat="1" ht="11.1" customHeight="1" thickTop="1" thickBot="1">
      <c r="A17" s="813">
        <v>8</v>
      </c>
      <c r="B17" s="810">
        <v>21</v>
      </c>
      <c r="C17" s="810" t="str">
        <f>IF(B17="","",VLOOKUP(B17,$B$78:$D$143,2))</f>
        <v>田口</v>
      </c>
      <c r="D17" s="811" t="str">
        <f>IF(B17="","",VLOOKUP(B17,$B$78:$D$143,3))</f>
        <v>学館浦安</v>
      </c>
      <c r="E17" s="446"/>
      <c r="F17" s="509"/>
      <c r="G17" s="408">
        <v>6</v>
      </c>
      <c r="H17" s="408"/>
      <c r="I17" s="503"/>
      <c r="J17" s="534"/>
      <c r="K17" s="277"/>
      <c r="L17" s="277"/>
      <c r="M17" s="268"/>
      <c r="N17" s="499"/>
      <c r="O17" s="499">
        <v>5</v>
      </c>
      <c r="P17" s="502"/>
      <c r="R17" s="273"/>
      <c r="S17" s="810">
        <v>20</v>
      </c>
      <c r="T17" s="810" t="str">
        <f>IF(S17="","",VLOOKUP(S17,$B$78:$D$143,2))</f>
        <v>木下</v>
      </c>
      <c r="U17" s="811" t="str">
        <f>IF(S17="","",VLOOKUP(S17,$B$78:$D$143,3))</f>
        <v>学館浦安</v>
      </c>
      <c r="V17" s="813">
        <v>39</v>
      </c>
      <c r="X17" s="1"/>
      <c r="Y17" s="1"/>
      <c r="Z17" s="1"/>
    </row>
    <row r="18" spans="1:26" s="33" customFormat="1" ht="11.1" customHeight="1" thickTop="1" thickBot="1">
      <c r="A18" s="813"/>
      <c r="B18" s="810"/>
      <c r="C18" s="810"/>
      <c r="D18" s="811"/>
      <c r="E18" s="45"/>
      <c r="F18" s="273"/>
      <c r="G18" s="519"/>
      <c r="H18" s="408">
        <v>0</v>
      </c>
      <c r="I18" s="503"/>
      <c r="J18" s="536"/>
      <c r="K18" s="277"/>
      <c r="L18" s="277">
        <v>1</v>
      </c>
      <c r="M18" s="613"/>
      <c r="N18" s="499"/>
      <c r="O18" s="499"/>
      <c r="P18" s="499">
        <v>0</v>
      </c>
      <c r="Q18" s="406"/>
      <c r="R18" s="271"/>
      <c r="S18" s="810"/>
      <c r="T18" s="810"/>
      <c r="U18" s="811"/>
      <c r="V18" s="813"/>
      <c r="X18" s="48"/>
      <c r="Y18" s="48"/>
      <c r="Z18" s="48"/>
    </row>
    <row r="19" spans="1:26" s="33" customFormat="1" ht="11.1" customHeight="1" thickTop="1">
      <c r="A19" s="813">
        <v>9</v>
      </c>
      <c r="B19" s="810">
        <v>15</v>
      </c>
      <c r="C19" s="810" t="str">
        <f>IF(B19="","",VLOOKUP(B19,$B$78:$D$143,2))</f>
        <v>國元</v>
      </c>
      <c r="D19" s="811" t="str">
        <f>IF(B19="","",VLOOKUP(B19,$B$78:$D$143,3))</f>
        <v>千葉学芸</v>
      </c>
      <c r="F19" s="275"/>
      <c r="G19" s="503"/>
      <c r="H19" s="408"/>
      <c r="I19" s="503"/>
      <c r="J19" s="536"/>
      <c r="K19" s="277"/>
      <c r="L19" s="609"/>
      <c r="M19" s="614"/>
      <c r="N19" s="499"/>
      <c r="O19" s="499"/>
      <c r="P19" s="499">
        <v>0</v>
      </c>
      <c r="R19" s="273"/>
      <c r="S19" s="810">
        <v>14</v>
      </c>
      <c r="T19" s="810" t="str">
        <f>IF(S19="","",VLOOKUP(S19,$B$78:$D$143,2))</f>
        <v>内海</v>
      </c>
      <c r="U19" s="811" t="str">
        <f>IF(S19="","",VLOOKUP(S19,$B$78:$D$143,3))</f>
        <v>千葉学芸</v>
      </c>
      <c r="V19" s="813">
        <v>40</v>
      </c>
      <c r="X19" s="69"/>
      <c r="Y19" s="69"/>
      <c r="Z19" s="1"/>
    </row>
    <row r="20" spans="1:26" s="33" customFormat="1" ht="11.1" customHeight="1" thickBot="1">
      <c r="A20" s="813"/>
      <c r="B20" s="810"/>
      <c r="C20" s="810"/>
      <c r="D20" s="811"/>
      <c r="E20" s="406"/>
      <c r="F20" s="271"/>
      <c r="G20" s="503">
        <v>1</v>
      </c>
      <c r="H20" s="253"/>
      <c r="I20" s="503">
        <v>3</v>
      </c>
      <c r="J20" s="536"/>
      <c r="K20" s="274"/>
      <c r="L20" s="610"/>
      <c r="M20" s="546"/>
      <c r="N20" s="499"/>
      <c r="O20" s="497">
        <v>3</v>
      </c>
      <c r="P20" s="525"/>
      <c r="Q20" s="406"/>
      <c r="R20" s="271"/>
      <c r="S20" s="810"/>
      <c r="T20" s="810"/>
      <c r="U20" s="811"/>
      <c r="V20" s="813"/>
      <c r="X20" s="69"/>
      <c r="Y20" s="69"/>
      <c r="Z20" s="1"/>
    </row>
    <row r="21" spans="1:26" s="33" customFormat="1" ht="11.1" customHeight="1" thickTop="1" thickBot="1">
      <c r="A21" s="813">
        <v>10</v>
      </c>
      <c r="B21" s="810">
        <v>49</v>
      </c>
      <c r="C21" s="810" t="str">
        <f>IF(B21="","",VLOOKUP(B21,$B$78:$D$143,2))</f>
        <v>原田(貢)</v>
      </c>
      <c r="D21" s="811" t="str">
        <f>IF(B21="","",VLOOKUP(B21,$B$78:$D$143,3))</f>
        <v>成田</v>
      </c>
      <c r="F21" s="273"/>
      <c r="G21" s="533">
        <v>2</v>
      </c>
      <c r="H21" s="544"/>
      <c r="I21" s="503"/>
      <c r="J21" s="536"/>
      <c r="K21" s="283"/>
      <c r="L21" s="611"/>
      <c r="M21" s="546"/>
      <c r="N21" s="499"/>
      <c r="O21" s="538"/>
      <c r="P21" s="499"/>
      <c r="Q21" s="523"/>
      <c r="R21" s="509"/>
      <c r="S21" s="810">
        <v>37</v>
      </c>
      <c r="T21" s="810" t="str">
        <f>IF(S21="","",VLOOKUP(S21,$B$78:$D$143,2))</f>
        <v>仲山</v>
      </c>
      <c r="U21" s="811" t="str">
        <f>IF(S21="","",VLOOKUP(S21,$B$78:$D$143,3))</f>
        <v>柏日体</v>
      </c>
      <c r="V21" s="813">
        <v>41</v>
      </c>
      <c r="X21" s="69"/>
      <c r="Y21" s="69"/>
      <c r="Z21" s="1"/>
    </row>
    <row r="22" spans="1:26" s="33" customFormat="1" ht="11.1" customHeight="1" thickTop="1" thickBot="1">
      <c r="A22" s="813"/>
      <c r="B22" s="810"/>
      <c r="C22" s="810"/>
      <c r="D22" s="811"/>
      <c r="E22" s="406"/>
      <c r="F22" s="271"/>
      <c r="G22" s="535"/>
      <c r="H22" s="533"/>
      <c r="I22" s="503"/>
      <c r="J22" s="536"/>
      <c r="K22" s="283"/>
      <c r="L22" s="611"/>
      <c r="M22" s="546"/>
      <c r="N22" s="499">
        <v>2</v>
      </c>
      <c r="O22" s="538"/>
      <c r="P22" s="499">
        <v>1</v>
      </c>
      <c r="Q22" s="45"/>
      <c r="R22" s="273"/>
      <c r="S22" s="810"/>
      <c r="T22" s="810"/>
      <c r="U22" s="811"/>
      <c r="V22" s="813"/>
      <c r="X22" s="69"/>
      <c r="Y22" s="69"/>
      <c r="Z22" s="1"/>
    </row>
    <row r="23" spans="1:26" s="33" customFormat="1" ht="11.1" customHeight="1" thickTop="1" thickBot="1">
      <c r="A23" s="813">
        <v>11</v>
      </c>
      <c r="B23" s="810">
        <v>33</v>
      </c>
      <c r="C23" s="810" t="str">
        <f>IF(B23="","",VLOOKUP(B23,$B$78:$D$143,2))</f>
        <v>石原</v>
      </c>
      <c r="D23" s="811" t="str">
        <f>IF(B23="","",VLOOKUP(B23,$B$78:$D$143,3))</f>
        <v>敬愛学園</v>
      </c>
      <c r="E23" s="446"/>
      <c r="F23" s="405"/>
      <c r="G23" s="520"/>
      <c r="H23" s="533">
        <v>8</v>
      </c>
      <c r="I23" s="503"/>
      <c r="J23" s="536"/>
      <c r="K23" s="283"/>
      <c r="L23" s="611"/>
      <c r="M23" s="546"/>
      <c r="N23" s="500"/>
      <c r="O23" s="498"/>
      <c r="P23" s="499">
        <v>0</v>
      </c>
      <c r="R23" s="405"/>
      <c r="S23" s="810">
        <v>36</v>
      </c>
      <c r="T23" s="810" t="str">
        <f>IF(S23="","",VLOOKUP(S23,$B$78:$D$143,2))</f>
        <v>西川</v>
      </c>
      <c r="U23" s="811" t="str">
        <f>IF(S23="","",VLOOKUP(S23,$B$78:$D$143,3))</f>
        <v>千葉南</v>
      </c>
      <c r="V23" s="813">
        <v>42</v>
      </c>
      <c r="X23" s="69"/>
      <c r="Y23" s="69"/>
      <c r="Z23" s="1"/>
    </row>
    <row r="24" spans="1:26" s="33" customFormat="1" ht="11.1" customHeight="1" thickTop="1" thickBot="1">
      <c r="A24" s="813"/>
      <c r="B24" s="810"/>
      <c r="C24" s="810"/>
      <c r="D24" s="811"/>
      <c r="E24" s="45"/>
      <c r="F24" s="445"/>
      <c r="G24" s="408">
        <v>4</v>
      </c>
      <c r="H24" s="533"/>
      <c r="I24" s="506"/>
      <c r="J24" s="615"/>
      <c r="K24" s="283"/>
      <c r="L24" s="611"/>
      <c r="M24" s="546"/>
      <c r="N24" s="500"/>
      <c r="O24" s="507"/>
      <c r="P24" s="500"/>
      <c r="Q24" s="406"/>
      <c r="R24" s="271"/>
      <c r="S24" s="810"/>
      <c r="T24" s="810"/>
      <c r="U24" s="811"/>
      <c r="V24" s="813"/>
      <c r="X24" s="69"/>
      <c r="Y24" s="69"/>
      <c r="Z24" s="1"/>
    </row>
    <row r="25" spans="1:26" s="33" customFormat="1" ht="11.1" customHeight="1" thickTop="1" thickBot="1">
      <c r="A25" s="813">
        <v>12</v>
      </c>
      <c r="B25" s="810">
        <v>1</v>
      </c>
      <c r="C25" s="810" t="str">
        <f>IF(B25="","",VLOOKUP(B25,$B$78:$D$143,2))</f>
        <v>旭</v>
      </c>
      <c r="D25" s="811" t="str">
        <f>IF(B25="","",VLOOKUP(B25,$B$78:$D$143,3))</f>
        <v>拓大紅陵</v>
      </c>
      <c r="E25" s="446"/>
      <c r="F25" s="509"/>
      <c r="G25" s="408">
        <v>0</v>
      </c>
      <c r="H25" s="503"/>
      <c r="I25" s="545"/>
      <c r="J25" s="616">
        <v>0</v>
      </c>
      <c r="K25" s="283"/>
      <c r="L25" s="611"/>
      <c r="M25" s="546"/>
      <c r="N25" s="500"/>
      <c r="O25" s="499">
        <v>1</v>
      </c>
      <c r="P25" s="526"/>
      <c r="Q25" s="527"/>
      <c r="R25" s="273"/>
      <c r="S25" s="810">
        <v>29</v>
      </c>
      <c r="T25" s="810" t="str">
        <f>IF(S25="","",VLOOKUP(S25,$B$78:$D$143,2))</f>
        <v>山田</v>
      </c>
      <c r="U25" s="811" t="str">
        <f>IF(S25="","",VLOOKUP(S25,$B$78:$D$143,3))</f>
        <v>習志野</v>
      </c>
      <c r="V25" s="813">
        <v>43</v>
      </c>
      <c r="X25" s="69"/>
      <c r="Y25" s="69"/>
      <c r="Z25" s="1"/>
    </row>
    <row r="26" spans="1:26" s="33" customFormat="1" ht="11.1" customHeight="1" thickTop="1" thickBot="1">
      <c r="A26" s="813"/>
      <c r="B26" s="810"/>
      <c r="C26" s="810"/>
      <c r="D26" s="811"/>
      <c r="E26" s="45"/>
      <c r="F26" s="273"/>
      <c r="G26" s="519"/>
      <c r="H26" s="503">
        <v>1</v>
      </c>
      <c r="I26" s="505"/>
      <c r="J26" s="533"/>
      <c r="K26" s="283"/>
      <c r="L26" s="611"/>
      <c r="M26" s="604"/>
      <c r="N26" s="612"/>
      <c r="O26" s="255"/>
      <c r="P26" s="499">
        <v>2</v>
      </c>
      <c r="Q26" s="444"/>
      <c r="R26" s="445"/>
      <c r="S26" s="810"/>
      <c r="T26" s="810"/>
      <c r="U26" s="811"/>
      <c r="V26" s="813"/>
      <c r="X26" s="69"/>
      <c r="Y26" s="69"/>
      <c r="Z26" s="1"/>
    </row>
    <row r="27" spans="1:26" s="33" customFormat="1" ht="11.1" customHeight="1" thickTop="1" thickBot="1">
      <c r="A27" s="813">
        <v>13</v>
      </c>
      <c r="B27" s="810">
        <v>25</v>
      </c>
      <c r="C27" s="810" t="str">
        <f>IF(B27="","",VLOOKUP(B27,$B$78:$D$143,2))</f>
        <v>岡本</v>
      </c>
      <c r="D27" s="811" t="str">
        <f>IF(B27="","",VLOOKUP(B27,$B$78:$D$143,3))</f>
        <v>秀明八千代</v>
      </c>
      <c r="F27" s="275"/>
      <c r="G27" s="532"/>
      <c r="H27" s="503"/>
      <c r="I27" s="408"/>
      <c r="J27" s="533"/>
      <c r="K27" s="283"/>
      <c r="L27" s="611"/>
      <c r="M27" s="282">
        <v>2</v>
      </c>
      <c r="N27" s="543"/>
      <c r="O27" s="499"/>
      <c r="P27" s="499">
        <v>8</v>
      </c>
      <c r="R27" s="273"/>
      <c r="S27" s="810">
        <v>2</v>
      </c>
      <c r="T27" s="810" t="str">
        <f>IF(S27="","",VLOOKUP(S27,$B$78:$D$143,2))</f>
        <v>大塚</v>
      </c>
      <c r="U27" s="811" t="str">
        <f>IF(S27="","",VLOOKUP(S27,$B$78:$D$143,3))</f>
        <v>拓大紅陵</v>
      </c>
      <c r="V27" s="813">
        <v>44</v>
      </c>
      <c r="X27" s="69"/>
      <c r="Y27" s="69"/>
      <c r="Z27" s="1"/>
    </row>
    <row r="28" spans="1:26" s="33" customFormat="1" ht="11.1" customHeight="1" thickTop="1" thickBot="1">
      <c r="A28" s="813"/>
      <c r="B28" s="810"/>
      <c r="C28" s="810"/>
      <c r="D28" s="811"/>
      <c r="E28" s="406"/>
      <c r="F28" s="271"/>
      <c r="G28" s="533">
        <v>0</v>
      </c>
      <c r="H28" s="503"/>
      <c r="I28" s="408"/>
      <c r="J28" s="533"/>
      <c r="K28" s="283"/>
      <c r="L28" s="611"/>
      <c r="M28" s="68"/>
      <c r="N28" s="538"/>
      <c r="O28" s="497">
        <v>8</v>
      </c>
      <c r="P28" s="528"/>
      <c r="Q28" s="444"/>
      <c r="R28" s="445"/>
      <c r="S28" s="810"/>
      <c r="T28" s="810"/>
      <c r="U28" s="811"/>
      <c r="V28" s="813"/>
      <c r="X28" s="69"/>
      <c r="Y28" s="69"/>
      <c r="Z28" s="1"/>
    </row>
    <row r="29" spans="1:26" s="33" customFormat="1" ht="11.1" customHeight="1" thickTop="1">
      <c r="A29" s="813">
        <v>14</v>
      </c>
      <c r="B29" s="810">
        <v>19</v>
      </c>
      <c r="C29" s="810" t="str">
        <f>IF(B29="","",VLOOKUP(B29,$B$78:$D$143,2))</f>
        <v>小川</v>
      </c>
      <c r="D29" s="811" t="str">
        <f>IF(B29="","",VLOOKUP(B29,$B$78:$D$143,3))</f>
        <v>成東</v>
      </c>
      <c r="F29" s="273"/>
      <c r="G29" s="503">
        <v>0</v>
      </c>
      <c r="H29" s="515"/>
      <c r="I29" s="408">
        <v>3</v>
      </c>
      <c r="J29" s="533"/>
      <c r="K29" s="283"/>
      <c r="L29" s="611"/>
      <c r="M29" s="68"/>
      <c r="N29" s="538"/>
      <c r="O29" s="538"/>
      <c r="P29" s="502"/>
      <c r="R29" s="273"/>
      <c r="S29" s="810">
        <v>51</v>
      </c>
      <c r="T29" s="810" t="str">
        <f>IF(S29="","",VLOOKUP(S29,$B$78:$D$143,2))</f>
        <v>藤ケ崎</v>
      </c>
      <c r="U29" s="811" t="str">
        <f>IF(S29="","",VLOOKUP(S29,$B$78:$D$143,3))</f>
        <v>成田北</v>
      </c>
      <c r="V29" s="813">
        <v>45</v>
      </c>
      <c r="X29" s="69"/>
      <c r="Y29" s="69"/>
      <c r="Z29" s="1"/>
    </row>
    <row r="30" spans="1:26" s="33" customFormat="1" ht="11.1" customHeight="1" thickBot="1">
      <c r="A30" s="813"/>
      <c r="B30" s="810"/>
      <c r="C30" s="810"/>
      <c r="D30" s="811"/>
      <c r="E30" s="406"/>
      <c r="F30" s="271"/>
      <c r="G30" s="504"/>
      <c r="H30" s="408"/>
      <c r="I30" s="408"/>
      <c r="J30" s="533"/>
      <c r="K30" s="283"/>
      <c r="L30" s="611"/>
      <c r="M30" s="68"/>
      <c r="N30" s="538"/>
      <c r="O30" s="539"/>
      <c r="P30" s="499">
        <v>0</v>
      </c>
      <c r="Q30" s="406"/>
      <c r="R30" s="271"/>
      <c r="S30" s="810"/>
      <c r="T30" s="810"/>
      <c r="U30" s="811"/>
      <c r="V30" s="813"/>
      <c r="X30" s="69"/>
      <c r="Y30" s="69"/>
      <c r="Z30" s="1"/>
    </row>
    <row r="31" spans="1:26" s="33" customFormat="1" ht="11.1" customHeight="1" thickTop="1" thickBot="1">
      <c r="A31" s="813">
        <v>15</v>
      </c>
      <c r="B31" s="810">
        <v>41</v>
      </c>
      <c r="C31" s="810" t="str">
        <f>IF(B31="","",VLOOKUP(B31,$B$78:$D$143,2))</f>
        <v>佐藤</v>
      </c>
      <c r="D31" s="811" t="str">
        <f>IF(B31="","",VLOOKUP(B31,$B$78:$D$143,3))</f>
        <v>柏日体</v>
      </c>
      <c r="F31" s="405"/>
      <c r="G31" s="520"/>
      <c r="H31" s="408">
        <v>0</v>
      </c>
      <c r="I31" s="408"/>
      <c r="J31" s="533"/>
      <c r="K31" s="628"/>
      <c r="L31" s="611"/>
      <c r="M31" s="68"/>
      <c r="N31" s="499">
        <v>2</v>
      </c>
      <c r="O31" s="500"/>
      <c r="P31" s="499"/>
      <c r="Q31" s="446"/>
      <c r="R31" s="405"/>
      <c r="S31" s="810">
        <v>17</v>
      </c>
      <c r="T31" s="810" t="str">
        <f>IF(S31="","",VLOOKUP(S31,$B$78:$D$143,2))</f>
        <v>内海</v>
      </c>
      <c r="U31" s="811" t="str">
        <f>IF(S31="","",VLOOKUP(S31,$B$78:$D$143,3))</f>
        <v>東金</v>
      </c>
      <c r="V31" s="813">
        <v>46</v>
      </c>
      <c r="X31" s="69"/>
      <c r="Y31" s="69"/>
      <c r="Z31" s="1"/>
    </row>
    <row r="32" spans="1:26" s="33" customFormat="1" ht="11.1" customHeight="1" thickTop="1" thickBot="1">
      <c r="A32" s="813"/>
      <c r="B32" s="810"/>
      <c r="C32" s="810"/>
      <c r="D32" s="811"/>
      <c r="E32" s="444"/>
      <c r="F32" s="445"/>
      <c r="G32" s="408">
        <v>8</v>
      </c>
      <c r="H32" s="408"/>
      <c r="I32" s="408"/>
      <c r="J32" s="533"/>
      <c r="K32" s="628"/>
      <c r="L32" s="611"/>
      <c r="M32" s="68"/>
      <c r="N32" s="499"/>
      <c r="O32" s="500"/>
      <c r="P32" s="501"/>
      <c r="Q32" s="45"/>
      <c r="R32" s="445"/>
      <c r="S32" s="810"/>
      <c r="T32" s="810"/>
      <c r="U32" s="811"/>
      <c r="V32" s="813"/>
      <c r="X32" s="69"/>
      <c r="Y32" s="69"/>
      <c r="Z32" s="1"/>
    </row>
    <row r="33" spans="1:26" s="33" customFormat="1" ht="11.1" customHeight="1" thickTop="1" thickBot="1">
      <c r="A33" s="813">
        <v>16</v>
      </c>
      <c r="B33" s="810">
        <v>5</v>
      </c>
      <c r="C33" s="810" t="str">
        <f>IF(B33="","",VLOOKUP(B33,$B$78:$D$143,2))</f>
        <v>石田</v>
      </c>
      <c r="D33" s="811" t="str">
        <f>IF(B33="","",VLOOKUP(B33,$B$78:$D$143,3))</f>
        <v>拓大紅陵</v>
      </c>
      <c r="F33" s="273"/>
      <c r="G33" s="408">
        <v>10</v>
      </c>
      <c r="H33" s="408"/>
      <c r="I33" s="408"/>
      <c r="J33" s="533"/>
      <c r="K33" s="629"/>
      <c r="L33" s="626"/>
      <c r="M33" s="68"/>
      <c r="N33" s="499"/>
      <c r="O33" s="499">
        <v>0</v>
      </c>
      <c r="P33" s="502"/>
      <c r="R33" s="273"/>
      <c r="S33" s="810">
        <v>27</v>
      </c>
      <c r="T33" s="810" t="str">
        <f>IF(S33="","",VLOOKUP(S33,$B$78:$D$143,2))</f>
        <v>大山</v>
      </c>
      <c r="U33" s="811" t="str">
        <f>IF(S33="","",VLOOKUP(S33,$B$78:$D$143,3))</f>
        <v>秀明八千代</v>
      </c>
      <c r="V33" s="813">
        <v>47</v>
      </c>
      <c r="X33" s="69"/>
      <c r="Y33" s="69"/>
      <c r="Z33" s="1"/>
    </row>
    <row r="34" spans="1:26" s="33" customFormat="1" ht="11.1" customHeight="1" thickTop="1" thickBot="1">
      <c r="A34" s="813"/>
      <c r="B34" s="810"/>
      <c r="C34" s="810"/>
      <c r="D34" s="811"/>
      <c r="E34" s="444"/>
      <c r="F34" s="445"/>
      <c r="G34" s="522"/>
      <c r="H34" s="408">
        <v>1</v>
      </c>
      <c r="I34" s="408"/>
      <c r="J34" s="538">
        <v>6</v>
      </c>
      <c r="K34" s="630"/>
      <c r="L34" s="627"/>
      <c r="M34" s="68">
        <v>1</v>
      </c>
      <c r="N34" s="499"/>
      <c r="O34" s="499"/>
      <c r="P34" s="499"/>
      <c r="Q34" s="406"/>
      <c r="R34" s="271" t="s">
        <v>432</v>
      </c>
      <c r="S34" s="810"/>
      <c r="T34" s="810"/>
      <c r="U34" s="811"/>
      <c r="V34" s="813"/>
      <c r="X34" s="69"/>
      <c r="Y34" s="69"/>
      <c r="Z34" s="1"/>
    </row>
    <row r="35" spans="1:26" s="33" customFormat="1" ht="11.1" customHeight="1" thickTop="1" thickBot="1">
      <c r="A35" s="813">
        <v>17</v>
      </c>
      <c r="B35" s="810">
        <v>16</v>
      </c>
      <c r="C35" s="810" t="str">
        <f>IF(B35="","",VLOOKUP(B35,$B$78:$D$143,2))</f>
        <v>海保</v>
      </c>
      <c r="D35" s="811" t="str">
        <f>IF(B35="","",VLOOKUP(B35,$B$78:$D$143,3))</f>
        <v>東金</v>
      </c>
      <c r="F35" s="275"/>
      <c r="G35" s="534"/>
      <c r="H35" s="408"/>
      <c r="I35" s="408"/>
      <c r="J35" s="503"/>
      <c r="K35" s="631"/>
      <c r="L35" s="287"/>
      <c r="M35" s="278"/>
      <c r="N35" s="499"/>
      <c r="O35" s="499"/>
      <c r="P35" s="499">
        <v>8</v>
      </c>
      <c r="R35" s="273"/>
      <c r="S35" s="810">
        <v>39</v>
      </c>
      <c r="T35" s="810" t="str">
        <f>IF(S35="","",VLOOKUP(S35,$B$78:$D$143,2))</f>
        <v>稲石</v>
      </c>
      <c r="U35" s="811" t="str">
        <f>IF(S35="","",VLOOKUP(S35,$B$78:$D$143,3))</f>
        <v>柏日体</v>
      </c>
      <c r="V35" s="813">
        <v>48</v>
      </c>
      <c r="X35" s="69"/>
      <c r="Y35" s="69"/>
      <c r="Z35" s="1"/>
    </row>
    <row r="36" spans="1:26" s="33" customFormat="1" ht="11.1" customHeight="1" thickTop="1" thickBot="1">
      <c r="A36" s="813"/>
      <c r="B36" s="810"/>
      <c r="C36" s="810"/>
      <c r="D36" s="811"/>
      <c r="E36" s="406"/>
      <c r="F36" s="271"/>
      <c r="G36" s="533">
        <v>0</v>
      </c>
      <c r="H36" s="408"/>
      <c r="I36" s="408">
        <v>4</v>
      </c>
      <c r="J36" s="503"/>
      <c r="K36" s="287"/>
      <c r="L36" s="287"/>
      <c r="M36" s="278"/>
      <c r="N36" s="499"/>
      <c r="O36" s="497">
        <v>8</v>
      </c>
      <c r="P36" s="521"/>
      <c r="Q36" s="494"/>
      <c r="R36" s="445"/>
      <c r="S36" s="810"/>
      <c r="T36" s="810"/>
      <c r="U36" s="811"/>
      <c r="V36" s="813"/>
      <c r="X36" s="69"/>
      <c r="Y36" s="69"/>
      <c r="Z36" s="1"/>
    </row>
    <row r="37" spans="1:26" s="33" customFormat="1" ht="11.1" customHeight="1" thickTop="1">
      <c r="A37" s="813">
        <v>18</v>
      </c>
      <c r="B37" s="810">
        <v>52</v>
      </c>
      <c r="C37" s="810" t="str">
        <f>IF(B37="","",VLOOKUP(B37,$B$78:$D$143,2))</f>
        <v>永澤</v>
      </c>
      <c r="D37" s="811" t="str">
        <f>IF(B37="","",VLOOKUP(B37,$B$78:$D$143,3))</f>
        <v>成田北</v>
      </c>
      <c r="F37" s="273"/>
      <c r="G37" s="503">
        <v>0</v>
      </c>
      <c r="H37" s="534"/>
      <c r="I37" s="408"/>
      <c r="J37" s="503"/>
      <c r="K37" s="287"/>
      <c r="L37" s="287"/>
      <c r="M37" s="278"/>
      <c r="N37" s="499"/>
      <c r="O37" s="538"/>
      <c r="P37" s="500"/>
      <c r="R37" s="273"/>
      <c r="S37" s="810">
        <v>60</v>
      </c>
      <c r="T37" s="810" t="str">
        <f>IF(S37="","",VLOOKUP(S37,$B$78:$D$143,2))</f>
        <v>山口</v>
      </c>
      <c r="U37" s="811" t="str">
        <f>IF(S37="","",VLOOKUP(S37,$B$78:$D$143,3))</f>
        <v>銚子商業</v>
      </c>
      <c r="V37" s="813">
        <v>49</v>
      </c>
      <c r="X37" s="69"/>
      <c r="Y37" s="69"/>
      <c r="Z37" s="1"/>
    </row>
    <row r="38" spans="1:26" s="33" customFormat="1" ht="11.1" customHeight="1" thickBot="1">
      <c r="A38" s="813"/>
      <c r="B38" s="810"/>
      <c r="C38" s="810"/>
      <c r="D38" s="811"/>
      <c r="E38" s="406"/>
      <c r="F38" s="271"/>
      <c r="G38" s="504"/>
      <c r="H38" s="533"/>
      <c r="I38" s="408"/>
      <c r="J38" s="503"/>
      <c r="K38" s="287"/>
      <c r="L38" s="287"/>
      <c r="M38" s="278"/>
      <c r="N38" s="499">
        <v>0</v>
      </c>
      <c r="O38" s="539"/>
      <c r="P38" s="499">
        <v>0</v>
      </c>
      <c r="Q38" s="406"/>
      <c r="R38" s="271"/>
      <c r="S38" s="810"/>
      <c r="T38" s="810"/>
      <c r="U38" s="811"/>
      <c r="V38" s="813"/>
      <c r="X38" s="69"/>
      <c r="Y38" s="69"/>
      <c r="Z38" s="1"/>
    </row>
    <row r="39" spans="1:26" s="33" customFormat="1" ht="11.1" customHeight="1" thickTop="1" thickBot="1">
      <c r="A39" s="813">
        <v>19</v>
      </c>
      <c r="B39" s="810">
        <v>28</v>
      </c>
      <c r="C39" s="810" t="str">
        <f>IF(B39="","",VLOOKUP(B39,$B$78:$D$143,2))</f>
        <v>松永</v>
      </c>
      <c r="D39" s="811" t="str">
        <f>IF(B39="","",VLOOKUP(B39,$B$78:$D$143,3))</f>
        <v>習志野</v>
      </c>
      <c r="E39" s="446"/>
      <c r="F39" s="405"/>
      <c r="G39" s="520"/>
      <c r="H39" s="533">
        <v>0</v>
      </c>
      <c r="I39" s="408"/>
      <c r="J39" s="503"/>
      <c r="K39" s="287"/>
      <c r="L39" s="287"/>
      <c r="M39" s="278"/>
      <c r="N39" s="500"/>
      <c r="O39" s="500"/>
      <c r="P39" s="499">
        <v>0</v>
      </c>
      <c r="R39" s="405"/>
      <c r="S39" s="810">
        <v>13</v>
      </c>
      <c r="T39" s="810" t="str">
        <f>IF(S39="","",VLOOKUP(S39,$B$78:$D$143,2))</f>
        <v>木戸口</v>
      </c>
      <c r="U39" s="811" t="str">
        <f>IF(S39="","",VLOOKUP(S39,$B$78:$D$143,3))</f>
        <v>茂原樟陽</v>
      </c>
      <c r="V39" s="813">
        <v>50</v>
      </c>
      <c r="X39" s="69"/>
      <c r="Y39" s="69"/>
      <c r="Z39" s="1"/>
    </row>
    <row r="40" spans="1:26" s="33" customFormat="1" ht="11.1" customHeight="1" thickTop="1" thickBot="1">
      <c r="A40" s="813"/>
      <c r="B40" s="810"/>
      <c r="C40" s="810"/>
      <c r="D40" s="811"/>
      <c r="E40" s="45"/>
      <c r="F40" s="445"/>
      <c r="G40" s="408">
        <v>2</v>
      </c>
      <c r="H40" s="533"/>
      <c r="I40" s="408"/>
      <c r="J40" s="503">
        <v>2</v>
      </c>
      <c r="K40" s="287"/>
      <c r="L40" s="287"/>
      <c r="M40" s="278"/>
      <c r="N40" s="500"/>
      <c r="O40" s="500"/>
      <c r="P40" s="500"/>
      <c r="Q40" s="406"/>
      <c r="R40" s="271"/>
      <c r="S40" s="810"/>
      <c r="T40" s="810"/>
      <c r="U40" s="811"/>
      <c r="V40" s="813"/>
      <c r="X40" s="69"/>
      <c r="Y40" s="69"/>
      <c r="Z40" s="1"/>
    </row>
    <row r="41" spans="1:26" s="33" customFormat="1" ht="11.1" customHeight="1" thickTop="1" thickBot="1">
      <c r="A41" s="813">
        <v>20</v>
      </c>
      <c r="B41" s="810">
        <v>48</v>
      </c>
      <c r="C41" s="810" t="str">
        <f>IF(B41="","",VLOOKUP(B41,$B$78:$D$143,2))</f>
        <v>福地</v>
      </c>
      <c r="D41" s="811" t="str">
        <f>IF(B41="","",VLOOKUP(B41,$B$78:$D$143,3))</f>
        <v>麗澤</v>
      </c>
      <c r="F41" s="273"/>
      <c r="G41" s="408">
        <v>1</v>
      </c>
      <c r="H41" s="503"/>
      <c r="I41" s="534"/>
      <c r="J41" s="503"/>
      <c r="K41" s="287"/>
      <c r="L41" s="287"/>
      <c r="M41" s="278"/>
      <c r="N41" s="500"/>
      <c r="O41" s="499">
        <v>0</v>
      </c>
      <c r="P41" s="510"/>
      <c r="R41" s="273"/>
      <c r="S41" s="810">
        <v>45</v>
      </c>
      <c r="T41" s="810" t="str">
        <f>IF(S41="","",VLOOKUP(S41,$B$78:$D$143,2))</f>
        <v>佐藤</v>
      </c>
      <c r="U41" s="811" t="str">
        <f>IF(S41="","",VLOOKUP(S41,$B$78:$D$143,3))</f>
        <v>流山南</v>
      </c>
      <c r="V41" s="813">
        <v>51</v>
      </c>
      <c r="X41" s="69"/>
      <c r="Y41" s="69"/>
      <c r="Z41" s="1"/>
    </row>
    <row r="42" spans="1:26" s="33" customFormat="1" ht="11.1" customHeight="1" thickTop="1" thickBot="1">
      <c r="A42" s="813"/>
      <c r="B42" s="810"/>
      <c r="C42" s="810"/>
      <c r="D42" s="811"/>
      <c r="E42" s="444"/>
      <c r="F42" s="445"/>
      <c r="G42" s="522"/>
      <c r="H42" s="503">
        <v>0</v>
      </c>
      <c r="I42" s="533"/>
      <c r="J42" s="503"/>
      <c r="K42" s="287"/>
      <c r="L42" s="287"/>
      <c r="M42" s="404">
        <v>1</v>
      </c>
      <c r="N42" s="500"/>
      <c r="O42" s="499"/>
      <c r="P42" s="499">
        <v>0</v>
      </c>
      <c r="Q42" s="444"/>
      <c r="R42" s="445"/>
      <c r="S42" s="810"/>
      <c r="T42" s="810"/>
      <c r="U42" s="811"/>
      <c r="V42" s="813"/>
      <c r="X42" s="69"/>
      <c r="Y42" s="69"/>
      <c r="Z42" s="1"/>
    </row>
    <row r="43" spans="1:26" s="33" customFormat="1" ht="11.1" customHeight="1" thickTop="1" thickBot="1">
      <c r="A43" s="813">
        <v>21</v>
      </c>
      <c r="B43" s="810">
        <v>34</v>
      </c>
      <c r="C43" s="810" t="str">
        <f>IF(B43="","",VLOOKUP(B43,$B$78:$D$143,2))</f>
        <v>岩田</v>
      </c>
      <c r="D43" s="811" t="str">
        <f>IF(B43="","",VLOOKUP(B43,$B$78:$D$143,3))</f>
        <v>千葉経済</v>
      </c>
      <c r="F43" s="275"/>
      <c r="G43" s="534"/>
      <c r="H43" s="503"/>
      <c r="I43" s="533"/>
      <c r="J43" s="503"/>
      <c r="K43" s="287"/>
      <c r="L43" s="287"/>
      <c r="M43" s="495"/>
      <c r="N43" s="510"/>
      <c r="O43" s="499"/>
      <c r="P43" s="499">
        <v>6</v>
      </c>
      <c r="R43" s="273"/>
      <c r="S43" s="810">
        <v>42</v>
      </c>
      <c r="T43" s="810" t="str">
        <f>IF(S43="","",VLOOKUP(S43,$B$78:$D$143,2))</f>
        <v>飯田</v>
      </c>
      <c r="U43" s="811" t="str">
        <f>IF(S43="","",VLOOKUP(S43,$B$78:$D$143,3))</f>
        <v>西武台</v>
      </c>
      <c r="V43" s="813">
        <v>52</v>
      </c>
      <c r="X43" s="69"/>
      <c r="Y43" s="69"/>
      <c r="Z43" s="1"/>
    </row>
    <row r="44" spans="1:26" s="33" customFormat="1" ht="11.1" customHeight="1" thickTop="1" thickBot="1">
      <c r="A44" s="813"/>
      <c r="B44" s="810"/>
      <c r="C44" s="810"/>
      <c r="D44" s="811"/>
      <c r="E44" s="406"/>
      <c r="F44" s="271"/>
      <c r="G44" s="533">
        <v>0</v>
      </c>
      <c r="H44" s="503"/>
      <c r="I44" s="533"/>
      <c r="J44" s="503"/>
      <c r="K44" s="287"/>
      <c r="L44" s="287"/>
      <c r="M44" s="495"/>
      <c r="N44" s="538"/>
      <c r="O44" s="497">
        <v>0</v>
      </c>
      <c r="P44" s="497"/>
      <c r="Q44" s="494"/>
      <c r="R44" s="445"/>
      <c r="S44" s="810"/>
      <c r="T44" s="810"/>
      <c r="U44" s="811"/>
      <c r="V44" s="813"/>
      <c r="X44" s="69"/>
      <c r="Y44" s="69"/>
      <c r="Z44" s="1"/>
    </row>
    <row r="45" spans="1:26" s="33" customFormat="1" ht="11.1" customHeight="1" thickTop="1">
      <c r="A45" s="813">
        <v>22</v>
      </c>
      <c r="B45" s="810">
        <v>62</v>
      </c>
      <c r="C45" s="810" t="str">
        <f>IF(B45="","",VLOOKUP(B45,$B$78:$D$143,2))</f>
        <v>宮澤</v>
      </c>
      <c r="D45" s="811" t="str">
        <f>IF(B45="","",VLOOKUP(B45,$B$78:$D$143,3))</f>
        <v>佐原</v>
      </c>
      <c r="F45" s="273"/>
      <c r="G45" s="503">
        <v>0</v>
      </c>
      <c r="H45" s="515"/>
      <c r="I45" s="533">
        <v>0</v>
      </c>
      <c r="J45" s="503"/>
      <c r="K45" s="287"/>
      <c r="L45" s="287"/>
      <c r="M45" s="495"/>
      <c r="N45" s="538"/>
      <c r="O45" s="500"/>
      <c r="P45" s="498"/>
      <c r="R45" s="273"/>
      <c r="S45" s="810">
        <v>46</v>
      </c>
      <c r="T45" s="810" t="str">
        <f>IF(S45="","",VLOOKUP(S45,$B$78:$D$143,2))</f>
        <v>高橋</v>
      </c>
      <c r="U45" s="811" t="str">
        <f>IF(S45="","",VLOOKUP(S45,$B$78:$D$143,3))</f>
        <v>清水</v>
      </c>
      <c r="V45" s="813">
        <v>53</v>
      </c>
      <c r="X45" s="69"/>
      <c r="Y45" s="69"/>
      <c r="Z45" s="1"/>
    </row>
    <row r="46" spans="1:26" s="33" customFormat="1" ht="11.1" customHeight="1" thickBot="1">
      <c r="A46" s="813"/>
      <c r="B46" s="810"/>
      <c r="C46" s="810"/>
      <c r="D46" s="811"/>
      <c r="E46" s="406"/>
      <c r="F46" s="271"/>
      <c r="G46" s="504"/>
      <c r="H46" s="408"/>
      <c r="I46" s="533"/>
      <c r="J46" s="503"/>
      <c r="K46" s="287"/>
      <c r="L46" s="287"/>
      <c r="M46" s="495"/>
      <c r="N46" s="538"/>
      <c r="O46" s="500"/>
      <c r="P46" s="499">
        <v>0</v>
      </c>
      <c r="Q46" s="406"/>
      <c r="R46" s="271"/>
      <c r="S46" s="810"/>
      <c r="T46" s="810"/>
      <c r="U46" s="811"/>
      <c r="V46" s="813"/>
      <c r="X46" s="69"/>
      <c r="Y46" s="69"/>
      <c r="Z46" s="1"/>
    </row>
    <row r="47" spans="1:26" s="33" customFormat="1" ht="11.1" customHeight="1" thickTop="1" thickBot="1">
      <c r="A47" s="813">
        <v>23</v>
      </c>
      <c r="B47" s="810">
        <v>58</v>
      </c>
      <c r="C47" s="810" t="str">
        <f>IF(B47="","",VLOOKUP(B47,$B$78:$D$143,2))</f>
        <v>仲川</v>
      </c>
      <c r="D47" s="811" t="str">
        <f>IF(B47="","",VLOOKUP(B47,$B$78:$D$143,3))</f>
        <v>市立銚子</v>
      </c>
      <c r="F47" s="405"/>
      <c r="G47" s="520"/>
      <c r="H47" s="408">
        <v>0</v>
      </c>
      <c r="I47" s="533"/>
      <c r="J47" s="503"/>
      <c r="K47" s="287"/>
      <c r="L47" s="287"/>
      <c r="M47" s="495"/>
      <c r="N47" s="499">
        <v>1</v>
      </c>
      <c r="O47" s="510"/>
      <c r="P47" s="499">
        <v>8</v>
      </c>
      <c r="R47" s="405"/>
      <c r="S47" s="810">
        <v>24</v>
      </c>
      <c r="T47" s="810" t="str">
        <f>IF(S47="","",VLOOKUP(S47,$B$78:$D$143,2))</f>
        <v>大井</v>
      </c>
      <c r="U47" s="811" t="str">
        <f>IF(S47="","",VLOOKUP(S47,$B$78:$D$143,3))</f>
        <v>秀明八千代</v>
      </c>
      <c r="V47" s="813">
        <v>54</v>
      </c>
      <c r="X47" s="69"/>
      <c r="Y47" s="69"/>
      <c r="Z47" s="1"/>
    </row>
    <row r="48" spans="1:26" s="33" customFormat="1" ht="11.1" customHeight="1" thickTop="1" thickBot="1">
      <c r="A48" s="813"/>
      <c r="B48" s="810"/>
      <c r="C48" s="810"/>
      <c r="D48" s="811"/>
      <c r="E48" s="444"/>
      <c r="F48" s="445"/>
      <c r="G48" s="408">
        <v>2</v>
      </c>
      <c r="H48" s="408"/>
      <c r="I48" s="533"/>
      <c r="J48" s="558"/>
      <c r="K48" s="287"/>
      <c r="L48" s="287"/>
      <c r="M48" s="495"/>
      <c r="N48" s="499"/>
      <c r="O48" s="538"/>
      <c r="P48" s="499"/>
      <c r="Q48" s="494"/>
      <c r="R48" s="445"/>
      <c r="S48" s="810"/>
      <c r="T48" s="810"/>
      <c r="U48" s="811"/>
      <c r="V48" s="813"/>
      <c r="X48" s="69"/>
      <c r="Y48" s="69"/>
      <c r="Z48" s="1"/>
    </row>
    <row r="49" spans="1:26" s="33" customFormat="1" ht="11.1" customHeight="1" thickTop="1">
      <c r="A49" s="813">
        <v>24</v>
      </c>
      <c r="B49" s="810">
        <v>56</v>
      </c>
      <c r="C49" s="810" t="str">
        <f>IF(B49="","",VLOOKUP(B49,$B$78:$D$143,2))</f>
        <v>越川</v>
      </c>
      <c r="D49" s="811" t="str">
        <f>IF(B49="","",VLOOKUP(B49,$B$78:$D$143,3))</f>
        <v>横芝敬愛</v>
      </c>
      <c r="E49" s="289" t="s">
        <v>432</v>
      </c>
      <c r="F49" s="273"/>
      <c r="G49" s="408"/>
      <c r="H49" s="408"/>
      <c r="I49" s="503"/>
      <c r="J49" s="505"/>
      <c r="K49" s="298">
        <v>0</v>
      </c>
      <c r="L49" s="287"/>
      <c r="M49" s="495"/>
      <c r="N49" s="499"/>
      <c r="O49" s="499">
        <v>5</v>
      </c>
      <c r="P49" s="502"/>
      <c r="R49" s="273"/>
      <c r="S49" s="810">
        <v>8</v>
      </c>
      <c r="T49" s="810" t="str">
        <f>IF(S49="","",VLOOKUP(S49,$B$78:$D$143,2))</f>
        <v>仲村</v>
      </c>
      <c r="U49" s="811" t="str">
        <f>IF(S49="","",VLOOKUP(S49,$B$78:$D$143,3))</f>
        <v>袖ヶ浦</v>
      </c>
      <c r="V49" s="813">
        <v>55</v>
      </c>
      <c r="X49" s="69"/>
      <c r="Y49" s="69"/>
      <c r="Z49" s="1"/>
    </row>
    <row r="50" spans="1:26" s="33" customFormat="1" ht="11.1" customHeight="1" thickBot="1">
      <c r="A50" s="813"/>
      <c r="B50" s="810"/>
      <c r="C50" s="810"/>
      <c r="D50" s="811"/>
      <c r="E50" s="406"/>
      <c r="F50" s="272"/>
      <c r="G50" s="505"/>
      <c r="H50" s="408">
        <v>0</v>
      </c>
      <c r="I50" s="503"/>
      <c r="J50" s="505"/>
      <c r="K50" s="287"/>
      <c r="L50" s="287"/>
      <c r="M50" s="547"/>
      <c r="N50" s="499"/>
      <c r="O50" s="499"/>
      <c r="P50" s="499">
        <v>0</v>
      </c>
      <c r="Q50" s="406"/>
      <c r="R50" s="271"/>
      <c r="S50" s="810"/>
      <c r="T50" s="810"/>
      <c r="U50" s="811"/>
      <c r="V50" s="813"/>
      <c r="X50" s="69"/>
      <c r="Y50" s="69"/>
      <c r="Z50" s="1"/>
    </row>
    <row r="51" spans="1:26" s="33" customFormat="1" ht="11.1" customHeight="1" thickTop="1" thickBot="1">
      <c r="A51" s="813">
        <v>25</v>
      </c>
      <c r="B51" s="810">
        <v>44</v>
      </c>
      <c r="C51" s="810" t="str">
        <f>IF(B51="","",VLOOKUP(B51,$B$78:$D$143,2))</f>
        <v>倉澤</v>
      </c>
      <c r="D51" s="811" t="str">
        <f>IF(B51="","",VLOOKUP(B51,$B$78:$D$143,3))</f>
        <v>流山南</v>
      </c>
      <c r="F51" s="273"/>
      <c r="G51" s="512"/>
      <c r="H51" s="408"/>
      <c r="I51" s="503"/>
      <c r="J51" s="408"/>
      <c r="K51" s="287"/>
      <c r="L51" s="287">
        <v>1</v>
      </c>
      <c r="M51" s="273"/>
      <c r="N51" s="508"/>
      <c r="O51" s="499"/>
      <c r="P51" s="499">
        <v>1</v>
      </c>
      <c r="Q51" s="446"/>
      <c r="R51" s="509"/>
      <c r="S51" s="810">
        <v>47</v>
      </c>
      <c r="T51" s="810" t="str">
        <f>IF(S51="","",VLOOKUP(S51,$B$78:$D$143,2))</f>
        <v>知久</v>
      </c>
      <c r="U51" s="811" t="str">
        <f>IF(S51="","",VLOOKUP(S51,$B$78:$D$143,3))</f>
        <v>麗澤</v>
      </c>
      <c r="V51" s="813">
        <v>56</v>
      </c>
      <c r="X51" s="69"/>
      <c r="Y51" s="69"/>
      <c r="Z51" s="1"/>
    </row>
    <row r="52" spans="1:26" s="33" customFormat="1" ht="11.1" customHeight="1" thickTop="1" thickBot="1">
      <c r="A52" s="813"/>
      <c r="B52" s="810"/>
      <c r="C52" s="810"/>
      <c r="D52" s="811"/>
      <c r="E52" s="444"/>
      <c r="F52" s="445"/>
      <c r="G52" s="503"/>
      <c r="H52" s="408"/>
      <c r="I52" s="503">
        <v>1</v>
      </c>
      <c r="J52" s="408"/>
      <c r="K52" s="287"/>
      <c r="L52" s="287"/>
      <c r="M52" s="273"/>
      <c r="N52" s="508"/>
      <c r="O52" s="497">
        <v>2</v>
      </c>
      <c r="P52" s="497"/>
      <c r="Q52" s="494"/>
      <c r="R52" s="273"/>
      <c r="S52" s="810"/>
      <c r="T52" s="810"/>
      <c r="U52" s="811"/>
      <c r="V52" s="813"/>
      <c r="X52" s="69"/>
      <c r="Y52" s="69"/>
      <c r="Z52" s="1"/>
    </row>
    <row r="53" spans="1:26" s="33" customFormat="1" ht="11.1" customHeight="1" thickTop="1">
      <c r="A53" s="813">
        <v>26</v>
      </c>
      <c r="B53" s="810">
        <v>10</v>
      </c>
      <c r="C53" s="810" t="str">
        <f>IF(B53="","",VLOOKUP(B53,$B$78:$D$143,2))</f>
        <v>林</v>
      </c>
      <c r="D53" s="811" t="str">
        <f>IF(B53="","",VLOOKUP(B53,$B$78:$D$143,3))</f>
        <v>長生</v>
      </c>
      <c r="F53" s="273"/>
      <c r="G53" s="533">
        <v>2</v>
      </c>
      <c r="H53" s="512"/>
      <c r="I53" s="503"/>
      <c r="J53" s="408"/>
      <c r="K53" s="287"/>
      <c r="L53" s="287"/>
      <c r="M53" s="273"/>
      <c r="N53" s="508"/>
      <c r="O53" s="538"/>
      <c r="P53" s="502"/>
      <c r="R53" s="273"/>
      <c r="S53" s="810">
        <v>32</v>
      </c>
      <c r="T53" s="810" t="str">
        <f>IF(S53="","",VLOOKUP(S53,$B$78:$D$143,2))</f>
        <v>長谷川</v>
      </c>
      <c r="U53" s="811" t="str">
        <f>IF(S53="","",VLOOKUP(S53,$B$78:$D$143,3))</f>
        <v>敬愛学園</v>
      </c>
      <c r="V53" s="813">
        <v>57</v>
      </c>
      <c r="X53" s="69"/>
      <c r="Y53" s="69"/>
      <c r="Z53" s="1"/>
    </row>
    <row r="54" spans="1:26" s="33" customFormat="1" ht="11.1" customHeight="1" thickBot="1">
      <c r="A54" s="813"/>
      <c r="B54" s="810"/>
      <c r="C54" s="810"/>
      <c r="D54" s="811"/>
      <c r="E54" s="406"/>
      <c r="F54" s="271"/>
      <c r="G54" s="535"/>
      <c r="H54" s="503"/>
      <c r="I54" s="503"/>
      <c r="J54" s="408"/>
      <c r="K54" s="287"/>
      <c r="L54" s="287"/>
      <c r="M54" s="273"/>
      <c r="N54" s="508">
        <v>3</v>
      </c>
      <c r="O54" s="539"/>
      <c r="P54" s="499">
        <v>0</v>
      </c>
      <c r="Q54" s="406"/>
      <c r="R54" s="271"/>
      <c r="S54" s="810"/>
      <c r="T54" s="810"/>
      <c r="U54" s="811"/>
      <c r="V54" s="813"/>
      <c r="X54" s="69"/>
      <c r="Y54" s="69"/>
      <c r="Z54" s="1"/>
    </row>
    <row r="55" spans="1:26" s="33" customFormat="1" ht="11.1" customHeight="1" thickTop="1" thickBot="1">
      <c r="A55" s="813">
        <v>27</v>
      </c>
      <c r="B55" s="810">
        <v>38</v>
      </c>
      <c r="C55" s="810" t="str">
        <f>IF(B55="","",VLOOKUP(B55,$B$78:$D$143,2))</f>
        <v>大島</v>
      </c>
      <c r="D55" s="811" t="str">
        <f>IF(B55="","",VLOOKUP(B55,$B$78:$D$143,3))</f>
        <v>柏日体</v>
      </c>
      <c r="F55" s="405"/>
      <c r="G55" s="520"/>
      <c r="H55" s="503">
        <v>8</v>
      </c>
      <c r="I55" s="503"/>
      <c r="J55" s="408"/>
      <c r="K55" s="287"/>
      <c r="L55" s="287"/>
      <c r="M55" s="273"/>
      <c r="N55" s="501"/>
      <c r="O55" s="500"/>
      <c r="P55" s="499">
        <v>0</v>
      </c>
      <c r="R55" s="405"/>
      <c r="S55" s="810">
        <v>54</v>
      </c>
      <c r="T55" s="810" t="str">
        <f>IF(S55="","",VLOOKUP(S55,$B$78:$D$143,2))</f>
        <v>茂木</v>
      </c>
      <c r="U55" s="811" t="str">
        <f>IF(S55="","",VLOOKUP(S55,$B$78:$D$143,3))</f>
        <v>千葉黎明</v>
      </c>
      <c r="V55" s="813">
        <v>58</v>
      </c>
      <c r="X55" s="69"/>
      <c r="Y55" s="69"/>
      <c r="Z55" s="1"/>
    </row>
    <row r="56" spans="1:26" s="33" customFormat="1" ht="11.1" customHeight="1" thickTop="1" thickBot="1">
      <c r="A56" s="813"/>
      <c r="B56" s="810"/>
      <c r="C56" s="810"/>
      <c r="D56" s="811"/>
      <c r="E56" s="444"/>
      <c r="F56" s="445"/>
      <c r="G56" s="408">
        <v>8</v>
      </c>
      <c r="H56" s="503"/>
      <c r="I56" s="503"/>
      <c r="J56" s="408"/>
      <c r="K56" s="287"/>
      <c r="L56" s="287"/>
      <c r="M56" s="273"/>
      <c r="N56" s="501"/>
      <c r="O56" s="500"/>
      <c r="P56" s="500"/>
      <c r="Q56" s="406"/>
      <c r="R56" s="271"/>
      <c r="S56" s="810"/>
      <c r="T56" s="810"/>
      <c r="U56" s="811"/>
      <c r="V56" s="813"/>
      <c r="X56" s="69"/>
      <c r="Y56" s="69"/>
      <c r="Z56" s="1"/>
    </row>
    <row r="57" spans="1:26" s="33" customFormat="1" ht="11.1" customHeight="1" thickTop="1" thickBot="1">
      <c r="A57" s="813">
        <v>28</v>
      </c>
      <c r="B57" s="810">
        <v>53</v>
      </c>
      <c r="C57" s="810" t="str">
        <f>IF(B57="","",VLOOKUP(B57,$B$78:$D$143,2))</f>
        <v>野田</v>
      </c>
      <c r="D57" s="811" t="str">
        <f>IF(B57="","",VLOOKUP(B57,$B$78:$D$143,3))</f>
        <v>千葉黎明</v>
      </c>
      <c r="E57" s="446"/>
      <c r="F57" s="509"/>
      <c r="G57" s="408">
        <v>2</v>
      </c>
      <c r="H57" s="533"/>
      <c r="I57" s="537"/>
      <c r="J57" s="408">
        <v>1</v>
      </c>
      <c r="K57" s="287"/>
      <c r="L57" s="287"/>
      <c r="M57" s="273"/>
      <c r="N57" s="501"/>
      <c r="O57" s="499">
        <v>1</v>
      </c>
      <c r="P57" s="510"/>
      <c r="Q57" s="523"/>
      <c r="R57" s="273"/>
      <c r="S57" s="810">
        <v>22</v>
      </c>
      <c r="T57" s="810" t="str">
        <f>IF(S57="","",VLOOKUP(S57,$B$78:$D$143,2))</f>
        <v>松島</v>
      </c>
      <c r="U57" s="811" t="str">
        <f>IF(S57="","",VLOOKUP(S57,$B$78:$D$143,3))</f>
        <v>船橋東</v>
      </c>
      <c r="V57" s="813">
        <v>59</v>
      </c>
      <c r="X57" s="69"/>
      <c r="Y57" s="69"/>
      <c r="Z57" s="1"/>
    </row>
    <row r="58" spans="1:26" s="33" customFormat="1" ht="11.1" customHeight="1" thickTop="1" thickBot="1">
      <c r="A58" s="813"/>
      <c r="B58" s="810"/>
      <c r="C58" s="810"/>
      <c r="D58" s="811"/>
      <c r="E58" s="45"/>
      <c r="F58" s="273"/>
      <c r="G58" s="522"/>
      <c r="H58" s="533">
        <v>0</v>
      </c>
      <c r="I58" s="408"/>
      <c r="J58" s="408"/>
      <c r="K58" s="287"/>
      <c r="L58" s="287"/>
      <c r="M58" s="273"/>
      <c r="N58" s="501"/>
      <c r="O58" s="499"/>
      <c r="P58" s="499">
        <v>5</v>
      </c>
      <c r="Q58" s="45"/>
      <c r="R58" s="445"/>
      <c r="S58" s="810"/>
      <c r="T58" s="810"/>
      <c r="U58" s="811"/>
      <c r="V58" s="813"/>
      <c r="X58" s="69"/>
      <c r="Y58" s="69"/>
      <c r="Z58" s="1"/>
    </row>
    <row r="59" spans="1:26" s="33" customFormat="1" ht="11.1" customHeight="1" thickTop="1">
      <c r="A59" s="813">
        <v>29</v>
      </c>
      <c r="B59" s="810">
        <v>59</v>
      </c>
      <c r="C59" s="810" t="str">
        <f>IF(B59="","",VLOOKUP(B59,$B$78:$D$143,2))</f>
        <v>松井</v>
      </c>
      <c r="D59" s="811" t="str">
        <f>IF(B59="","",VLOOKUP(B59,$B$78:$D$143,3))</f>
        <v>銚子商業</v>
      </c>
      <c r="F59" s="275"/>
      <c r="G59" s="518"/>
      <c r="H59" s="533"/>
      <c r="I59" s="408"/>
      <c r="J59" s="408"/>
      <c r="K59" s="288"/>
      <c r="L59" s="288"/>
      <c r="M59" s="273">
        <v>0</v>
      </c>
      <c r="N59" s="502"/>
      <c r="O59" s="499"/>
      <c r="P59" s="499">
        <v>0</v>
      </c>
      <c r="R59" s="280"/>
      <c r="S59" s="810">
        <v>50</v>
      </c>
      <c r="T59" s="810" t="str">
        <f>IF(S59="","",VLOOKUP(S59,$B$78:$D$143,2))</f>
        <v>三橋(和)</v>
      </c>
      <c r="U59" s="811" t="str">
        <f>IF(S59="","",VLOOKUP(S59,$B$78:$D$143,3))</f>
        <v>成田</v>
      </c>
      <c r="V59" s="813">
        <v>60</v>
      </c>
      <c r="X59" s="69"/>
      <c r="Y59" s="69"/>
      <c r="Z59" s="1"/>
    </row>
    <row r="60" spans="1:26" ht="11.1" customHeight="1" thickBot="1">
      <c r="A60" s="813"/>
      <c r="B60" s="810"/>
      <c r="C60" s="810"/>
      <c r="D60" s="811"/>
      <c r="E60" s="406"/>
      <c r="F60" s="271"/>
      <c r="G60" s="503">
        <v>0</v>
      </c>
      <c r="H60" s="535"/>
      <c r="I60" s="511"/>
      <c r="J60" s="253"/>
      <c r="K60" s="30"/>
      <c r="L60" s="290"/>
      <c r="M60" s="273"/>
      <c r="N60" s="500"/>
      <c r="O60" s="499">
        <v>1</v>
      </c>
      <c r="P60" s="500"/>
      <c r="Q60" s="406"/>
      <c r="R60" s="271"/>
      <c r="S60" s="810"/>
      <c r="T60" s="810"/>
      <c r="U60" s="811"/>
      <c r="V60" s="813"/>
      <c r="X60" s="23"/>
      <c r="Y60" s="23"/>
      <c r="Z60" s="23"/>
    </row>
    <row r="61" spans="1:26" ht="11.1" customHeight="1" thickTop="1" thickBot="1">
      <c r="A61" s="813">
        <v>30</v>
      </c>
      <c r="B61" s="810">
        <v>9</v>
      </c>
      <c r="C61" s="810" t="str">
        <f>IF(B61="","",VLOOKUP(B61,$B$78:$D$143,2))</f>
        <v>成田</v>
      </c>
      <c r="D61" s="811" t="str">
        <f>IF(B61="","",VLOOKUP(B61,$B$78:$D$143,3))</f>
        <v>袖ヶ浦</v>
      </c>
      <c r="E61" s="33"/>
      <c r="F61" s="273"/>
      <c r="G61" s="533">
        <v>0</v>
      </c>
      <c r="H61" s="537"/>
      <c r="I61" s="408">
        <v>4</v>
      </c>
      <c r="J61" s="253"/>
      <c r="K61" s="30"/>
      <c r="L61" s="290"/>
      <c r="M61" s="68"/>
      <c r="N61" s="500"/>
      <c r="O61" s="500"/>
      <c r="P61" s="529"/>
      <c r="Q61" s="523"/>
      <c r="R61" s="273"/>
      <c r="S61" s="810">
        <v>31</v>
      </c>
      <c r="T61" s="810" t="str">
        <f>IF(S61="","",VLOOKUP(S61,$B$78:$D$143,2))</f>
        <v>村上</v>
      </c>
      <c r="U61" s="811" t="str">
        <f>IF(S61="","",VLOOKUP(S61,$B$78:$D$143,3))</f>
        <v>幕張</v>
      </c>
      <c r="V61" s="813">
        <v>61</v>
      </c>
      <c r="X61" s="23"/>
      <c r="Y61" s="23"/>
      <c r="Z61" s="23"/>
    </row>
    <row r="62" spans="1:26" ht="11.1" customHeight="1" thickTop="1" thickBot="1">
      <c r="A62" s="813"/>
      <c r="B62" s="810"/>
      <c r="C62" s="810"/>
      <c r="D62" s="811"/>
      <c r="E62" s="406"/>
      <c r="F62" s="271"/>
      <c r="G62" s="535"/>
      <c r="H62" s="408"/>
      <c r="I62" s="408"/>
      <c r="J62" s="253"/>
      <c r="K62" s="284"/>
      <c r="L62" s="281"/>
      <c r="M62" s="30"/>
      <c r="N62" s="497">
        <v>3</v>
      </c>
      <c r="O62" s="540"/>
      <c r="P62" s="499">
        <v>3</v>
      </c>
      <c r="Q62" s="45"/>
      <c r="R62" s="445"/>
      <c r="S62" s="810"/>
      <c r="T62" s="810"/>
      <c r="U62" s="811"/>
      <c r="V62" s="813"/>
      <c r="X62" s="23"/>
      <c r="Y62" s="23"/>
      <c r="Z62" s="23"/>
    </row>
    <row r="63" spans="1:26" ht="11.1" customHeight="1" thickTop="1" thickBot="1">
      <c r="A63" s="813">
        <v>31</v>
      </c>
      <c r="B63" s="810">
        <v>26</v>
      </c>
      <c r="C63" s="810" t="str">
        <f>IF(B63="","",VLOOKUP(B63,$B$78:$D$143,2))</f>
        <v>久住呂</v>
      </c>
      <c r="D63" s="811" t="str">
        <f>IF(B63="","",VLOOKUP(B63,$B$78:$D$143,3))</f>
        <v>秀明八千代</v>
      </c>
      <c r="E63" s="446"/>
      <c r="F63" s="524"/>
      <c r="G63" s="520"/>
      <c r="H63" s="408">
        <v>8</v>
      </c>
      <c r="I63" s="408"/>
      <c r="J63" s="253"/>
      <c r="K63" s="291"/>
      <c r="L63" s="281"/>
      <c r="M63" s="30"/>
      <c r="N63" s="497"/>
      <c r="O63" s="528"/>
      <c r="P63" s="541"/>
      <c r="Q63" s="446"/>
      <c r="R63" s="542"/>
      <c r="S63" s="810">
        <v>4</v>
      </c>
      <c r="T63" s="810" t="str">
        <f>IF(S63="","",VLOOKUP(S63,$B$78:$D$143,2))</f>
        <v>河野</v>
      </c>
      <c r="U63" s="811" t="str">
        <f>IF(S63="","",VLOOKUP(S63,$B$78:$D$143,3))</f>
        <v>拓大紅陵</v>
      </c>
      <c r="V63" s="813">
        <v>62</v>
      </c>
      <c r="X63" s="23"/>
      <c r="Y63" s="23"/>
      <c r="Z63" s="23"/>
    </row>
    <row r="64" spans="1:26" ht="11.1" customHeight="1" thickTop="1">
      <c r="A64" s="813"/>
      <c r="B64" s="810"/>
      <c r="C64" s="810"/>
      <c r="D64" s="811"/>
      <c r="E64" s="45"/>
      <c r="F64" s="273"/>
      <c r="G64" s="408">
        <v>5</v>
      </c>
      <c r="H64" s="408"/>
      <c r="I64" s="408"/>
      <c r="J64" s="253"/>
      <c r="K64" s="293"/>
      <c r="L64" s="294"/>
      <c r="M64" s="30"/>
      <c r="N64" s="497"/>
      <c r="O64" s="497">
        <v>7</v>
      </c>
      <c r="P64" s="499"/>
      <c r="Q64" s="45"/>
      <c r="R64" s="273"/>
      <c r="S64" s="810"/>
      <c r="T64" s="810"/>
      <c r="U64" s="811"/>
      <c r="V64" s="813"/>
      <c r="X64" s="23"/>
      <c r="Y64" s="23"/>
      <c r="Z64" s="23"/>
    </row>
    <row r="65" spans="1:34" ht="11.1" customHeight="1">
      <c r="A65" s="810"/>
      <c r="B65" s="810"/>
      <c r="C65" s="810"/>
      <c r="D65" s="811"/>
      <c r="E65" s="273"/>
      <c r="F65" s="273"/>
      <c r="G65" s="511"/>
      <c r="H65" s="408"/>
      <c r="I65" s="408"/>
      <c r="J65" s="253"/>
      <c r="K65" s="295"/>
      <c r="L65" s="296"/>
      <c r="M65" s="30"/>
      <c r="N65" s="497"/>
      <c r="P65" s="499"/>
      <c r="Q65" s="403"/>
      <c r="R65" s="298"/>
      <c r="S65" s="810"/>
      <c r="T65" s="810"/>
      <c r="U65" s="811"/>
      <c r="V65" s="810"/>
      <c r="X65" s="23"/>
      <c r="Y65" s="23"/>
      <c r="Z65" s="23"/>
    </row>
    <row r="66" spans="1:34" ht="11.1" customHeight="1">
      <c r="A66" s="810"/>
      <c r="B66" s="810"/>
      <c r="C66" s="810"/>
      <c r="D66" s="811"/>
      <c r="E66" s="273"/>
      <c r="F66" s="273"/>
      <c r="G66" s="511"/>
      <c r="H66" s="408"/>
      <c r="I66" s="408"/>
      <c r="J66" s="253"/>
      <c r="M66" s="30"/>
      <c r="N66" s="497"/>
      <c r="P66" s="499"/>
      <c r="Q66" s="283"/>
      <c r="R66" s="283"/>
      <c r="S66" s="810"/>
      <c r="T66" s="810"/>
      <c r="U66" s="811"/>
      <c r="V66" s="810"/>
      <c r="X66" s="23"/>
      <c r="Y66" s="23"/>
      <c r="Z66" s="23"/>
    </row>
    <row r="67" spans="1:34" ht="11.1" customHeight="1">
      <c r="A67" s="810"/>
      <c r="B67" s="810"/>
      <c r="C67" s="810"/>
      <c r="D67" s="811"/>
      <c r="E67" s="273"/>
      <c r="F67" s="273"/>
      <c r="G67" s="511"/>
      <c r="H67" s="408"/>
      <c r="I67" s="408"/>
      <c r="J67" s="253"/>
      <c r="M67" s="30"/>
      <c r="N67" s="497"/>
      <c r="P67" s="499"/>
      <c r="Q67" s="283"/>
      <c r="R67" s="283"/>
      <c r="S67" s="810"/>
      <c r="T67" s="810" t="str">
        <f>IF(S67="","",VLOOKUP(S67,$B$78:$D$143,2))</f>
        <v/>
      </c>
      <c r="U67" s="811" t="str">
        <f>IF(S67="","",VLOOKUP(S67,$B$78:$D$143,3))</f>
        <v/>
      </c>
      <c r="V67" s="813"/>
      <c r="X67" s="23"/>
      <c r="Y67" s="23"/>
      <c r="Z67" s="23"/>
    </row>
    <row r="68" spans="1:34" ht="11.1" customHeight="1">
      <c r="A68" s="810"/>
      <c r="B68" s="810"/>
      <c r="C68" s="810"/>
      <c r="D68" s="811"/>
      <c r="E68" s="247"/>
      <c r="F68" s="247"/>
      <c r="G68" s="511"/>
      <c r="H68" s="408"/>
      <c r="I68" s="408"/>
      <c r="J68" s="253"/>
      <c r="K68" s="54"/>
      <c r="L68" s="101"/>
      <c r="M68" s="54"/>
      <c r="N68" s="497"/>
      <c r="P68" s="497"/>
      <c r="Q68" s="135"/>
      <c r="R68" s="135"/>
      <c r="S68" s="810"/>
      <c r="T68" s="810"/>
      <c r="U68" s="811"/>
      <c r="V68" s="813"/>
      <c r="X68" s="23"/>
      <c r="Y68" s="23"/>
      <c r="Z68" s="23"/>
    </row>
    <row r="69" spans="1:34" ht="11.1" customHeight="1">
      <c r="A69" s="38"/>
      <c r="B69" s="246"/>
      <c r="C69" s="248"/>
      <c r="D69" s="248"/>
      <c r="E69" s="14"/>
      <c r="F69" s="821" t="s">
        <v>547</v>
      </c>
      <c r="G69" s="809"/>
      <c r="H69" s="809"/>
      <c r="I69" s="809"/>
      <c r="J69" s="809"/>
      <c r="K69" s="809"/>
      <c r="L69" s="809"/>
      <c r="M69" s="809"/>
      <c r="N69" s="809"/>
      <c r="T69" s="22"/>
      <c r="U69" s="23"/>
      <c r="V69" s="23"/>
      <c r="X69" s="23"/>
      <c r="Y69" s="23"/>
      <c r="Z69" s="23"/>
    </row>
    <row r="70" spans="1:34" ht="13.5" customHeight="1">
      <c r="A70" s="38"/>
      <c r="B70" s="246"/>
      <c r="C70" s="248"/>
      <c r="D70" s="248"/>
      <c r="E70" s="35"/>
      <c r="F70" s="809"/>
      <c r="G70" s="809"/>
      <c r="H70" s="809"/>
      <c r="I70" s="809"/>
      <c r="J70" s="809"/>
      <c r="K70" s="809"/>
      <c r="L70" s="809"/>
      <c r="M70" s="809"/>
      <c r="N70" s="809"/>
      <c r="T70" s="22"/>
      <c r="U70" s="23"/>
      <c r="V70" s="23"/>
      <c r="X70" s="23"/>
      <c r="Y70" s="23"/>
      <c r="Z70" s="23"/>
      <c r="AB70" s="22"/>
      <c r="AC70" s="22"/>
      <c r="AD70" s="22"/>
      <c r="AE70" s="22"/>
      <c r="AF70" s="22"/>
      <c r="AG70" s="22"/>
      <c r="AH70" s="22"/>
    </row>
    <row r="71" spans="1:34" ht="11.25" customHeight="1">
      <c r="A71" s="247"/>
      <c r="B71" s="248"/>
      <c r="C71" s="248" t="s">
        <v>555</v>
      </c>
      <c r="D71" s="248"/>
      <c r="E71" s="68"/>
      <c r="F71" s="68"/>
      <c r="G71" s="511"/>
      <c r="H71" s="408"/>
      <c r="I71" s="408"/>
      <c r="J71" s="253"/>
      <c r="K71" s="54"/>
      <c r="L71" s="101"/>
      <c r="M71" s="54"/>
      <c r="N71" s="497"/>
      <c r="T71" s="22"/>
      <c r="U71" s="23"/>
      <c r="V71" s="23"/>
      <c r="X71" s="23"/>
      <c r="Y71" s="23"/>
      <c r="Z71" s="23"/>
      <c r="AB71" s="22"/>
      <c r="AC71" s="22"/>
      <c r="AD71" s="22"/>
      <c r="AE71" s="22"/>
      <c r="AF71" s="22"/>
      <c r="AG71" s="22"/>
      <c r="AH71" s="22"/>
    </row>
    <row r="72" spans="1:34" ht="11.45" customHeight="1">
      <c r="A72" s="247"/>
      <c r="B72" s="113"/>
      <c r="C72" s="113"/>
      <c r="D72" s="54"/>
      <c r="E72" s="68"/>
      <c r="F72" s="68"/>
      <c r="G72" s="511"/>
      <c r="H72" s="408"/>
      <c r="I72" s="408"/>
      <c r="J72" s="253"/>
      <c r="K72" s="54"/>
      <c r="L72" s="101"/>
      <c r="M72" s="54"/>
      <c r="N72" s="497"/>
      <c r="T72" s="22"/>
      <c r="U72" s="23"/>
      <c r="V72" s="23"/>
      <c r="X72" s="23"/>
      <c r="Y72" s="23"/>
      <c r="Z72" s="23"/>
      <c r="AB72" s="22"/>
      <c r="AC72" s="22"/>
      <c r="AD72" s="22"/>
      <c r="AE72" s="22"/>
      <c r="AF72" s="22"/>
      <c r="AG72" s="22"/>
      <c r="AH72" s="22"/>
    </row>
    <row r="73" spans="1:34" ht="11.45" customHeight="1">
      <c r="A73" s="247"/>
      <c r="B73" s="113"/>
      <c r="C73" s="113"/>
      <c r="D73" s="54"/>
      <c r="E73" s="68"/>
      <c r="F73" s="68"/>
      <c r="H73" s="408"/>
      <c r="I73" s="408"/>
      <c r="J73" s="253"/>
      <c r="K73" s="54"/>
      <c r="L73" s="101"/>
      <c r="M73" s="54"/>
      <c r="N73" s="497"/>
      <c r="T73" s="22"/>
      <c r="U73" s="23"/>
      <c r="V73" s="23"/>
      <c r="X73" s="23"/>
      <c r="Y73" s="23"/>
      <c r="AB73" s="22"/>
      <c r="AC73" s="22"/>
      <c r="AD73" s="22"/>
      <c r="AE73" s="22"/>
      <c r="AF73" s="373"/>
      <c r="AG73" s="373"/>
      <c r="AH73" s="22"/>
    </row>
    <row r="74" spans="1:34" ht="11.45" customHeight="1">
      <c r="A74" s="247"/>
      <c r="B74" s="113"/>
      <c r="C74" s="113"/>
      <c r="D74" s="54"/>
      <c r="E74" s="68"/>
      <c r="F74" s="68"/>
      <c r="H74" s="511"/>
      <c r="I74" s="511"/>
      <c r="J74" s="253"/>
      <c r="K74" s="54"/>
      <c r="L74" s="101"/>
      <c r="M74" s="54"/>
      <c r="N74" s="497"/>
      <c r="T74" s="22"/>
      <c r="U74" s="23"/>
      <c r="V74" s="23"/>
      <c r="X74" s="23"/>
      <c r="Y74" s="23"/>
      <c r="AB74" s="22"/>
      <c r="AC74" s="373"/>
      <c r="AD74" s="373"/>
      <c r="AE74" s="373"/>
      <c r="AF74" s="373"/>
      <c r="AG74" s="373"/>
      <c r="AH74" s="22"/>
    </row>
    <row r="75" spans="1:34" ht="12" customHeight="1">
      <c r="A75" s="247"/>
      <c r="B75" s="113"/>
      <c r="C75" s="113"/>
      <c r="D75" s="54"/>
      <c r="E75" s="68"/>
      <c r="F75" s="68"/>
      <c r="H75" s="511"/>
      <c r="J75" s="253"/>
      <c r="K75" s="54"/>
      <c r="L75" s="101"/>
      <c r="M75" s="54"/>
      <c r="N75" s="497"/>
      <c r="T75" s="22"/>
      <c r="U75" s="23"/>
      <c r="V75" s="23"/>
      <c r="X75" s="23"/>
      <c r="Y75" s="23"/>
      <c r="AB75" s="22"/>
      <c r="AC75" s="373"/>
      <c r="AD75" s="373"/>
      <c r="AE75" s="373"/>
      <c r="AF75" s="373"/>
      <c r="AG75" s="373"/>
      <c r="AH75" s="22"/>
    </row>
    <row r="76" spans="1:34" ht="11.45" customHeight="1">
      <c r="A76" s="247"/>
      <c r="B76" s="113"/>
      <c r="C76" s="113" t="s">
        <v>159</v>
      </c>
      <c r="D76" s="54"/>
      <c r="E76" s="247"/>
      <c r="F76" s="247"/>
      <c r="H76" s="511"/>
      <c r="J76" s="253"/>
      <c r="K76" s="54"/>
      <c r="L76" s="101"/>
      <c r="M76" s="54"/>
      <c r="N76" s="497"/>
      <c r="T76" s="22"/>
      <c r="U76" s="23"/>
      <c r="V76" s="23"/>
      <c r="X76" s="23"/>
      <c r="Y76" s="23"/>
      <c r="AB76" s="22"/>
      <c r="AC76" s="373"/>
      <c r="AD76" s="373"/>
      <c r="AE76" s="373"/>
      <c r="AF76" s="373"/>
      <c r="AG76" s="373"/>
      <c r="AH76" s="22"/>
    </row>
    <row r="77" spans="1:34" s="1" customFormat="1" ht="12.75" customHeight="1">
      <c r="A77" s="408"/>
      <c r="B77" s="409"/>
      <c r="C77" s="409" t="s">
        <v>0</v>
      </c>
      <c r="D77" s="383" t="s">
        <v>1</v>
      </c>
      <c r="E77" s="820" t="s">
        <v>155</v>
      </c>
      <c r="F77" s="817"/>
      <c r="G77" s="51"/>
      <c r="H77" s="511"/>
      <c r="I77" s="51"/>
      <c r="J77" s="253"/>
      <c r="K77" s="48"/>
      <c r="L77" s="410"/>
      <c r="M77" s="48"/>
      <c r="N77" s="497"/>
      <c r="O77" s="497"/>
      <c r="P77" s="496"/>
      <c r="T77" s="69"/>
      <c r="AB77" s="69"/>
      <c r="AC77" s="48"/>
      <c r="AD77" s="48"/>
      <c r="AE77" s="48"/>
      <c r="AF77" s="48"/>
      <c r="AG77" s="48"/>
      <c r="AH77" s="69"/>
    </row>
    <row r="78" spans="1:34" s="1" customFormat="1" ht="12.75" customHeight="1">
      <c r="A78" s="411"/>
      <c r="B78" s="409">
        <v>1</v>
      </c>
      <c r="C78" s="412" t="s">
        <v>235</v>
      </c>
      <c r="D78" s="400" t="s">
        <v>229</v>
      </c>
      <c r="E78" s="820"/>
      <c r="F78" s="817"/>
      <c r="G78" s="51"/>
      <c r="H78" s="511"/>
      <c r="I78" s="51"/>
      <c r="J78" s="253"/>
      <c r="K78" s="48"/>
      <c r="L78" s="410"/>
      <c r="M78" s="48"/>
      <c r="N78" s="497"/>
      <c r="O78" s="497"/>
      <c r="P78" s="496"/>
      <c r="T78" s="69"/>
      <c r="AB78" s="69"/>
      <c r="AC78" s="48"/>
      <c r="AD78" s="48"/>
      <c r="AE78" s="48"/>
      <c r="AF78" s="48"/>
      <c r="AG78" s="48"/>
      <c r="AH78" s="69"/>
    </row>
    <row r="79" spans="1:34" s="1" customFormat="1" ht="12.75" customHeight="1">
      <c r="A79" s="411"/>
      <c r="B79" s="409">
        <v>2</v>
      </c>
      <c r="C79" s="383" t="s">
        <v>236</v>
      </c>
      <c r="D79" s="400" t="s">
        <v>229</v>
      </c>
      <c r="E79" s="820"/>
      <c r="F79" s="817"/>
      <c r="G79" s="51"/>
      <c r="H79" s="511"/>
      <c r="I79" s="51"/>
      <c r="J79" s="253"/>
      <c r="K79" s="48"/>
      <c r="L79" s="410"/>
      <c r="M79" s="48"/>
      <c r="N79" s="497"/>
      <c r="O79" s="497"/>
      <c r="P79" s="496"/>
      <c r="T79" s="69"/>
      <c r="AB79" s="69"/>
      <c r="AC79" s="69"/>
      <c r="AD79" s="69"/>
      <c r="AE79" s="69"/>
      <c r="AF79" s="69"/>
      <c r="AG79" s="69"/>
      <c r="AH79" s="69"/>
    </row>
    <row r="80" spans="1:34" s="1" customFormat="1" ht="12.75" customHeight="1">
      <c r="A80" s="411"/>
      <c r="B80" s="409">
        <v>3</v>
      </c>
      <c r="C80" s="383" t="s">
        <v>392</v>
      </c>
      <c r="D80" s="400" t="s">
        <v>229</v>
      </c>
      <c r="E80" s="820">
        <v>1</v>
      </c>
      <c r="F80" s="817"/>
      <c r="G80" s="51"/>
      <c r="H80" s="511"/>
      <c r="I80" s="51"/>
      <c r="J80" s="253"/>
      <c r="K80" s="48"/>
      <c r="L80" s="410"/>
      <c r="M80" s="48"/>
      <c r="N80" s="497"/>
      <c r="O80" s="497"/>
      <c r="P80" s="496"/>
      <c r="T80" s="69"/>
      <c r="AB80" s="69"/>
      <c r="AC80" s="69"/>
      <c r="AD80" s="69"/>
      <c r="AE80" s="69"/>
      <c r="AF80" s="69"/>
      <c r="AG80" s="69"/>
      <c r="AH80" s="69"/>
    </row>
    <row r="81" spans="1:34" s="1" customFormat="1" ht="12.75" customHeight="1">
      <c r="A81" s="411"/>
      <c r="B81" s="409">
        <v>4</v>
      </c>
      <c r="C81" s="383" t="s">
        <v>238</v>
      </c>
      <c r="D81" s="400" t="s">
        <v>229</v>
      </c>
      <c r="E81" s="817">
        <v>2</v>
      </c>
      <c r="F81" s="818"/>
      <c r="G81" s="51"/>
      <c r="H81" s="511"/>
      <c r="I81" s="51"/>
      <c r="J81" s="51"/>
      <c r="M81" s="48"/>
      <c r="N81" s="497"/>
      <c r="O81" s="497"/>
      <c r="P81" s="496"/>
      <c r="T81" s="69"/>
      <c r="AB81" s="69"/>
      <c r="AC81" s="69"/>
      <c r="AD81" s="69"/>
      <c r="AE81" s="69"/>
      <c r="AF81" s="69"/>
      <c r="AG81" s="69"/>
      <c r="AH81" s="69"/>
    </row>
    <row r="82" spans="1:34" s="1" customFormat="1" ht="12.75" customHeight="1">
      <c r="A82" s="411"/>
      <c r="B82" s="409">
        <v>5</v>
      </c>
      <c r="C82" s="383" t="s">
        <v>239</v>
      </c>
      <c r="D82" s="400" t="s">
        <v>229</v>
      </c>
      <c r="E82" s="817">
        <v>5</v>
      </c>
      <c r="F82" s="818"/>
      <c r="G82" s="51"/>
      <c r="H82" s="511"/>
      <c r="I82" s="51"/>
      <c r="J82" s="51"/>
      <c r="M82" s="48"/>
      <c r="N82" s="497"/>
      <c r="O82" s="496"/>
      <c r="P82" s="496"/>
      <c r="T82" s="69"/>
      <c r="AB82" s="69"/>
      <c r="AC82" s="69"/>
      <c r="AD82" s="69"/>
      <c r="AE82" s="69"/>
      <c r="AF82" s="69"/>
      <c r="AG82" s="69"/>
      <c r="AH82" s="69"/>
    </row>
    <row r="83" spans="1:34" s="1" customFormat="1" ht="12.75" customHeight="1">
      <c r="A83" s="411"/>
      <c r="B83" s="409">
        <v>6</v>
      </c>
      <c r="C83" s="383" t="s">
        <v>247</v>
      </c>
      <c r="D83" s="400" t="s">
        <v>250</v>
      </c>
      <c r="E83" s="817"/>
      <c r="F83" s="818"/>
      <c r="G83" s="51"/>
      <c r="H83" s="511"/>
      <c r="I83" s="51"/>
      <c r="J83" s="51"/>
      <c r="N83" s="496"/>
      <c r="O83" s="496"/>
      <c r="P83" s="496"/>
      <c r="T83" s="69"/>
      <c r="AB83" s="69"/>
      <c r="AC83" s="69"/>
      <c r="AD83" s="69"/>
      <c r="AE83" s="69"/>
      <c r="AF83" s="69"/>
      <c r="AG83" s="69"/>
      <c r="AH83" s="69"/>
    </row>
    <row r="84" spans="1:34" s="1" customFormat="1" ht="12.75" customHeight="1">
      <c r="A84" s="411"/>
      <c r="B84" s="409">
        <v>7</v>
      </c>
      <c r="C84" s="383" t="s">
        <v>253</v>
      </c>
      <c r="D84" s="400" t="s">
        <v>250</v>
      </c>
      <c r="E84" s="817"/>
      <c r="F84" s="818"/>
      <c r="G84" s="51"/>
      <c r="H84" s="51"/>
      <c r="I84" s="51"/>
      <c r="J84" s="51"/>
      <c r="N84" s="496"/>
      <c r="O84" s="496"/>
      <c r="P84" s="496"/>
      <c r="T84" s="69"/>
      <c r="AB84" s="69"/>
      <c r="AC84" s="69"/>
      <c r="AD84" s="69"/>
      <c r="AE84" s="69"/>
      <c r="AF84" s="69"/>
      <c r="AG84" s="69"/>
      <c r="AH84" s="69"/>
    </row>
    <row r="85" spans="1:34" s="1" customFormat="1" ht="12.75" customHeight="1">
      <c r="A85" s="411"/>
      <c r="B85" s="409">
        <v>8</v>
      </c>
      <c r="C85" s="383" t="s">
        <v>259</v>
      </c>
      <c r="D85" s="400" t="s">
        <v>258</v>
      </c>
      <c r="E85" s="817"/>
      <c r="F85" s="818"/>
      <c r="G85" s="51"/>
      <c r="H85" s="51"/>
      <c r="I85" s="51"/>
      <c r="J85" s="51"/>
      <c r="N85" s="496"/>
      <c r="O85" s="496"/>
      <c r="P85" s="496"/>
      <c r="T85" s="69"/>
      <c r="AB85" s="69"/>
      <c r="AC85" s="69"/>
      <c r="AD85" s="69"/>
      <c r="AE85" s="69"/>
      <c r="AF85" s="69"/>
      <c r="AG85" s="69"/>
      <c r="AH85" s="69"/>
    </row>
    <row r="86" spans="1:34" s="1" customFormat="1" ht="12.75" customHeight="1">
      <c r="A86" s="411"/>
      <c r="B86" s="409">
        <v>9</v>
      </c>
      <c r="C86" s="383" t="s">
        <v>261</v>
      </c>
      <c r="D86" s="400" t="s">
        <v>258</v>
      </c>
      <c r="E86" s="817"/>
      <c r="F86" s="818"/>
      <c r="G86" s="51"/>
      <c r="H86" s="51"/>
      <c r="I86" s="51"/>
      <c r="J86" s="51"/>
      <c r="N86" s="496"/>
      <c r="O86" s="496"/>
      <c r="P86" s="496"/>
      <c r="T86" s="69"/>
      <c r="AB86" s="69"/>
      <c r="AC86" s="48"/>
      <c r="AD86" s="48"/>
      <c r="AE86" s="48"/>
      <c r="AF86" s="48"/>
      <c r="AG86" s="48"/>
      <c r="AH86" s="69"/>
    </row>
    <row r="87" spans="1:34" s="1" customFormat="1" ht="12.75" customHeight="1">
      <c r="A87" s="411"/>
      <c r="B87" s="409">
        <v>10</v>
      </c>
      <c r="C87" s="383" t="s">
        <v>265</v>
      </c>
      <c r="D87" s="400" t="s">
        <v>262</v>
      </c>
      <c r="E87" s="817"/>
      <c r="F87" s="818"/>
      <c r="G87" s="51"/>
      <c r="H87" s="51"/>
      <c r="I87" s="51"/>
      <c r="J87" s="51"/>
      <c r="N87" s="496"/>
      <c r="O87" s="496"/>
      <c r="P87" s="496"/>
      <c r="T87" s="69"/>
      <c r="AB87" s="69"/>
      <c r="AC87" s="48"/>
      <c r="AD87" s="48"/>
      <c r="AE87" s="48"/>
      <c r="AF87" s="48"/>
      <c r="AG87" s="48"/>
      <c r="AH87" s="69"/>
    </row>
    <row r="88" spans="1:34" s="1" customFormat="1" ht="12.75" customHeight="1">
      <c r="A88" s="411"/>
      <c r="B88" s="409">
        <v>11</v>
      </c>
      <c r="C88" s="383" t="s">
        <v>264</v>
      </c>
      <c r="D88" s="400" t="s">
        <v>262</v>
      </c>
      <c r="E88" s="817"/>
      <c r="F88" s="818"/>
      <c r="G88" s="51"/>
      <c r="H88" s="51"/>
      <c r="I88" s="51"/>
      <c r="J88" s="51"/>
      <c r="N88" s="496"/>
      <c r="O88" s="496"/>
      <c r="P88" s="496"/>
      <c r="T88" s="69"/>
      <c r="AB88" s="69"/>
      <c r="AC88" s="69"/>
      <c r="AD88" s="69"/>
      <c r="AE88" s="48"/>
      <c r="AF88" s="48"/>
      <c r="AG88" s="48"/>
      <c r="AH88" s="69"/>
    </row>
    <row r="89" spans="1:34" s="1" customFormat="1" ht="12.75" customHeight="1">
      <c r="A89" s="411"/>
      <c r="B89" s="409">
        <v>12</v>
      </c>
      <c r="C89" s="383" t="s">
        <v>272</v>
      </c>
      <c r="D89" s="400" t="s">
        <v>269</v>
      </c>
      <c r="E89" s="817"/>
      <c r="F89" s="818"/>
      <c r="G89" s="51"/>
      <c r="H89" s="51"/>
      <c r="I89" s="51"/>
      <c r="J89" s="51"/>
      <c r="N89" s="496"/>
      <c r="O89" s="496"/>
      <c r="P89" s="496"/>
      <c r="T89" s="69"/>
      <c r="AB89" s="69"/>
      <c r="AC89" s="48"/>
      <c r="AD89" s="48"/>
      <c r="AE89" s="48"/>
      <c r="AF89" s="48"/>
      <c r="AG89" s="48"/>
      <c r="AH89" s="69"/>
    </row>
    <row r="90" spans="1:34" s="1" customFormat="1" ht="12.75" customHeight="1">
      <c r="A90" s="411"/>
      <c r="B90" s="409">
        <v>13</v>
      </c>
      <c r="C90" s="383" t="s">
        <v>273</v>
      </c>
      <c r="D90" s="400" t="s">
        <v>269</v>
      </c>
      <c r="E90" s="817"/>
      <c r="F90" s="818"/>
      <c r="G90" s="51"/>
      <c r="H90" s="51"/>
      <c r="I90" s="51"/>
      <c r="J90" s="51"/>
      <c r="N90" s="496"/>
      <c r="O90" s="496"/>
      <c r="P90" s="496"/>
      <c r="T90" s="69"/>
      <c r="AB90" s="69"/>
      <c r="AC90" s="48"/>
      <c r="AD90" s="48"/>
      <c r="AE90" s="48"/>
      <c r="AF90" s="48"/>
      <c r="AG90" s="48"/>
      <c r="AH90" s="69"/>
    </row>
    <row r="91" spans="1:34" s="1" customFormat="1" ht="12.75" customHeight="1">
      <c r="A91" s="411"/>
      <c r="B91" s="409">
        <v>14</v>
      </c>
      <c r="C91" s="383" t="s">
        <v>276</v>
      </c>
      <c r="D91" s="400" t="s">
        <v>275</v>
      </c>
      <c r="E91" s="817"/>
      <c r="F91" s="818"/>
      <c r="G91" s="51"/>
      <c r="H91" s="51"/>
      <c r="I91" s="51"/>
      <c r="J91" s="51"/>
      <c r="N91" s="496"/>
      <c r="O91" s="496"/>
      <c r="P91" s="496"/>
      <c r="T91" s="69"/>
      <c r="AB91" s="69"/>
      <c r="AC91" s="48"/>
      <c r="AD91" s="48"/>
      <c r="AE91" s="48"/>
      <c r="AF91" s="48"/>
      <c r="AG91" s="48"/>
      <c r="AH91" s="69"/>
    </row>
    <row r="92" spans="1:34" s="1" customFormat="1" ht="12.75" customHeight="1">
      <c r="A92" s="411"/>
      <c r="B92" s="409">
        <v>15</v>
      </c>
      <c r="C92" s="383" t="s">
        <v>278</v>
      </c>
      <c r="D92" s="400" t="s">
        <v>275</v>
      </c>
      <c r="E92" s="817"/>
      <c r="F92" s="818"/>
      <c r="G92" s="51"/>
      <c r="H92" s="51"/>
      <c r="I92" s="51"/>
      <c r="J92" s="51"/>
      <c r="N92" s="496"/>
      <c r="O92" s="496"/>
      <c r="P92" s="496"/>
      <c r="T92" s="69"/>
      <c r="AB92" s="69"/>
      <c r="AC92" s="69"/>
      <c r="AD92" s="69"/>
      <c r="AE92" s="69"/>
      <c r="AF92" s="69"/>
      <c r="AG92" s="69"/>
      <c r="AH92" s="69"/>
    </row>
    <row r="93" spans="1:34" s="1" customFormat="1" ht="12.75" customHeight="1">
      <c r="A93" s="411"/>
      <c r="B93" s="409">
        <v>16</v>
      </c>
      <c r="C93" s="383" t="s">
        <v>281</v>
      </c>
      <c r="D93" s="400" t="s">
        <v>280</v>
      </c>
      <c r="E93" s="817"/>
      <c r="F93" s="818"/>
      <c r="G93" s="51"/>
      <c r="H93" s="51"/>
      <c r="I93" s="51"/>
      <c r="J93" s="51"/>
      <c r="N93" s="496"/>
      <c r="O93" s="496"/>
      <c r="P93" s="496"/>
      <c r="T93" s="69"/>
      <c r="AB93" s="69"/>
      <c r="AC93" s="69"/>
      <c r="AD93" s="69"/>
      <c r="AE93" s="69"/>
      <c r="AF93" s="69"/>
      <c r="AG93" s="69"/>
      <c r="AH93" s="69"/>
    </row>
    <row r="94" spans="1:34" s="1" customFormat="1" ht="12.75" customHeight="1">
      <c r="A94" s="411"/>
      <c r="B94" s="409">
        <v>17</v>
      </c>
      <c r="C94" s="383" t="s">
        <v>276</v>
      </c>
      <c r="D94" s="400" t="s">
        <v>280</v>
      </c>
      <c r="E94" s="817"/>
      <c r="F94" s="818"/>
      <c r="G94" s="51"/>
      <c r="H94" s="51"/>
      <c r="I94" s="51"/>
      <c r="J94" s="51"/>
      <c r="N94" s="496"/>
      <c r="O94" s="496"/>
      <c r="P94" s="496"/>
      <c r="T94" s="69"/>
      <c r="AB94" s="69"/>
      <c r="AC94" s="69"/>
      <c r="AD94" s="69"/>
      <c r="AE94" s="69"/>
      <c r="AF94" s="69"/>
      <c r="AG94" s="69"/>
      <c r="AH94" s="69"/>
    </row>
    <row r="95" spans="1:34" s="1" customFormat="1" ht="12.75" customHeight="1">
      <c r="A95" s="411"/>
      <c r="B95" s="409">
        <v>18</v>
      </c>
      <c r="C95" s="383" t="s">
        <v>247</v>
      </c>
      <c r="D95" s="400" t="s">
        <v>284</v>
      </c>
      <c r="E95" s="817"/>
      <c r="F95" s="818"/>
      <c r="G95" s="51"/>
      <c r="H95" s="51"/>
      <c r="I95" s="51"/>
      <c r="J95" s="51"/>
      <c r="N95" s="496"/>
      <c r="O95" s="496"/>
      <c r="P95" s="496"/>
      <c r="T95" s="69"/>
      <c r="AB95" s="69"/>
      <c r="AC95" s="69"/>
      <c r="AD95" s="69"/>
      <c r="AE95" s="69"/>
      <c r="AF95" s="69"/>
      <c r="AG95" s="69"/>
      <c r="AH95" s="69"/>
    </row>
    <row r="96" spans="1:34" s="1" customFormat="1" ht="12.75" customHeight="1">
      <c r="A96" s="411"/>
      <c r="B96" s="409">
        <v>19</v>
      </c>
      <c r="C96" s="383" t="s">
        <v>256</v>
      </c>
      <c r="D96" s="400" t="s">
        <v>284</v>
      </c>
      <c r="E96" s="817"/>
      <c r="F96" s="818"/>
      <c r="G96" s="51"/>
      <c r="H96" s="51"/>
      <c r="I96" s="51"/>
      <c r="J96" s="51"/>
      <c r="N96" s="496"/>
      <c r="O96" s="496"/>
      <c r="P96" s="496"/>
      <c r="T96" s="69"/>
      <c r="AB96" s="69"/>
      <c r="AC96" s="69"/>
      <c r="AD96" s="69"/>
      <c r="AE96" s="69"/>
      <c r="AF96" s="69"/>
      <c r="AG96" s="69"/>
      <c r="AH96" s="69"/>
    </row>
    <row r="97" spans="1:34" s="1" customFormat="1" ht="12.75" customHeight="1">
      <c r="A97" s="411"/>
      <c r="B97" s="409">
        <v>20</v>
      </c>
      <c r="C97" s="412" t="s">
        <v>289</v>
      </c>
      <c r="D97" s="400" t="s">
        <v>287</v>
      </c>
      <c r="E97" s="817"/>
      <c r="F97" s="818"/>
      <c r="G97" s="51"/>
      <c r="H97" s="51"/>
      <c r="I97" s="51"/>
      <c r="J97" s="51"/>
      <c r="N97" s="496"/>
      <c r="O97" s="496"/>
      <c r="P97" s="496"/>
      <c r="T97" s="69"/>
      <c r="AB97" s="69"/>
      <c r="AC97" s="69"/>
      <c r="AD97" s="69"/>
      <c r="AE97" s="69"/>
      <c r="AF97" s="69"/>
      <c r="AG97" s="69"/>
      <c r="AH97" s="69"/>
    </row>
    <row r="98" spans="1:34" s="1" customFormat="1" ht="12.75" customHeight="1">
      <c r="A98" s="411"/>
      <c r="B98" s="409">
        <v>21</v>
      </c>
      <c r="C98" s="383" t="s">
        <v>290</v>
      </c>
      <c r="D98" s="400" t="s">
        <v>287</v>
      </c>
      <c r="E98" s="817"/>
      <c r="F98" s="818"/>
      <c r="G98" s="819"/>
      <c r="H98" s="51"/>
      <c r="I98" s="51"/>
      <c r="J98" s="51"/>
      <c r="N98" s="496"/>
      <c r="O98" s="496"/>
      <c r="P98" s="496"/>
      <c r="T98" s="69"/>
      <c r="AB98" s="69"/>
      <c r="AC98" s="69"/>
      <c r="AD98" s="69"/>
      <c r="AE98" s="69"/>
      <c r="AF98" s="69"/>
      <c r="AG98" s="69"/>
      <c r="AH98" s="69"/>
    </row>
    <row r="99" spans="1:34" s="1" customFormat="1" ht="12.75" customHeight="1">
      <c r="A99" s="411"/>
      <c r="B99" s="409">
        <v>22</v>
      </c>
      <c r="C99" s="383" t="s">
        <v>294</v>
      </c>
      <c r="D99" s="400" t="s">
        <v>291</v>
      </c>
      <c r="E99" s="817"/>
      <c r="F99" s="818"/>
      <c r="G99" s="819"/>
      <c r="H99" s="51"/>
      <c r="I99" s="51"/>
      <c r="J99" s="51"/>
      <c r="N99" s="496"/>
      <c r="O99" s="496"/>
      <c r="P99" s="496"/>
      <c r="T99" s="69"/>
      <c r="AB99" s="69"/>
      <c r="AC99" s="69"/>
      <c r="AD99" s="69"/>
      <c r="AE99" s="69"/>
      <c r="AF99" s="69"/>
      <c r="AG99" s="69"/>
      <c r="AH99" s="69"/>
    </row>
    <row r="100" spans="1:34" s="1" customFormat="1" ht="12.75" customHeight="1">
      <c r="A100" s="411"/>
      <c r="B100" s="409">
        <v>23</v>
      </c>
      <c r="C100" s="383" t="s">
        <v>293</v>
      </c>
      <c r="D100" s="400" t="s">
        <v>291</v>
      </c>
      <c r="E100" s="817"/>
      <c r="F100" s="818"/>
      <c r="G100" s="819"/>
      <c r="H100" s="51"/>
      <c r="I100" s="51"/>
      <c r="J100" s="51"/>
      <c r="N100" s="496"/>
      <c r="O100" s="496"/>
      <c r="P100" s="496"/>
      <c r="T100" s="69"/>
      <c r="AB100" s="69"/>
      <c r="AC100" s="69"/>
      <c r="AD100" s="69"/>
      <c r="AE100" s="69"/>
      <c r="AF100" s="69"/>
      <c r="AG100" s="69"/>
      <c r="AH100" s="69"/>
    </row>
    <row r="101" spans="1:34" s="1" customFormat="1" ht="12.75" customHeight="1">
      <c r="A101" s="411"/>
      <c r="B101" s="409">
        <v>24</v>
      </c>
      <c r="C101" s="412" t="s">
        <v>303</v>
      </c>
      <c r="D101" s="400" t="s">
        <v>297</v>
      </c>
      <c r="E101" s="817"/>
      <c r="F101" s="818"/>
      <c r="G101" s="819"/>
      <c r="H101" s="51"/>
      <c r="I101" s="51"/>
      <c r="J101" s="51"/>
      <c r="N101" s="496"/>
      <c r="O101" s="496"/>
      <c r="P101" s="496"/>
      <c r="T101" s="69"/>
      <c r="AB101" s="69"/>
      <c r="AC101" s="69"/>
      <c r="AD101" s="69"/>
      <c r="AE101" s="69"/>
      <c r="AF101" s="69"/>
      <c r="AG101" s="69"/>
      <c r="AH101" s="69"/>
    </row>
    <row r="102" spans="1:34" s="1" customFormat="1" ht="12.75" customHeight="1">
      <c r="A102" s="411"/>
      <c r="B102" s="409">
        <v>25</v>
      </c>
      <c r="C102" s="383" t="s">
        <v>304</v>
      </c>
      <c r="D102" s="400" t="s">
        <v>297</v>
      </c>
      <c r="E102" s="817"/>
      <c r="F102" s="818"/>
      <c r="G102" s="51"/>
      <c r="H102" s="51"/>
      <c r="I102" s="51"/>
      <c r="J102" s="51"/>
      <c r="N102" s="496"/>
      <c r="O102" s="496"/>
      <c r="P102" s="496"/>
      <c r="T102" s="69"/>
      <c r="AB102" s="69"/>
      <c r="AC102" s="69"/>
      <c r="AD102" s="69"/>
      <c r="AE102" s="69"/>
      <c r="AF102" s="69"/>
      <c r="AG102" s="69"/>
      <c r="AH102" s="69"/>
    </row>
    <row r="103" spans="1:34" s="1" customFormat="1" ht="12.75" customHeight="1">
      <c r="A103" s="411"/>
      <c r="B103" s="409">
        <v>26</v>
      </c>
      <c r="C103" s="383" t="s">
        <v>301</v>
      </c>
      <c r="D103" s="400" t="s">
        <v>297</v>
      </c>
      <c r="E103" s="817">
        <v>4</v>
      </c>
      <c r="F103" s="818"/>
      <c r="G103" s="51"/>
      <c r="H103" s="51"/>
      <c r="I103" s="51"/>
      <c r="J103" s="51"/>
      <c r="N103" s="496"/>
      <c r="O103" s="496"/>
      <c r="P103" s="496"/>
      <c r="T103" s="69"/>
      <c r="AB103" s="69"/>
      <c r="AC103" s="69"/>
      <c r="AD103" s="69"/>
      <c r="AE103" s="69"/>
      <c r="AF103" s="69"/>
      <c r="AG103" s="69"/>
      <c r="AH103" s="69"/>
    </row>
    <row r="104" spans="1:34" s="1" customFormat="1" ht="12.75" customHeight="1">
      <c r="A104" s="411"/>
      <c r="B104" s="409">
        <v>27</v>
      </c>
      <c r="C104" s="383" t="s">
        <v>300</v>
      </c>
      <c r="D104" s="400" t="s">
        <v>297</v>
      </c>
      <c r="E104" s="817">
        <v>5</v>
      </c>
      <c r="F104" s="818"/>
      <c r="G104" s="51"/>
      <c r="H104" s="51"/>
      <c r="I104" s="51"/>
      <c r="J104" s="51"/>
      <c r="N104" s="496"/>
      <c r="O104" s="496"/>
      <c r="P104" s="496"/>
      <c r="T104" s="69"/>
      <c r="AB104" s="69"/>
      <c r="AC104" s="69"/>
      <c r="AD104" s="69"/>
      <c r="AE104" s="69"/>
      <c r="AF104" s="69"/>
      <c r="AG104" s="69"/>
      <c r="AH104" s="69"/>
    </row>
    <row r="105" spans="1:34" s="1" customFormat="1" ht="12.75" customHeight="1">
      <c r="A105" s="411"/>
      <c r="B105" s="409">
        <v>28</v>
      </c>
      <c r="C105" s="383" t="s">
        <v>309</v>
      </c>
      <c r="D105" s="400" t="s">
        <v>308</v>
      </c>
      <c r="E105" s="817"/>
      <c r="F105" s="818"/>
      <c r="G105" s="51"/>
      <c r="H105" s="51"/>
      <c r="I105" s="51"/>
      <c r="J105" s="51"/>
      <c r="N105" s="496"/>
      <c r="O105" s="496"/>
      <c r="P105" s="496"/>
      <c r="T105" s="69"/>
      <c r="AB105" s="69"/>
      <c r="AC105" s="69"/>
      <c r="AD105" s="69"/>
      <c r="AE105" s="69"/>
      <c r="AF105" s="69"/>
      <c r="AG105" s="69"/>
      <c r="AH105" s="69"/>
    </row>
    <row r="106" spans="1:34" s="1" customFormat="1" ht="12.75" customHeight="1">
      <c r="A106" s="411"/>
      <c r="B106" s="409">
        <v>29</v>
      </c>
      <c r="C106" s="383" t="s">
        <v>249</v>
      </c>
      <c r="D106" s="400" t="s">
        <v>308</v>
      </c>
      <c r="E106" s="817"/>
      <c r="F106" s="818"/>
      <c r="G106" s="51"/>
      <c r="H106" s="51"/>
      <c r="I106" s="51"/>
      <c r="J106" s="253"/>
      <c r="N106" s="496"/>
      <c r="O106" s="496"/>
      <c r="P106" s="496"/>
      <c r="T106" s="69"/>
      <c r="AB106" s="69"/>
      <c r="AC106" s="69"/>
      <c r="AD106" s="69"/>
      <c r="AE106" s="69"/>
      <c r="AF106" s="69"/>
      <c r="AG106" s="69"/>
      <c r="AH106" s="69"/>
    </row>
    <row r="107" spans="1:34" s="1" customFormat="1" ht="12.75" customHeight="1">
      <c r="A107" s="411"/>
      <c r="B107" s="409">
        <v>30</v>
      </c>
      <c r="C107" s="383" t="s">
        <v>313</v>
      </c>
      <c r="D107" s="400" t="s">
        <v>311</v>
      </c>
      <c r="E107" s="817"/>
      <c r="F107" s="818"/>
      <c r="G107" s="51"/>
      <c r="H107" s="51"/>
      <c r="I107" s="51"/>
      <c r="J107" s="51"/>
      <c r="N107" s="496"/>
      <c r="O107" s="496"/>
      <c r="P107" s="496"/>
      <c r="T107" s="69"/>
      <c r="AB107" s="48"/>
      <c r="AC107" s="48"/>
      <c r="AD107" s="48"/>
      <c r="AE107" s="48"/>
      <c r="AF107" s="48"/>
      <c r="AG107" s="48"/>
      <c r="AH107" s="69"/>
    </row>
    <row r="108" spans="1:34" s="1" customFormat="1" ht="12.75" customHeight="1">
      <c r="A108" s="411"/>
      <c r="B108" s="409">
        <v>31</v>
      </c>
      <c r="C108" s="383" t="s">
        <v>314</v>
      </c>
      <c r="D108" s="400" t="s">
        <v>311</v>
      </c>
      <c r="E108" s="817"/>
      <c r="F108" s="818"/>
      <c r="G108" s="51"/>
      <c r="H108" s="51"/>
      <c r="I108" s="511"/>
      <c r="J108" s="51"/>
      <c r="N108" s="496"/>
      <c r="O108" s="496"/>
      <c r="P108" s="496"/>
      <c r="T108" s="69"/>
      <c r="Y108" s="69"/>
      <c r="Z108" s="69"/>
      <c r="AA108" s="69"/>
      <c r="AB108" s="69"/>
      <c r="AC108" s="48"/>
      <c r="AD108" s="48"/>
      <c r="AE108" s="48"/>
      <c r="AF108" s="48"/>
      <c r="AG108" s="48"/>
      <c r="AH108" s="69"/>
    </row>
    <row r="109" spans="1:34" s="1" customFormat="1" ht="12.75" customHeight="1">
      <c r="A109" s="411"/>
      <c r="B109" s="409">
        <v>32</v>
      </c>
      <c r="C109" s="383" t="s">
        <v>305</v>
      </c>
      <c r="D109" s="400" t="s">
        <v>318</v>
      </c>
      <c r="E109" s="817"/>
      <c r="F109" s="818"/>
      <c r="G109" s="51"/>
      <c r="H109" s="51"/>
      <c r="I109" s="511"/>
      <c r="J109" s="51"/>
      <c r="N109" s="496"/>
      <c r="O109" s="496"/>
      <c r="P109" s="496"/>
      <c r="T109" s="69"/>
      <c r="Y109" s="69"/>
      <c r="Z109" s="69"/>
      <c r="AA109" s="69"/>
      <c r="AB109" s="69"/>
      <c r="AC109" s="69"/>
      <c r="AD109" s="69"/>
      <c r="AE109" s="69"/>
      <c r="AF109" s="48"/>
      <c r="AG109" s="48"/>
      <c r="AH109" s="69"/>
    </row>
    <row r="110" spans="1:34" s="1" customFormat="1" ht="12.75" customHeight="1">
      <c r="A110" s="411"/>
      <c r="B110" s="409">
        <v>33</v>
      </c>
      <c r="C110" s="383" t="s">
        <v>320</v>
      </c>
      <c r="D110" s="400" t="s">
        <v>318</v>
      </c>
      <c r="E110" s="817"/>
      <c r="F110" s="818"/>
      <c r="G110" s="51"/>
      <c r="H110" s="51"/>
      <c r="I110" s="511"/>
      <c r="J110" s="51"/>
      <c r="N110" s="496"/>
      <c r="O110" s="496"/>
      <c r="P110" s="496"/>
      <c r="T110" s="69"/>
      <c r="Y110" s="69"/>
      <c r="Z110" s="69"/>
      <c r="AA110" s="69"/>
      <c r="AB110" s="69"/>
      <c r="AC110" s="48"/>
      <c r="AD110" s="48"/>
      <c r="AE110" s="48"/>
      <c r="AF110" s="48"/>
      <c r="AG110" s="48"/>
      <c r="AH110" s="69"/>
    </row>
    <row r="111" spans="1:34" s="1" customFormat="1" ht="12.75" customHeight="1">
      <c r="A111" s="411"/>
      <c r="B111" s="409">
        <v>34</v>
      </c>
      <c r="C111" s="383" t="s">
        <v>325</v>
      </c>
      <c r="D111" s="400" t="s">
        <v>324</v>
      </c>
      <c r="E111" s="817"/>
      <c r="F111" s="818"/>
      <c r="G111" s="51"/>
      <c r="H111" s="51"/>
      <c r="I111" s="511"/>
      <c r="J111" s="51"/>
      <c r="N111" s="496"/>
      <c r="O111" s="496"/>
      <c r="P111" s="496"/>
      <c r="T111" s="69"/>
      <c r="Y111" s="69"/>
      <c r="Z111" s="413"/>
      <c r="AA111" s="48"/>
      <c r="AB111" s="48"/>
      <c r="AC111" s="48"/>
      <c r="AD111" s="48"/>
      <c r="AE111" s="48"/>
      <c r="AF111" s="48"/>
      <c r="AG111" s="48"/>
      <c r="AH111" s="69"/>
    </row>
    <row r="112" spans="1:34" s="1" customFormat="1" ht="12.75" customHeight="1">
      <c r="A112" s="411"/>
      <c r="B112" s="409">
        <v>35</v>
      </c>
      <c r="C112" s="383" t="s">
        <v>330</v>
      </c>
      <c r="D112" s="400" t="s">
        <v>329</v>
      </c>
      <c r="E112" s="817"/>
      <c r="F112" s="818"/>
      <c r="G112" s="51"/>
      <c r="H112" s="51"/>
      <c r="I112" s="511"/>
      <c r="J112" s="51"/>
      <c r="N112" s="496"/>
      <c r="O112" s="496"/>
      <c r="P112" s="496"/>
      <c r="T112" s="69"/>
      <c r="Y112" s="69"/>
      <c r="Z112" s="69"/>
      <c r="AA112" s="69"/>
      <c r="AB112" s="69"/>
      <c r="AC112" s="48"/>
      <c r="AD112" s="48"/>
      <c r="AE112" s="48"/>
      <c r="AF112" s="48"/>
      <c r="AG112" s="48"/>
      <c r="AH112" s="69"/>
    </row>
    <row r="113" spans="1:34" s="1" customFormat="1" ht="12.75" customHeight="1">
      <c r="A113" s="411"/>
      <c r="B113" s="409">
        <v>36</v>
      </c>
      <c r="C113" s="383" t="s">
        <v>331</v>
      </c>
      <c r="D113" s="400" t="s">
        <v>329</v>
      </c>
      <c r="E113" s="817"/>
      <c r="F113" s="818"/>
      <c r="G113" s="51"/>
      <c r="H113" s="51"/>
      <c r="I113" s="511"/>
      <c r="J113" s="51"/>
      <c r="N113" s="496"/>
      <c r="O113" s="496"/>
      <c r="P113" s="496"/>
      <c r="T113" s="69"/>
      <c r="Y113" s="69"/>
      <c r="Z113" s="69"/>
      <c r="AA113" s="69"/>
      <c r="AB113" s="48"/>
      <c r="AC113" s="48"/>
      <c r="AD113" s="48"/>
      <c r="AE113" s="48"/>
      <c r="AF113" s="48"/>
      <c r="AG113" s="48"/>
      <c r="AH113" s="69"/>
    </row>
    <row r="114" spans="1:34" s="1" customFormat="1" ht="12.75" customHeight="1">
      <c r="A114" s="411"/>
      <c r="B114" s="409">
        <v>37</v>
      </c>
      <c r="C114" s="383" t="s">
        <v>337</v>
      </c>
      <c r="D114" s="400" t="s">
        <v>335</v>
      </c>
      <c r="E114" s="817"/>
      <c r="F114" s="818"/>
      <c r="G114" s="51"/>
      <c r="H114" s="51"/>
      <c r="I114" s="511"/>
      <c r="J114" s="51"/>
      <c r="N114" s="496"/>
      <c r="O114" s="496"/>
      <c r="P114" s="496"/>
      <c r="T114" s="69"/>
      <c r="AB114" s="69"/>
      <c r="AC114" s="48"/>
      <c r="AD114" s="48"/>
      <c r="AE114" s="48"/>
      <c r="AF114" s="48"/>
      <c r="AG114" s="48"/>
      <c r="AH114" s="69"/>
    </row>
    <row r="115" spans="1:34" s="1" customFormat="1" ht="12.75" customHeight="1">
      <c r="A115" s="411"/>
      <c r="B115" s="409">
        <v>38</v>
      </c>
      <c r="C115" s="383" t="s">
        <v>298</v>
      </c>
      <c r="D115" s="400" t="s">
        <v>335</v>
      </c>
      <c r="E115" s="817"/>
      <c r="F115" s="818"/>
      <c r="G115" s="51"/>
      <c r="H115" s="51"/>
      <c r="I115" s="511"/>
      <c r="J115" s="51"/>
      <c r="N115" s="496"/>
      <c r="O115" s="496"/>
      <c r="P115" s="496"/>
      <c r="T115" s="69"/>
      <c r="AB115" s="69"/>
      <c r="AC115" s="48"/>
      <c r="AD115" s="48"/>
      <c r="AE115" s="48"/>
      <c r="AF115" s="48"/>
      <c r="AG115" s="48"/>
      <c r="AH115" s="69"/>
    </row>
    <row r="116" spans="1:34" s="1" customFormat="1" ht="12.75" customHeight="1">
      <c r="A116" s="411"/>
      <c r="B116" s="409">
        <v>39</v>
      </c>
      <c r="C116" s="383" t="s">
        <v>338</v>
      </c>
      <c r="D116" s="400" t="s">
        <v>335</v>
      </c>
      <c r="E116" s="817">
        <v>5</v>
      </c>
      <c r="F116" s="818"/>
      <c r="G116" s="51"/>
      <c r="H116" s="51"/>
      <c r="I116" s="511"/>
      <c r="J116" s="51"/>
      <c r="N116" s="496"/>
      <c r="O116" s="496"/>
      <c r="P116" s="496"/>
      <c r="T116" s="69"/>
      <c r="AB116" s="69"/>
      <c r="AC116" s="48"/>
      <c r="AD116" s="48"/>
      <c r="AE116" s="48"/>
      <c r="AF116" s="48"/>
      <c r="AG116" s="48"/>
      <c r="AH116" s="69"/>
    </row>
    <row r="117" spans="1:34" s="1" customFormat="1" ht="12.75" customHeight="1">
      <c r="A117" s="411"/>
      <c r="B117" s="409">
        <v>40</v>
      </c>
      <c r="C117" s="383" t="s">
        <v>339</v>
      </c>
      <c r="D117" s="400" t="s">
        <v>335</v>
      </c>
      <c r="E117" s="817">
        <v>3</v>
      </c>
      <c r="F117" s="818"/>
      <c r="G117" s="51"/>
      <c r="H117" s="51"/>
      <c r="I117" s="511"/>
      <c r="J117" s="51"/>
      <c r="N117" s="496"/>
      <c r="O117" s="496"/>
      <c r="P117" s="496"/>
      <c r="T117" s="69"/>
      <c r="AB117" s="69"/>
      <c r="AC117" s="48"/>
      <c r="AD117" s="48"/>
      <c r="AE117" s="48"/>
      <c r="AF117" s="48"/>
      <c r="AG117" s="48"/>
      <c r="AH117" s="69"/>
    </row>
    <row r="118" spans="1:34" s="1" customFormat="1" ht="12.75" customHeight="1">
      <c r="A118" s="411"/>
      <c r="B118" s="409">
        <v>41</v>
      </c>
      <c r="C118" s="383" t="s">
        <v>340</v>
      </c>
      <c r="D118" s="400" t="s">
        <v>335</v>
      </c>
      <c r="E118" s="817">
        <v>5</v>
      </c>
      <c r="F118" s="818"/>
      <c r="G118" s="51"/>
      <c r="H118" s="51"/>
      <c r="I118" s="511"/>
      <c r="J118" s="51"/>
      <c r="N118" s="496"/>
      <c r="O118" s="496"/>
      <c r="P118" s="496"/>
      <c r="T118" s="69"/>
      <c r="AB118" s="69"/>
      <c r="AC118" s="48"/>
      <c r="AD118" s="48"/>
      <c r="AE118" s="48"/>
      <c r="AF118" s="48"/>
      <c r="AG118" s="48"/>
      <c r="AH118" s="69"/>
    </row>
    <row r="119" spans="1:34" s="1" customFormat="1" ht="12.75" customHeight="1">
      <c r="A119" s="411"/>
      <c r="B119" s="409">
        <v>42</v>
      </c>
      <c r="C119" s="383" t="s">
        <v>349</v>
      </c>
      <c r="D119" s="400" t="s">
        <v>347</v>
      </c>
      <c r="E119" s="817"/>
      <c r="F119" s="818"/>
      <c r="G119" s="51"/>
      <c r="H119" s="51"/>
      <c r="I119" s="511"/>
      <c r="J119" s="253"/>
      <c r="N119" s="496"/>
      <c r="O119" s="496"/>
      <c r="P119" s="496"/>
      <c r="T119" s="69"/>
      <c r="AB119" s="69"/>
      <c r="AC119" s="48"/>
      <c r="AD119" s="48"/>
      <c r="AE119" s="48"/>
      <c r="AF119" s="48"/>
      <c r="AG119" s="48"/>
      <c r="AH119" s="69"/>
    </row>
    <row r="120" spans="1:34" s="1" customFormat="1" ht="12.75" customHeight="1">
      <c r="A120" s="411"/>
      <c r="B120" s="409">
        <v>43</v>
      </c>
      <c r="C120" s="383" t="s">
        <v>350</v>
      </c>
      <c r="D120" s="400" t="s">
        <v>347</v>
      </c>
      <c r="E120" s="817"/>
      <c r="F120" s="818"/>
      <c r="G120" s="51"/>
      <c r="H120" s="51"/>
      <c r="I120" s="511"/>
      <c r="J120" s="253"/>
      <c r="N120" s="496"/>
      <c r="O120" s="496"/>
      <c r="P120" s="496"/>
      <c r="AB120" s="69"/>
      <c r="AC120" s="48"/>
      <c r="AD120" s="48"/>
      <c r="AE120" s="48"/>
      <c r="AF120" s="48"/>
      <c r="AG120" s="48"/>
      <c r="AH120" s="69"/>
    </row>
    <row r="121" spans="1:34" s="1" customFormat="1" ht="12.75" customHeight="1">
      <c r="A121" s="411"/>
      <c r="B121" s="409">
        <v>44</v>
      </c>
      <c r="C121" s="383" t="s">
        <v>355</v>
      </c>
      <c r="D121" s="400" t="s">
        <v>353</v>
      </c>
      <c r="E121" s="817"/>
      <c r="F121" s="818"/>
      <c r="G121" s="51"/>
      <c r="H121" s="51"/>
      <c r="I121" s="511"/>
      <c r="J121" s="511"/>
      <c r="N121" s="496"/>
      <c r="O121" s="496"/>
      <c r="P121" s="496"/>
      <c r="AB121" s="69"/>
      <c r="AC121" s="48"/>
      <c r="AD121" s="48"/>
      <c r="AE121" s="48"/>
      <c r="AF121" s="48"/>
      <c r="AG121" s="48"/>
      <c r="AH121" s="69"/>
    </row>
    <row r="122" spans="1:34" s="1" customFormat="1" ht="12.75" customHeight="1">
      <c r="A122" s="411"/>
      <c r="B122" s="409">
        <v>45</v>
      </c>
      <c r="C122" s="383" t="s">
        <v>340</v>
      </c>
      <c r="D122" s="400" t="s">
        <v>353</v>
      </c>
      <c r="E122" s="817"/>
      <c r="F122" s="818"/>
      <c r="G122" s="51"/>
      <c r="H122" s="51"/>
      <c r="I122" s="511"/>
      <c r="J122" s="511"/>
      <c r="N122" s="496"/>
      <c r="O122" s="496"/>
      <c r="P122" s="496"/>
      <c r="AB122" s="69"/>
      <c r="AC122" s="69"/>
      <c r="AD122" s="69"/>
      <c r="AE122" s="69"/>
      <c r="AF122" s="69"/>
      <c r="AG122" s="69"/>
      <c r="AH122" s="69"/>
    </row>
    <row r="123" spans="1:34" s="1" customFormat="1" ht="12.75" customHeight="1">
      <c r="A123" s="411"/>
      <c r="B123" s="409">
        <v>46</v>
      </c>
      <c r="C123" s="383" t="s">
        <v>255</v>
      </c>
      <c r="D123" s="400" t="s">
        <v>356</v>
      </c>
      <c r="E123" s="414"/>
      <c r="F123" s="196"/>
      <c r="G123" s="51"/>
      <c r="H123" s="51"/>
      <c r="I123" s="511"/>
      <c r="J123" s="511"/>
      <c r="N123" s="496"/>
      <c r="O123" s="496"/>
      <c r="P123" s="496"/>
      <c r="AB123" s="69"/>
      <c r="AC123" s="69"/>
      <c r="AD123" s="69"/>
      <c r="AE123" s="69"/>
      <c r="AF123" s="69"/>
      <c r="AG123" s="69"/>
      <c r="AH123" s="69"/>
    </row>
    <row r="124" spans="1:34" s="1" customFormat="1" ht="12.75" customHeight="1">
      <c r="A124" s="411"/>
      <c r="B124" s="409">
        <v>47</v>
      </c>
      <c r="C124" s="383" t="s">
        <v>359</v>
      </c>
      <c r="D124" s="400" t="s">
        <v>357</v>
      </c>
      <c r="E124" s="414"/>
      <c r="F124" s="196"/>
      <c r="G124" s="51"/>
      <c r="H124" s="51"/>
      <c r="I124" s="511"/>
      <c r="J124" s="511"/>
      <c r="N124" s="496"/>
      <c r="O124" s="496"/>
      <c r="P124" s="496"/>
      <c r="AB124" s="69"/>
      <c r="AC124" s="69"/>
      <c r="AD124" s="69"/>
      <c r="AE124" s="69"/>
      <c r="AF124" s="69"/>
      <c r="AG124" s="69"/>
      <c r="AH124" s="69"/>
    </row>
    <row r="125" spans="1:34" s="1" customFormat="1" ht="12.75" customHeight="1">
      <c r="A125" s="411"/>
      <c r="B125" s="409">
        <v>48</v>
      </c>
      <c r="C125" s="383" t="s">
        <v>360</v>
      </c>
      <c r="D125" s="400" t="s">
        <v>357</v>
      </c>
      <c r="E125" s="414"/>
      <c r="F125" s="196"/>
      <c r="G125" s="51"/>
      <c r="H125" s="51"/>
      <c r="I125" s="511"/>
      <c r="J125" s="253"/>
      <c r="N125" s="496"/>
      <c r="O125" s="496"/>
      <c r="P125" s="497"/>
    </row>
    <row r="126" spans="1:34" s="1" customFormat="1" ht="12.75" customHeight="1">
      <c r="A126" s="411"/>
      <c r="B126" s="409">
        <v>49</v>
      </c>
      <c r="C126" s="383" t="s">
        <v>367</v>
      </c>
      <c r="D126" s="400" t="s">
        <v>261</v>
      </c>
      <c r="E126" s="414"/>
      <c r="F126" s="196"/>
      <c r="G126" s="51"/>
      <c r="H126" s="51"/>
      <c r="I126" s="511"/>
      <c r="J126" s="51"/>
      <c r="N126" s="496"/>
      <c r="O126" s="496"/>
      <c r="P126" s="497"/>
    </row>
    <row r="127" spans="1:34" s="1" customFormat="1" ht="12.75" customHeight="1">
      <c r="A127" s="411"/>
      <c r="B127" s="409">
        <v>50</v>
      </c>
      <c r="C127" s="383" t="s">
        <v>368</v>
      </c>
      <c r="D127" s="400" t="s">
        <v>261</v>
      </c>
      <c r="E127" s="414"/>
      <c r="F127" s="196"/>
      <c r="G127" s="51"/>
      <c r="H127" s="51"/>
      <c r="I127" s="511"/>
      <c r="J127" s="51"/>
      <c r="N127" s="496"/>
      <c r="O127" s="496"/>
      <c r="P127" s="497"/>
    </row>
    <row r="128" spans="1:34" s="1" customFormat="1" ht="12.75" customHeight="1">
      <c r="A128" s="411"/>
      <c r="B128" s="409">
        <v>51</v>
      </c>
      <c r="C128" s="383" t="s">
        <v>372</v>
      </c>
      <c r="D128" s="400" t="s">
        <v>371</v>
      </c>
      <c r="E128" s="414"/>
      <c r="F128" s="196"/>
      <c r="G128" s="51"/>
      <c r="H128" s="51"/>
      <c r="I128" s="511"/>
      <c r="J128" s="51"/>
      <c r="N128" s="496"/>
      <c r="O128" s="497"/>
      <c r="P128" s="497"/>
    </row>
    <row r="129" spans="1:20" s="1" customFormat="1" ht="12.75" customHeight="1">
      <c r="A129" s="411"/>
      <c r="B129" s="409">
        <v>52</v>
      </c>
      <c r="C129" s="383" t="s">
        <v>374</v>
      </c>
      <c r="D129" s="400" t="s">
        <v>371</v>
      </c>
      <c r="E129" s="414"/>
      <c r="F129" s="196"/>
      <c r="G129" s="51"/>
      <c r="H129" s="51"/>
      <c r="I129" s="511"/>
      <c r="J129" s="51"/>
      <c r="N129" s="496"/>
      <c r="O129" s="497"/>
      <c r="P129" s="497"/>
    </row>
    <row r="130" spans="1:20" s="1" customFormat="1" ht="12.75" customHeight="1">
      <c r="A130" s="411"/>
      <c r="B130" s="409">
        <v>53</v>
      </c>
      <c r="C130" s="383" t="s">
        <v>378</v>
      </c>
      <c r="D130" s="400" t="s">
        <v>377</v>
      </c>
      <c r="E130" s="414"/>
      <c r="F130" s="196"/>
      <c r="G130" s="51"/>
      <c r="H130" s="51"/>
      <c r="I130" s="511"/>
      <c r="J130" s="51"/>
      <c r="N130" s="496"/>
      <c r="O130" s="497"/>
      <c r="P130" s="497"/>
    </row>
    <row r="131" spans="1:20" s="1" customFormat="1" ht="12.75" customHeight="1">
      <c r="A131" s="411"/>
      <c r="B131" s="409">
        <v>54</v>
      </c>
      <c r="C131" s="383" t="s">
        <v>379</v>
      </c>
      <c r="D131" s="400" t="s">
        <v>377</v>
      </c>
      <c r="E131" s="414"/>
      <c r="F131" s="196"/>
      <c r="G131" s="51"/>
      <c r="H131" s="51"/>
      <c r="I131" s="511"/>
      <c r="J131" s="51"/>
      <c r="N131" s="496"/>
      <c r="O131" s="497"/>
      <c r="P131" s="497"/>
    </row>
    <row r="132" spans="1:20" s="1" customFormat="1" ht="12.75" customHeight="1">
      <c r="A132" s="411"/>
      <c r="B132" s="409">
        <v>55</v>
      </c>
      <c r="C132" s="412" t="s">
        <v>244</v>
      </c>
      <c r="D132" s="401" t="s">
        <v>381</v>
      </c>
      <c r="E132" s="414"/>
      <c r="F132" s="196"/>
      <c r="G132" s="51"/>
      <c r="H132" s="51"/>
      <c r="I132" s="511"/>
      <c r="J132" s="51"/>
      <c r="N132" s="496"/>
      <c r="O132" s="497"/>
      <c r="P132" s="497"/>
    </row>
    <row r="133" spans="1:20" s="1" customFormat="1" ht="12.75" customHeight="1">
      <c r="A133" s="411"/>
      <c r="B133" s="409">
        <v>56</v>
      </c>
      <c r="C133" s="383" t="s">
        <v>382</v>
      </c>
      <c r="D133" s="401" t="s">
        <v>381</v>
      </c>
      <c r="E133" s="414"/>
      <c r="F133" s="196"/>
      <c r="G133" s="51"/>
      <c r="H133" s="51"/>
      <c r="I133" s="511"/>
      <c r="J133" s="51"/>
      <c r="N133" s="496"/>
      <c r="O133" s="497"/>
      <c r="P133" s="497"/>
    </row>
    <row r="134" spans="1:20" s="1" customFormat="1" ht="12.75" customHeight="1">
      <c r="A134" s="411"/>
      <c r="B134" s="409">
        <v>57</v>
      </c>
      <c r="C134" s="415" t="s">
        <v>385</v>
      </c>
      <c r="D134" s="401" t="s">
        <v>383</v>
      </c>
      <c r="E134" s="414"/>
      <c r="F134" s="196"/>
      <c r="G134" s="51"/>
      <c r="H134" s="51"/>
      <c r="I134" s="511"/>
      <c r="J134" s="51"/>
      <c r="N134" s="496"/>
      <c r="O134" s="497"/>
      <c r="P134" s="497"/>
      <c r="R134" s="69"/>
    </row>
    <row r="135" spans="1:20" s="1" customFormat="1" ht="12.75" customHeight="1">
      <c r="A135" s="411"/>
      <c r="B135" s="409">
        <v>58</v>
      </c>
      <c r="C135" s="415" t="s">
        <v>386</v>
      </c>
      <c r="D135" s="401" t="s">
        <v>383</v>
      </c>
      <c r="E135" s="414"/>
      <c r="F135" s="196"/>
      <c r="G135" s="51"/>
      <c r="H135" s="51"/>
      <c r="I135" s="511"/>
      <c r="J135" s="51"/>
      <c r="N135" s="496"/>
      <c r="O135" s="497"/>
      <c r="P135" s="497"/>
      <c r="R135" s="69"/>
    </row>
    <row r="136" spans="1:20" s="1" customFormat="1" ht="12.75" customHeight="1">
      <c r="A136" s="411"/>
      <c r="B136" s="409">
        <v>59</v>
      </c>
      <c r="C136" s="415" t="s">
        <v>389</v>
      </c>
      <c r="D136" s="401" t="s">
        <v>388</v>
      </c>
      <c r="E136" s="414"/>
      <c r="F136" s="196"/>
      <c r="G136" s="51"/>
      <c r="H136" s="51"/>
      <c r="I136" s="511"/>
      <c r="J136" s="51"/>
      <c r="N136" s="496"/>
      <c r="O136" s="497"/>
      <c r="P136" s="497"/>
      <c r="R136" s="69"/>
    </row>
    <row r="137" spans="1:20" s="1" customFormat="1" ht="12.75" customHeight="1">
      <c r="A137" s="57"/>
      <c r="B137" s="409">
        <v>60</v>
      </c>
      <c r="C137" s="415" t="s">
        <v>244</v>
      </c>
      <c r="D137" s="401" t="s">
        <v>388</v>
      </c>
      <c r="E137" s="414"/>
      <c r="F137" s="196"/>
      <c r="G137" s="51"/>
      <c r="H137" s="51"/>
      <c r="I137" s="511"/>
      <c r="J137" s="51"/>
      <c r="N137" s="496"/>
      <c r="O137" s="497"/>
      <c r="P137" s="497"/>
      <c r="R137" s="69"/>
    </row>
    <row r="138" spans="1:20" s="1" customFormat="1" ht="12.75" customHeight="1">
      <c r="A138" s="57"/>
      <c r="B138" s="409">
        <v>61</v>
      </c>
      <c r="C138" s="415" t="s">
        <v>305</v>
      </c>
      <c r="D138" s="401" t="s">
        <v>390</v>
      </c>
      <c r="E138" s="414"/>
      <c r="F138" s="196"/>
      <c r="G138" s="51"/>
      <c r="H138" s="51"/>
      <c r="I138" s="511"/>
      <c r="J138" s="511"/>
      <c r="N138" s="496"/>
      <c r="O138" s="497"/>
      <c r="P138" s="497"/>
      <c r="R138" s="69"/>
    </row>
    <row r="139" spans="1:20" s="1" customFormat="1" ht="12.75" customHeight="1">
      <c r="A139" s="57"/>
      <c r="B139" s="409">
        <v>62</v>
      </c>
      <c r="C139" s="415" t="s">
        <v>391</v>
      </c>
      <c r="D139" s="401" t="s">
        <v>390</v>
      </c>
      <c r="E139" s="414"/>
      <c r="F139" s="196"/>
      <c r="G139" s="51"/>
      <c r="H139" s="51"/>
      <c r="I139" s="511"/>
      <c r="J139" s="511"/>
      <c r="N139" s="496"/>
      <c r="O139" s="497"/>
      <c r="P139" s="497"/>
      <c r="R139" s="69"/>
    </row>
    <row r="140" spans="1:20" s="1" customFormat="1" ht="12.75" customHeight="1">
      <c r="A140" s="57"/>
      <c r="B140" s="409"/>
      <c r="C140" s="400"/>
      <c r="D140" s="400"/>
      <c r="E140" s="414"/>
      <c r="F140" s="196"/>
      <c r="G140" s="51"/>
      <c r="H140" s="51"/>
      <c r="I140" s="511"/>
      <c r="J140" s="51"/>
      <c r="N140" s="496"/>
      <c r="O140" s="497"/>
      <c r="P140" s="497"/>
      <c r="R140" s="69"/>
      <c r="S140" s="69"/>
    </row>
    <row r="141" spans="1:20" s="14" customFormat="1" ht="16.5" customHeight="1">
      <c r="A141" s="35"/>
      <c r="B141" s="379"/>
      <c r="C141" s="262"/>
      <c r="D141" s="262"/>
      <c r="E141" s="407"/>
      <c r="F141" s="375"/>
      <c r="G141" s="51"/>
      <c r="H141" s="51"/>
      <c r="I141" s="511"/>
      <c r="J141" s="51"/>
      <c r="N141" s="496"/>
      <c r="O141" s="497"/>
      <c r="P141" s="496"/>
      <c r="Q141" s="23"/>
      <c r="R141" s="69"/>
      <c r="S141" s="69"/>
      <c r="T141" s="1"/>
    </row>
    <row r="142" spans="1:20" s="14" customFormat="1" ht="16.5" customHeight="1">
      <c r="A142" s="35"/>
      <c r="B142" s="379"/>
      <c r="C142" s="262"/>
      <c r="D142" s="262"/>
      <c r="E142" s="407"/>
      <c r="F142" s="375"/>
      <c r="G142" s="51"/>
      <c r="H142" s="51"/>
      <c r="I142" s="511"/>
      <c r="J142" s="51"/>
      <c r="N142" s="496"/>
      <c r="O142" s="496"/>
      <c r="P142" s="496"/>
      <c r="Q142" s="23"/>
      <c r="R142" s="69"/>
      <c r="S142" s="69"/>
      <c r="T142" s="1"/>
    </row>
    <row r="143" spans="1:20" s="14" customFormat="1" ht="16.5" customHeight="1">
      <c r="A143" s="35"/>
      <c r="B143" s="379"/>
      <c r="C143" s="262"/>
      <c r="D143" s="262"/>
      <c r="E143" s="407"/>
      <c r="F143" s="375"/>
      <c r="G143" s="51"/>
      <c r="H143" s="51"/>
      <c r="I143" s="511"/>
      <c r="J143" s="51"/>
      <c r="N143" s="496"/>
      <c r="O143" s="496"/>
      <c r="P143" s="496"/>
      <c r="Q143" s="23"/>
      <c r="R143" s="23"/>
      <c r="S143" s="69"/>
      <c r="T143" s="1"/>
    </row>
    <row r="144" spans="1:20" s="14" customFormat="1" ht="12.6" customHeight="1">
      <c r="A144" s="35"/>
      <c r="F144" s="23"/>
      <c r="G144" s="51"/>
      <c r="H144" s="51"/>
      <c r="I144" s="511"/>
      <c r="J144" s="51"/>
      <c r="K144" s="23"/>
      <c r="L144" s="23"/>
      <c r="N144" s="496"/>
      <c r="O144" s="496"/>
      <c r="P144" s="496"/>
      <c r="Q144" s="23"/>
      <c r="R144" s="23"/>
      <c r="S144" s="69"/>
      <c r="T144" s="1"/>
    </row>
    <row r="145" spans="1:26" s="14" customFormat="1" ht="12.6" customHeight="1">
      <c r="A145" s="35"/>
      <c r="F145" s="23"/>
      <c r="G145" s="51"/>
      <c r="H145" s="51"/>
      <c r="I145" s="511"/>
      <c r="J145" s="51"/>
      <c r="K145" s="23"/>
      <c r="L145" s="23"/>
      <c r="N145" s="496"/>
      <c r="O145" s="496"/>
      <c r="P145" s="496"/>
      <c r="Q145" s="23"/>
      <c r="R145" s="23"/>
      <c r="S145" s="69"/>
      <c r="T145" s="1"/>
    </row>
    <row r="146" spans="1:26" s="14" customFormat="1" ht="12.6" customHeight="1">
      <c r="A146" s="16"/>
      <c r="B146" s="23"/>
      <c r="C146" s="23"/>
      <c r="D146" s="23"/>
      <c r="F146" s="23"/>
      <c r="G146" s="51"/>
      <c r="H146" s="51"/>
      <c r="I146" s="511"/>
      <c r="J146" s="51"/>
      <c r="K146" s="23"/>
      <c r="L146" s="23"/>
      <c r="M146" s="23"/>
      <c r="N146" s="496"/>
      <c r="O146" s="496"/>
      <c r="P146" s="496"/>
      <c r="Q146" s="23"/>
      <c r="R146" s="23"/>
      <c r="S146" s="69"/>
      <c r="T146" s="1"/>
      <c r="U146" s="23"/>
    </row>
    <row r="147" spans="1:26" s="14" customFormat="1" ht="12.6" customHeight="1">
      <c r="A147" s="16"/>
      <c r="B147" s="23"/>
      <c r="C147" s="23"/>
      <c r="D147" s="23"/>
      <c r="E147" s="23"/>
      <c r="F147" s="23"/>
      <c r="G147" s="51"/>
      <c r="H147" s="51"/>
      <c r="I147" s="511"/>
      <c r="J147" s="51"/>
      <c r="K147" s="23"/>
      <c r="L147" s="23"/>
      <c r="M147" s="23"/>
      <c r="N147" s="496"/>
      <c r="O147" s="496"/>
      <c r="P147" s="496"/>
      <c r="Q147" s="23"/>
      <c r="R147" s="23"/>
      <c r="S147" s="69"/>
      <c r="T147" s="1"/>
      <c r="U147" s="23"/>
    </row>
    <row r="148" spans="1:26" ht="12.6" customHeight="1">
      <c r="A148" s="16"/>
      <c r="B148" s="23"/>
      <c r="C148" s="23"/>
      <c r="D148" s="23"/>
      <c r="I148" s="511"/>
      <c r="O148" s="496"/>
      <c r="S148" s="69"/>
      <c r="T148" s="1"/>
      <c r="U148" s="23"/>
      <c r="V148" s="23"/>
      <c r="X148" s="23"/>
      <c r="Y148" s="23"/>
      <c r="Z148" s="23"/>
    </row>
    <row r="149" spans="1:26">
      <c r="A149" s="16"/>
      <c r="B149" s="23"/>
      <c r="C149" s="23"/>
      <c r="D149" s="23"/>
      <c r="I149" s="511"/>
      <c r="O149" s="496"/>
      <c r="S149" s="69"/>
      <c r="T149" s="1"/>
      <c r="U149" s="23"/>
      <c r="V149" s="23"/>
      <c r="X149" s="23"/>
      <c r="Y149" s="23"/>
      <c r="Z149" s="23"/>
    </row>
    <row r="150" spans="1:26">
      <c r="A150" s="16"/>
      <c r="B150" s="23"/>
      <c r="C150" s="23"/>
      <c r="D150" s="23"/>
      <c r="I150" s="511"/>
      <c r="O150" s="496"/>
      <c r="S150" s="69"/>
      <c r="T150" s="1"/>
      <c r="U150" s="23"/>
      <c r="V150" s="23"/>
      <c r="X150" s="23"/>
      <c r="Y150" s="23"/>
      <c r="Z150" s="23"/>
    </row>
    <row r="151" spans="1:26">
      <c r="A151" s="16"/>
      <c r="B151" s="23"/>
      <c r="C151" s="23"/>
      <c r="D151" s="23"/>
      <c r="I151" s="511"/>
      <c r="O151" s="496"/>
      <c r="S151" s="69"/>
      <c r="T151" s="1"/>
      <c r="U151" s="23"/>
      <c r="V151" s="23"/>
      <c r="X151" s="23"/>
      <c r="Y151" s="23"/>
      <c r="Z151" s="23"/>
    </row>
    <row r="152" spans="1:26">
      <c r="A152" s="16"/>
      <c r="B152" s="23"/>
      <c r="C152" s="23"/>
      <c r="D152" s="23"/>
      <c r="I152" s="511"/>
      <c r="O152" s="496"/>
      <c r="S152" s="69"/>
      <c r="T152" s="1"/>
      <c r="U152" s="23"/>
      <c r="V152" s="23"/>
      <c r="X152" s="23"/>
      <c r="Y152" s="23"/>
      <c r="Z152" s="23"/>
    </row>
    <row r="153" spans="1:26">
      <c r="A153" s="16"/>
      <c r="B153" s="23"/>
      <c r="C153" s="23"/>
      <c r="D153" s="23"/>
      <c r="I153" s="511"/>
      <c r="O153" s="496"/>
      <c r="S153" s="69"/>
      <c r="V153" s="23"/>
      <c r="X153" s="23"/>
      <c r="Y153" s="23"/>
      <c r="Z153" s="23"/>
    </row>
  </sheetData>
  <mergeCells count="315">
    <mergeCell ref="S65:S66"/>
    <mergeCell ref="S67:S68"/>
    <mergeCell ref="E84:F84"/>
    <mergeCell ref="E83:F83"/>
    <mergeCell ref="E81:F81"/>
    <mergeCell ref="E82:F82"/>
    <mergeCell ref="E77:F77"/>
    <mergeCell ref="E78:F78"/>
    <mergeCell ref="E1:R1"/>
    <mergeCell ref="S15:S16"/>
    <mergeCell ref="S7:S8"/>
    <mergeCell ref="S9:S10"/>
    <mergeCell ref="S45:S46"/>
    <mergeCell ref="S47:S48"/>
    <mergeCell ref="S49:S50"/>
    <mergeCell ref="D49:D50"/>
    <mergeCell ref="E2:R2"/>
    <mergeCell ref="D13:D14"/>
    <mergeCell ref="D17:D18"/>
    <mergeCell ref="D7:D8"/>
    <mergeCell ref="S41:S42"/>
    <mergeCell ref="S39:S40"/>
    <mergeCell ref="D27:D28"/>
    <mergeCell ref="C13:C14"/>
    <mergeCell ref="C15:C16"/>
    <mergeCell ref="D19:D20"/>
    <mergeCell ref="D11:D12"/>
    <mergeCell ref="D15:D16"/>
    <mergeCell ref="S11:S12"/>
    <mergeCell ref="S13:S14"/>
    <mergeCell ref="D21:D22"/>
    <mergeCell ref="D29:D30"/>
    <mergeCell ref="D45:D46"/>
    <mergeCell ref="D47:D48"/>
    <mergeCell ref="A13:A14"/>
    <mergeCell ref="A25:A26"/>
    <mergeCell ref="A21:A22"/>
    <mergeCell ref="A17:A18"/>
    <mergeCell ref="B17:B18"/>
    <mergeCell ref="C21:C22"/>
    <mergeCell ref="B37:B38"/>
    <mergeCell ref="C19:C20"/>
    <mergeCell ref="A19:A20"/>
    <mergeCell ref="B19:B20"/>
    <mergeCell ref="C37:C38"/>
    <mergeCell ref="A37:A38"/>
    <mergeCell ref="A35:A36"/>
    <mergeCell ref="B29:B30"/>
    <mergeCell ref="B33:B34"/>
    <mergeCell ref="B31:B32"/>
    <mergeCell ref="B35:B36"/>
    <mergeCell ref="A27:A28"/>
    <mergeCell ref="A29:A30"/>
    <mergeCell ref="A31:A32"/>
    <mergeCell ref="A33:A34"/>
    <mergeCell ref="B27:B28"/>
    <mergeCell ref="A43:A44"/>
    <mergeCell ref="B41:B42"/>
    <mergeCell ref="B43:B44"/>
    <mergeCell ref="D39:D40"/>
    <mergeCell ref="C41:C42"/>
    <mergeCell ref="D41:D42"/>
    <mergeCell ref="C39:C40"/>
    <mergeCell ref="D43:D44"/>
    <mergeCell ref="C43:C44"/>
    <mergeCell ref="A41:A42"/>
    <mergeCell ref="B39:B40"/>
    <mergeCell ref="T27:T28"/>
    <mergeCell ref="S27:S28"/>
    <mergeCell ref="A23:A24"/>
    <mergeCell ref="T13:T14"/>
    <mergeCell ref="U7:U8"/>
    <mergeCell ref="S19:S20"/>
    <mergeCell ref="U11:U12"/>
    <mergeCell ref="T11:T12"/>
    <mergeCell ref="V11:V12"/>
    <mergeCell ref="U19:U20"/>
    <mergeCell ref="V13:V14"/>
    <mergeCell ref="U17:U18"/>
    <mergeCell ref="U15:U16"/>
    <mergeCell ref="V15:V16"/>
    <mergeCell ref="V17:V18"/>
    <mergeCell ref="V19:V20"/>
    <mergeCell ref="U13:U14"/>
    <mergeCell ref="V9:V10"/>
    <mergeCell ref="T17:T18"/>
    <mergeCell ref="T19:T20"/>
    <mergeCell ref="T15:T16"/>
    <mergeCell ref="B13:B14"/>
    <mergeCell ref="A15:A16"/>
    <mergeCell ref="B15:B16"/>
    <mergeCell ref="A39:A40"/>
    <mergeCell ref="S29:S30"/>
    <mergeCell ref="S37:S38"/>
    <mergeCell ref="S35:S36"/>
    <mergeCell ref="S31:S32"/>
    <mergeCell ref="S17:S18"/>
    <mergeCell ref="C17:C18"/>
    <mergeCell ref="D37:D38"/>
    <mergeCell ref="D33:D34"/>
    <mergeCell ref="C31:C32"/>
    <mergeCell ref="D31:D32"/>
    <mergeCell ref="D35:D36"/>
    <mergeCell ref="C35:C36"/>
    <mergeCell ref="S33:S34"/>
    <mergeCell ref="C27:C28"/>
    <mergeCell ref="C29:C30"/>
    <mergeCell ref="C33:C34"/>
    <mergeCell ref="V3:V4"/>
    <mergeCell ref="V5:V6"/>
    <mergeCell ref="U3:U4"/>
    <mergeCell ref="T3:T4"/>
    <mergeCell ref="D9:D10"/>
    <mergeCell ref="D5:D6"/>
    <mergeCell ref="U5:U6"/>
    <mergeCell ref="T5:T6"/>
    <mergeCell ref="U9:U10"/>
    <mergeCell ref="T7:T8"/>
    <mergeCell ref="T9:T10"/>
    <mergeCell ref="V7:V8"/>
    <mergeCell ref="B3:B4"/>
    <mergeCell ref="B5:B6"/>
    <mergeCell ref="C7:C8"/>
    <mergeCell ref="C9:C10"/>
    <mergeCell ref="S3:S4"/>
    <mergeCell ref="S5:S6"/>
    <mergeCell ref="A11:A12"/>
    <mergeCell ref="B11:B12"/>
    <mergeCell ref="B7:B8"/>
    <mergeCell ref="B9:B10"/>
    <mergeCell ref="A3:A4"/>
    <mergeCell ref="A7:A8"/>
    <mergeCell ref="A9:A10"/>
    <mergeCell ref="A5:A6"/>
    <mergeCell ref="C11:C12"/>
    <mergeCell ref="C3:C4"/>
    <mergeCell ref="D3:D4"/>
    <mergeCell ref="C5:C6"/>
    <mergeCell ref="V21:V22"/>
    <mergeCell ref="U25:U26"/>
    <mergeCell ref="V25:V26"/>
    <mergeCell ref="V23:V24"/>
    <mergeCell ref="U21:U22"/>
    <mergeCell ref="B23:B24"/>
    <mergeCell ref="B25:B26"/>
    <mergeCell ref="B21:B22"/>
    <mergeCell ref="T25:T26"/>
    <mergeCell ref="T23:T24"/>
    <mergeCell ref="S23:S24"/>
    <mergeCell ref="C23:C24"/>
    <mergeCell ref="S25:S26"/>
    <mergeCell ref="C25:C26"/>
    <mergeCell ref="D23:D24"/>
    <mergeCell ref="D25:D26"/>
    <mergeCell ref="U23:U24"/>
    <mergeCell ref="S21:S22"/>
    <mergeCell ref="T21:T22"/>
    <mergeCell ref="V27:V28"/>
    <mergeCell ref="V31:V32"/>
    <mergeCell ref="U31:U32"/>
    <mergeCell ref="U27:U28"/>
    <mergeCell ref="U29:U30"/>
    <mergeCell ref="V29:V30"/>
    <mergeCell ref="V33:V34"/>
    <mergeCell ref="U33:U34"/>
    <mergeCell ref="D51:D52"/>
    <mergeCell ref="V35:V36"/>
    <mergeCell ref="T41:T42"/>
    <mergeCell ref="V41:V42"/>
    <mergeCell ref="U41:U42"/>
    <mergeCell ref="T39:T40"/>
    <mergeCell ref="U39:U40"/>
    <mergeCell ref="V37:V38"/>
    <mergeCell ref="V39:V40"/>
    <mergeCell ref="U37:U38"/>
    <mergeCell ref="T35:T36"/>
    <mergeCell ref="U35:U36"/>
    <mergeCell ref="T37:T38"/>
    <mergeCell ref="T29:T30"/>
    <mergeCell ref="T31:T32"/>
    <mergeCell ref="T33:T34"/>
    <mergeCell ref="D53:D54"/>
    <mergeCell ref="V43:V44"/>
    <mergeCell ref="V61:V62"/>
    <mergeCell ref="V63:V64"/>
    <mergeCell ref="U43:U44"/>
    <mergeCell ref="T43:T44"/>
    <mergeCell ref="T63:T64"/>
    <mergeCell ref="U53:U54"/>
    <mergeCell ref="U45:U46"/>
    <mergeCell ref="U47:U48"/>
    <mergeCell ref="U49:U50"/>
    <mergeCell ref="V57:V58"/>
    <mergeCell ref="V59:V60"/>
    <mergeCell ref="T57:T58"/>
    <mergeCell ref="T59:T60"/>
    <mergeCell ref="S43:S44"/>
    <mergeCell ref="D61:D62"/>
    <mergeCell ref="D63:D64"/>
    <mergeCell ref="S63:S64"/>
    <mergeCell ref="S55:S56"/>
    <mergeCell ref="U63:U64"/>
    <mergeCell ref="S51:S52"/>
    <mergeCell ref="S53:S54"/>
    <mergeCell ref="S57:S58"/>
    <mergeCell ref="B53:B54"/>
    <mergeCell ref="C47:C48"/>
    <mergeCell ref="C49:C50"/>
    <mergeCell ref="C51:C52"/>
    <mergeCell ref="C53:C54"/>
    <mergeCell ref="B49:B50"/>
    <mergeCell ref="B51:B52"/>
    <mergeCell ref="A57:A58"/>
    <mergeCell ref="A45:A46"/>
    <mergeCell ref="A47:A48"/>
    <mergeCell ref="A49:A50"/>
    <mergeCell ref="A51:A52"/>
    <mergeCell ref="A53:A54"/>
    <mergeCell ref="C45:C46"/>
    <mergeCell ref="B45:B46"/>
    <mergeCell ref="B47:B48"/>
    <mergeCell ref="A59:A60"/>
    <mergeCell ref="C55:C56"/>
    <mergeCell ref="C57:C58"/>
    <mergeCell ref="C59:C60"/>
    <mergeCell ref="D55:D56"/>
    <mergeCell ref="D57:D58"/>
    <mergeCell ref="D59:D60"/>
    <mergeCell ref="B55:B56"/>
    <mergeCell ref="B57:B58"/>
    <mergeCell ref="B59:B60"/>
    <mergeCell ref="A55:A56"/>
    <mergeCell ref="A61:A62"/>
    <mergeCell ref="A63:A64"/>
    <mergeCell ref="A65:A66"/>
    <mergeCell ref="A67:A68"/>
    <mergeCell ref="C61:C62"/>
    <mergeCell ref="C63:C64"/>
    <mergeCell ref="C65:C66"/>
    <mergeCell ref="C67:C68"/>
    <mergeCell ref="B65:B66"/>
    <mergeCell ref="B67:B68"/>
    <mergeCell ref="B63:B64"/>
    <mergeCell ref="B61:B62"/>
    <mergeCell ref="D65:D66"/>
    <mergeCell ref="D67:D68"/>
    <mergeCell ref="T61:T62"/>
    <mergeCell ref="V65:V66"/>
    <mergeCell ref="V67:V68"/>
    <mergeCell ref="V45:V46"/>
    <mergeCell ref="V47:V48"/>
    <mergeCell ref="V49:V50"/>
    <mergeCell ref="V51:V52"/>
    <mergeCell ref="V53:V54"/>
    <mergeCell ref="V55:V56"/>
    <mergeCell ref="T45:T46"/>
    <mergeCell ref="T47:T48"/>
    <mergeCell ref="T49:T50"/>
    <mergeCell ref="T51:T52"/>
    <mergeCell ref="T53:T54"/>
    <mergeCell ref="T55:T56"/>
    <mergeCell ref="U55:U56"/>
    <mergeCell ref="U57:U58"/>
    <mergeCell ref="U59:U60"/>
    <mergeCell ref="U61:U62"/>
    <mergeCell ref="U51:U52"/>
    <mergeCell ref="U67:U68"/>
    <mergeCell ref="T67:T68"/>
    <mergeCell ref="U65:U66"/>
    <mergeCell ref="T65:T66"/>
    <mergeCell ref="S61:S62"/>
    <mergeCell ref="S59:S60"/>
    <mergeCell ref="E120:F120"/>
    <mergeCell ref="E121:F121"/>
    <mergeCell ref="E79:F79"/>
    <mergeCell ref="E80:F80"/>
    <mergeCell ref="E116:F116"/>
    <mergeCell ref="E112:F112"/>
    <mergeCell ref="E113:F113"/>
    <mergeCell ref="E114:F114"/>
    <mergeCell ref="E115:F115"/>
    <mergeCell ref="E108:F108"/>
    <mergeCell ref="E109:F109"/>
    <mergeCell ref="E111:F111"/>
    <mergeCell ref="E88:F88"/>
    <mergeCell ref="E93:F93"/>
    <mergeCell ref="E94:F94"/>
    <mergeCell ref="E95:F95"/>
    <mergeCell ref="E92:F92"/>
    <mergeCell ref="F69:N70"/>
    <mergeCell ref="E85:F85"/>
    <mergeCell ref="E86:F86"/>
    <mergeCell ref="E122:F122"/>
    <mergeCell ref="E87:F87"/>
    <mergeCell ref="G98:G99"/>
    <mergeCell ref="G100:G101"/>
    <mergeCell ref="E117:F117"/>
    <mergeCell ref="E118:F118"/>
    <mergeCell ref="E119:F119"/>
    <mergeCell ref="E102:F102"/>
    <mergeCell ref="E105:F105"/>
    <mergeCell ref="E106:F106"/>
    <mergeCell ref="E97:F97"/>
    <mergeCell ref="E96:F96"/>
    <mergeCell ref="E98:F98"/>
    <mergeCell ref="E91:F91"/>
    <mergeCell ref="E89:F89"/>
    <mergeCell ref="E90:F90"/>
    <mergeCell ref="E100:F100"/>
    <mergeCell ref="E107:F107"/>
    <mergeCell ref="E99:F99"/>
    <mergeCell ref="E101:F101"/>
    <mergeCell ref="E110:F110"/>
    <mergeCell ref="E103:F103"/>
    <mergeCell ref="E104:F104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zoomScale="90" zoomScaleNormal="90" workbookViewId="0">
      <selection activeCell="A105" sqref="A105"/>
    </sheetView>
  </sheetViews>
  <sheetFormatPr defaultRowHeight="20.100000000000001" customHeight="1"/>
  <cols>
    <col min="1" max="1" width="3.625" style="24" customWidth="1"/>
    <col min="2" max="2" width="3.75" style="24" hidden="1" customWidth="1"/>
    <col min="3" max="3" width="14.5" style="21" bestFit="1" customWidth="1"/>
    <col min="4" max="4" width="4.125" style="23" customWidth="1"/>
    <col min="5" max="7" width="4.125" style="229" customWidth="1"/>
    <col min="8" max="8" width="3.125" style="229" customWidth="1"/>
    <col min="9" max="10" width="3.125" style="23" customWidth="1"/>
    <col min="11" max="11" width="3.125" style="645" customWidth="1"/>
    <col min="12" max="14" width="4.125" style="639" customWidth="1"/>
    <col min="15" max="15" width="4.125" style="23" customWidth="1"/>
    <col min="16" max="16" width="4.125" style="21" hidden="1" customWidth="1"/>
    <col min="17" max="17" width="14.5" style="21" bestFit="1" customWidth="1"/>
    <col min="18" max="18" width="3.75" style="21" customWidth="1"/>
    <col min="19" max="20" width="3.5" style="21" customWidth="1"/>
    <col min="21" max="21" width="3.25" style="20" customWidth="1"/>
    <col min="22" max="23" width="2.875" style="20" customWidth="1"/>
    <col min="24" max="24" width="9.5" style="70" bestFit="1" customWidth="1"/>
    <col min="25" max="25" width="9" style="21"/>
    <col min="26" max="26" width="11" style="21" bestFit="1" customWidth="1"/>
    <col min="27" max="16384" width="9" style="21"/>
  </cols>
  <sheetData>
    <row r="1" spans="1:26" ht="21" customHeight="1">
      <c r="A1" s="791" t="s">
        <v>19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</row>
    <row r="2" spans="1:26" ht="23.1" customHeight="1">
      <c r="A2" s="25"/>
      <c r="B2" s="25" t="s">
        <v>149</v>
      </c>
      <c r="C2" s="16" t="s">
        <v>1</v>
      </c>
      <c r="D2" s="25"/>
      <c r="I2" s="25"/>
      <c r="J2" s="25"/>
      <c r="K2" s="639"/>
      <c r="O2" s="100"/>
      <c r="P2" s="23" t="s">
        <v>149</v>
      </c>
      <c r="Q2" s="16" t="s">
        <v>1</v>
      </c>
      <c r="R2" s="23"/>
      <c r="S2" s="23"/>
      <c r="X2" s="53"/>
      <c r="Z2" s="24"/>
    </row>
    <row r="3" spans="1:26" ht="15.95" customHeight="1" thickBot="1">
      <c r="A3" s="822">
        <v>1</v>
      </c>
      <c r="B3" s="822">
        <v>1</v>
      </c>
      <c r="C3" s="802" t="str">
        <f>IF(B3="","",VLOOKUP(B3,$B$54:$C$77,2))</f>
        <v>拓大紅陵</v>
      </c>
      <c r="D3" s="662"/>
      <c r="E3" s="663"/>
      <c r="F3" s="442">
        <v>5</v>
      </c>
      <c r="G3" s="442"/>
      <c r="H3" s="442"/>
      <c r="I3" s="96"/>
      <c r="J3" s="96"/>
      <c r="K3" s="477"/>
      <c r="L3" s="477"/>
      <c r="M3" s="477">
        <v>4</v>
      </c>
      <c r="N3" s="681"/>
      <c r="O3" s="683"/>
      <c r="P3" s="822">
        <v>10</v>
      </c>
      <c r="Q3" s="802" t="str">
        <f>IF(P3="","",VLOOKUP(P3,$B$54:$C$77,2))</f>
        <v>秀明八千代</v>
      </c>
      <c r="R3" s="802">
        <v>12</v>
      </c>
      <c r="S3" s="23"/>
      <c r="X3" s="18"/>
    </row>
    <row r="4" spans="1:26" ht="15.95" customHeight="1" thickTop="1" thickBot="1">
      <c r="A4" s="822"/>
      <c r="B4" s="822"/>
      <c r="C4" s="802"/>
      <c r="D4" s="96"/>
      <c r="E4" s="671"/>
      <c r="F4" s="442"/>
      <c r="G4" s="442">
        <v>3</v>
      </c>
      <c r="H4" s="442"/>
      <c r="I4" s="96"/>
      <c r="J4" s="96"/>
      <c r="K4" s="477"/>
      <c r="L4" s="477"/>
      <c r="M4" s="682"/>
      <c r="N4" s="477"/>
      <c r="O4" s="97"/>
      <c r="P4" s="822"/>
      <c r="Q4" s="802"/>
      <c r="R4" s="802"/>
      <c r="S4" s="23"/>
      <c r="X4" s="18"/>
    </row>
    <row r="5" spans="1:26" ht="15.95" customHeight="1" thickTop="1" thickBot="1">
      <c r="A5" s="822">
        <v>2</v>
      </c>
      <c r="B5" s="822">
        <v>18</v>
      </c>
      <c r="C5" s="802" t="str">
        <f>IF(B5="","",VLOOKUP(B5,$B$54:$C$77,2))</f>
        <v>成田</v>
      </c>
      <c r="D5" s="252"/>
      <c r="E5" s="635"/>
      <c r="F5" s="712"/>
      <c r="G5" s="442"/>
      <c r="H5" s="442"/>
      <c r="I5" s="96"/>
      <c r="J5" s="96"/>
      <c r="K5" s="477"/>
      <c r="L5" s="477">
        <v>2</v>
      </c>
      <c r="M5" s="682"/>
      <c r="N5" s="477">
        <v>3</v>
      </c>
      <c r="O5" s="97"/>
      <c r="P5" s="822">
        <v>16</v>
      </c>
      <c r="Q5" s="802" t="str">
        <f>IF(P5="","",VLOOKUP(P5,$B$54:$C$77,2))</f>
        <v>西武台</v>
      </c>
      <c r="R5" s="802">
        <v>13</v>
      </c>
      <c r="S5" s="23"/>
      <c r="X5" s="18"/>
    </row>
    <row r="6" spans="1:26" ht="15.95" customHeight="1" thickTop="1" thickBot="1">
      <c r="A6" s="822"/>
      <c r="B6" s="822"/>
      <c r="C6" s="802"/>
      <c r="D6" s="96"/>
      <c r="E6" s="442"/>
      <c r="F6" s="700">
        <v>0</v>
      </c>
      <c r="G6" s="668"/>
      <c r="H6" s="442">
        <v>2</v>
      </c>
      <c r="I6" s="96"/>
      <c r="J6" s="96"/>
      <c r="K6" s="477"/>
      <c r="L6" s="682"/>
      <c r="M6" s="670"/>
      <c r="N6" s="643"/>
      <c r="O6" s="669"/>
      <c r="P6" s="822"/>
      <c r="Q6" s="802"/>
      <c r="R6" s="802"/>
      <c r="S6" s="23"/>
      <c r="X6" s="18"/>
    </row>
    <row r="7" spans="1:26" ht="15.95" customHeight="1" thickTop="1" thickBot="1">
      <c r="A7" s="822">
        <v>3</v>
      </c>
      <c r="B7" s="822">
        <v>2</v>
      </c>
      <c r="C7" s="802" t="str">
        <f>IF(B7="","",VLOOKUP(B7,$B$54:$C$77,2))</f>
        <v>木更津総合</v>
      </c>
      <c r="D7" s="666"/>
      <c r="E7" s="442">
        <v>3</v>
      </c>
      <c r="F7" s="634"/>
      <c r="G7" s="712"/>
      <c r="H7" s="442"/>
      <c r="I7" s="96"/>
      <c r="J7" s="96"/>
      <c r="K7" s="477">
        <v>2</v>
      </c>
      <c r="L7" s="687"/>
      <c r="M7" s="477">
        <v>1</v>
      </c>
      <c r="N7" s="670"/>
      <c r="O7" s="655"/>
      <c r="P7" s="822">
        <v>12</v>
      </c>
      <c r="Q7" s="802" t="str">
        <f>IF(P7="","",VLOOKUP(P7,$B$54:$C$77,2))</f>
        <v>幕張</v>
      </c>
      <c r="R7" s="802">
        <v>14</v>
      </c>
      <c r="S7" s="23"/>
      <c r="X7" s="72"/>
    </row>
    <row r="8" spans="1:26" ht="15.95" customHeight="1" thickTop="1" thickBot="1">
      <c r="A8" s="822"/>
      <c r="B8" s="822"/>
      <c r="C8" s="802"/>
      <c r="D8" s="667"/>
      <c r="E8" s="668"/>
      <c r="F8" s="634">
        <v>3</v>
      </c>
      <c r="G8" s="740"/>
      <c r="H8" s="442"/>
      <c r="I8" s="96"/>
      <c r="J8" s="96"/>
      <c r="K8" s="477"/>
      <c r="L8" s="643"/>
      <c r="M8" s="643"/>
      <c r="N8" s="96">
        <v>2</v>
      </c>
      <c r="O8" s="97"/>
      <c r="P8" s="822"/>
      <c r="Q8" s="802"/>
      <c r="R8" s="802"/>
      <c r="S8" s="23"/>
      <c r="X8" s="18"/>
      <c r="Y8" s="20"/>
    </row>
    <row r="9" spans="1:26" ht="15.95" customHeight="1" thickTop="1" thickBot="1">
      <c r="A9" s="822">
        <v>4</v>
      </c>
      <c r="B9" s="822">
        <v>7</v>
      </c>
      <c r="C9" s="802" t="str">
        <f>IF(B9="","",VLOOKUP(B9,$B$54:$C$77,2))</f>
        <v>成東</v>
      </c>
      <c r="D9" s="251"/>
      <c r="E9" s="659"/>
      <c r="F9" s="664"/>
      <c r="G9" s="700"/>
      <c r="H9" s="442"/>
      <c r="I9" s="96"/>
      <c r="J9" s="96"/>
      <c r="K9" s="477"/>
      <c r="L9" s="643"/>
      <c r="M9" s="643"/>
      <c r="N9" s="656">
        <v>2</v>
      </c>
      <c r="O9" s="97"/>
      <c r="P9" s="822">
        <v>23</v>
      </c>
      <c r="Q9" s="802" t="str">
        <f>IF(P9="","",VLOOKUP(P9,$B$54:$C$77,2))</f>
        <v>佐原</v>
      </c>
      <c r="R9" s="802">
        <v>15</v>
      </c>
      <c r="S9" s="23"/>
      <c r="X9" s="18"/>
      <c r="Y9" s="20"/>
      <c r="Z9" s="52"/>
    </row>
    <row r="10" spans="1:26" ht="15.95" customHeight="1" thickTop="1" thickBot="1">
      <c r="A10" s="822"/>
      <c r="B10" s="822"/>
      <c r="C10" s="802"/>
      <c r="D10" s="439"/>
      <c r="E10" s="634">
        <v>1</v>
      </c>
      <c r="F10" s="665"/>
      <c r="G10" s="700">
        <v>0</v>
      </c>
      <c r="H10" s="442"/>
      <c r="I10" s="96"/>
      <c r="J10" s="96"/>
      <c r="K10" s="477"/>
      <c r="L10" s="643"/>
      <c r="M10" s="643">
        <v>0</v>
      </c>
      <c r="N10" s="477"/>
      <c r="O10" s="669"/>
      <c r="P10" s="822"/>
      <c r="Q10" s="802"/>
      <c r="R10" s="802"/>
      <c r="S10" s="23"/>
      <c r="X10" s="18"/>
      <c r="Z10" s="51"/>
    </row>
    <row r="11" spans="1:26" ht="15.95" customHeight="1" thickTop="1" thickBot="1">
      <c r="A11" s="822">
        <v>5</v>
      </c>
      <c r="B11" s="822">
        <v>20</v>
      </c>
      <c r="C11" s="802" t="str">
        <f>IF(B11="","",VLOOKUP(B11,$B$54:$C$77,2))</f>
        <v>千葉黎明</v>
      </c>
      <c r="D11" s="96"/>
      <c r="E11" s="635"/>
      <c r="F11" s="442"/>
      <c r="G11" s="700"/>
      <c r="H11" s="442"/>
      <c r="I11" s="738"/>
      <c r="J11" s="96"/>
      <c r="K11" s="477"/>
      <c r="L11" s="643"/>
      <c r="M11" s="680"/>
      <c r="N11" s="673"/>
      <c r="O11" s="655"/>
      <c r="P11" s="822">
        <v>9</v>
      </c>
      <c r="Q11" s="802" t="str">
        <f>IF(P11="","",VLOOKUP(P11,$B$54:$C$77,2))</f>
        <v>船橋東</v>
      </c>
      <c r="R11" s="802">
        <v>16</v>
      </c>
      <c r="S11" s="23"/>
      <c r="Y11" s="20"/>
      <c r="Z11" s="51"/>
    </row>
    <row r="12" spans="1:26" ht="15.95" customHeight="1" thickTop="1" thickBot="1">
      <c r="A12" s="822"/>
      <c r="B12" s="822"/>
      <c r="C12" s="802"/>
      <c r="D12" s="657"/>
      <c r="E12" s="442"/>
      <c r="F12" s="442">
        <v>2</v>
      </c>
      <c r="G12" s="700"/>
      <c r="H12" s="668"/>
      <c r="I12" s="746"/>
      <c r="J12" s="252"/>
      <c r="K12" s="640"/>
      <c r="L12" s="643">
        <v>2</v>
      </c>
      <c r="M12" s="682"/>
      <c r="N12" s="96">
        <v>1</v>
      </c>
      <c r="O12" s="97"/>
      <c r="P12" s="822"/>
      <c r="Q12" s="802"/>
      <c r="R12" s="802"/>
      <c r="S12" s="23"/>
      <c r="Y12" s="20"/>
      <c r="Z12" s="51"/>
    </row>
    <row r="13" spans="1:26" ht="15.95" customHeight="1" thickTop="1" thickBot="1">
      <c r="A13" s="822">
        <v>6</v>
      </c>
      <c r="B13" s="822">
        <v>3</v>
      </c>
      <c r="C13" s="802" t="str">
        <f>IF(B13="","",VLOOKUP(B13,$B$54:$C$77,2))</f>
        <v>長生</v>
      </c>
      <c r="D13" s="22"/>
      <c r="E13" s="442"/>
      <c r="F13" s="442">
        <v>2</v>
      </c>
      <c r="G13" s="634"/>
      <c r="H13" s="442">
        <v>3</v>
      </c>
      <c r="I13" s="745"/>
      <c r="J13" s="96"/>
      <c r="K13" s="705">
        <v>0</v>
      </c>
      <c r="L13" s="477"/>
      <c r="M13" s="682"/>
      <c r="N13" s="681"/>
      <c r="O13" s="683"/>
      <c r="P13" s="822">
        <v>22</v>
      </c>
      <c r="Q13" s="802" t="str">
        <f>IF(P13="","",VLOOKUP(P13,$B$54:$C$77,2))</f>
        <v>市立銚子</v>
      </c>
      <c r="R13" s="802">
        <v>17</v>
      </c>
      <c r="S13" s="23"/>
    </row>
    <row r="14" spans="1:26" ht="15.95" customHeight="1" thickTop="1">
      <c r="A14" s="822"/>
      <c r="B14" s="822"/>
      <c r="C14" s="802"/>
      <c r="D14" s="658"/>
      <c r="E14" s="633"/>
      <c r="F14" s="442"/>
      <c r="G14" s="634"/>
      <c r="H14" s="659"/>
      <c r="I14" s="96"/>
      <c r="J14" s="96"/>
      <c r="K14" s="682"/>
      <c r="L14" s="477"/>
      <c r="M14" s="477">
        <v>5</v>
      </c>
      <c r="N14" s="477"/>
      <c r="O14" s="99"/>
      <c r="P14" s="822"/>
      <c r="Q14" s="802"/>
      <c r="R14" s="802"/>
      <c r="S14" s="23"/>
    </row>
    <row r="15" spans="1:26" ht="15.95" customHeight="1" thickBot="1">
      <c r="A15" s="822">
        <v>7</v>
      </c>
      <c r="B15" s="822">
        <v>14</v>
      </c>
      <c r="C15" s="802" t="str">
        <f>IF(B15="","",VLOOKUP(B15,$B$54:$C$77,2))</f>
        <v>千葉南</v>
      </c>
      <c r="D15" s="662"/>
      <c r="E15" s="634">
        <v>5</v>
      </c>
      <c r="F15" s="442"/>
      <c r="G15" s="634">
        <v>0</v>
      </c>
      <c r="H15" s="442"/>
      <c r="I15" s="96"/>
      <c r="J15" s="96"/>
      <c r="K15" s="682"/>
      <c r="L15" s="477"/>
      <c r="M15" s="477">
        <v>4</v>
      </c>
      <c r="N15" s="477"/>
      <c r="O15" s="97"/>
      <c r="P15" s="822">
        <v>11</v>
      </c>
      <c r="Q15" s="802" t="str">
        <f>IF(P15="","",VLOOKUP(P15,$B$54:$C$77,2))</f>
        <v>習志野</v>
      </c>
      <c r="R15" s="802">
        <v>18</v>
      </c>
      <c r="S15" s="23"/>
    </row>
    <row r="16" spans="1:26" ht="15.95" customHeight="1" thickTop="1" thickBot="1">
      <c r="A16" s="822"/>
      <c r="B16" s="822"/>
      <c r="C16" s="802"/>
      <c r="D16" s="96"/>
      <c r="E16" s="702"/>
      <c r="F16" s="703"/>
      <c r="G16" s="634"/>
      <c r="H16" s="442"/>
      <c r="I16" s="96"/>
      <c r="J16" s="96"/>
      <c r="K16" s="682"/>
      <c r="L16" s="477"/>
      <c r="M16" s="682"/>
      <c r="N16" s="709"/>
      <c r="O16" s="678"/>
      <c r="P16" s="822"/>
      <c r="Q16" s="802"/>
      <c r="R16" s="802"/>
      <c r="S16" s="23"/>
    </row>
    <row r="17" spans="1:25" ht="15.95" customHeight="1" thickTop="1" thickBot="1">
      <c r="A17" s="822">
        <v>8</v>
      </c>
      <c r="B17" s="822">
        <v>6</v>
      </c>
      <c r="C17" s="802" t="str">
        <f>IF(B17="","",VLOOKUP(B17,$B$54:$C$77,2))</f>
        <v>東金</v>
      </c>
      <c r="D17" s="96"/>
      <c r="E17" s="665"/>
      <c r="F17" s="634">
        <v>2</v>
      </c>
      <c r="G17" s="634"/>
      <c r="H17" s="442"/>
      <c r="I17" s="98"/>
      <c r="J17" s="98"/>
      <c r="K17" s="739"/>
      <c r="L17" s="477">
        <v>0</v>
      </c>
      <c r="M17" s="477"/>
      <c r="N17" s="710">
        <v>2</v>
      </c>
      <c r="O17" s="99"/>
      <c r="P17" s="822">
        <v>5</v>
      </c>
      <c r="Q17" s="802" t="str">
        <f>IF(P17="","",VLOOKUP(P17,$B$54:$C$77,2))</f>
        <v>千葉学芸</v>
      </c>
      <c r="R17" s="802">
        <v>19</v>
      </c>
      <c r="S17" s="23"/>
    </row>
    <row r="18" spans="1:25" ht="15.95" customHeight="1" thickTop="1" thickBot="1">
      <c r="A18" s="822"/>
      <c r="B18" s="822"/>
      <c r="C18" s="802"/>
      <c r="D18" s="437"/>
      <c r="E18" s="442">
        <v>0</v>
      </c>
      <c r="F18" s="634"/>
      <c r="G18" s="636"/>
      <c r="H18" s="442"/>
      <c r="I18" s="96"/>
      <c r="J18" s="96"/>
      <c r="K18" s="682"/>
      <c r="L18" s="477"/>
      <c r="M18" s="673"/>
      <c r="N18" s="680"/>
      <c r="O18" s="250"/>
      <c r="P18" s="822"/>
      <c r="Q18" s="802"/>
      <c r="R18" s="802"/>
      <c r="S18" s="23"/>
      <c r="Y18" s="1"/>
    </row>
    <row r="19" spans="1:25" ht="15.95" customHeight="1" thickTop="1" thickBot="1">
      <c r="A19" s="822">
        <v>9</v>
      </c>
      <c r="B19" s="822">
        <v>13</v>
      </c>
      <c r="C19" s="802" t="str">
        <f>IF(B19="","",VLOOKUP(B19,$B$54:$C$77,2))</f>
        <v>敬愛学園</v>
      </c>
      <c r="D19" s="439"/>
      <c r="E19" s="442"/>
      <c r="F19" s="700"/>
      <c r="G19" s="676"/>
      <c r="H19" s="442">
        <v>2</v>
      </c>
      <c r="I19" s="96"/>
      <c r="J19" s="96"/>
      <c r="K19" s="682"/>
      <c r="L19" s="477"/>
      <c r="M19" s="643">
        <v>0</v>
      </c>
      <c r="N19" s="679"/>
      <c r="O19" s="97"/>
      <c r="P19" s="822">
        <v>8</v>
      </c>
      <c r="Q19" s="802" t="str">
        <f>IF(P19="","",VLOOKUP(P19,$B$54:$C$77,2))</f>
        <v>学館浦安</v>
      </c>
      <c r="R19" s="802">
        <v>20</v>
      </c>
      <c r="S19" s="23"/>
    </row>
    <row r="20" spans="1:25" ht="15.95" customHeight="1" thickTop="1" thickBot="1">
      <c r="A20" s="822"/>
      <c r="B20" s="822"/>
      <c r="C20" s="802"/>
      <c r="D20" s="667"/>
      <c r="E20" s="442"/>
      <c r="F20" s="700">
        <v>1</v>
      </c>
      <c r="G20" s="442"/>
      <c r="H20" s="442"/>
      <c r="I20" s="96"/>
      <c r="J20" s="96"/>
      <c r="K20" s="682"/>
      <c r="L20" s="477"/>
      <c r="M20" s="643"/>
      <c r="N20" s="477">
        <v>2</v>
      </c>
      <c r="O20" s="678"/>
      <c r="P20" s="822"/>
      <c r="Q20" s="802"/>
      <c r="R20" s="802"/>
      <c r="S20" s="23"/>
    </row>
    <row r="21" spans="1:25" ht="15.95" customHeight="1" thickTop="1" thickBot="1">
      <c r="A21" s="822">
        <v>10</v>
      </c>
      <c r="B21" s="822">
        <v>21</v>
      </c>
      <c r="C21" s="802" t="str">
        <f>IF(B21="","",VLOOKUP(B21,$B$54:$C$77,2))</f>
        <v>横芝敬愛</v>
      </c>
      <c r="D21" s="251"/>
      <c r="E21" s="672"/>
      <c r="F21" s="714"/>
      <c r="G21" s="442"/>
      <c r="H21" s="442"/>
      <c r="I21" s="96"/>
      <c r="J21" s="96"/>
      <c r="K21" s="477">
        <v>2</v>
      </c>
      <c r="L21" s="725"/>
      <c r="M21" s="477"/>
      <c r="N21" s="477">
        <v>1</v>
      </c>
      <c r="O21" s="99"/>
      <c r="P21" s="822">
        <v>19</v>
      </c>
      <c r="Q21" s="802" t="str">
        <f>IF(P21="","",VLOOKUP(P21,$B$54:$C$77,2))</f>
        <v>成田北</v>
      </c>
      <c r="R21" s="802">
        <v>21</v>
      </c>
      <c r="S21" s="23"/>
    </row>
    <row r="22" spans="1:25" ht="15.95" customHeight="1" thickTop="1" thickBot="1">
      <c r="A22" s="822"/>
      <c r="B22" s="822"/>
      <c r="C22" s="802"/>
      <c r="D22" s="650" t="s">
        <v>550</v>
      </c>
      <c r="E22" s="700"/>
      <c r="F22" s="676"/>
      <c r="G22" s="442">
        <v>3</v>
      </c>
      <c r="H22" s="442"/>
      <c r="I22" s="802"/>
      <c r="J22" s="802"/>
      <c r="K22" s="477"/>
      <c r="L22" s="682"/>
      <c r="M22" s="477">
        <v>0</v>
      </c>
      <c r="N22" s="687"/>
      <c r="O22" s="685"/>
      <c r="P22" s="822"/>
      <c r="Q22" s="802"/>
      <c r="R22" s="802"/>
      <c r="S22" s="23"/>
    </row>
    <row r="23" spans="1:25" ht="15.95" customHeight="1" thickTop="1" thickBot="1">
      <c r="A23" s="822">
        <v>11</v>
      </c>
      <c r="B23" s="822">
        <v>17</v>
      </c>
      <c r="C23" s="802" t="str">
        <f>IF(B23="","",VLOOKUP(B23,$B$54:$C$77,2))</f>
        <v>麗澤</v>
      </c>
      <c r="D23" s="662"/>
      <c r="E23" s="675"/>
      <c r="F23" s="442"/>
      <c r="G23" s="442"/>
      <c r="H23" s="442"/>
      <c r="I23" s="477"/>
      <c r="J23" s="442"/>
      <c r="K23" s="477"/>
      <c r="L23" s="682"/>
      <c r="M23" s="477"/>
      <c r="N23" s="686"/>
      <c r="O23" s="140"/>
      <c r="P23" s="822">
        <v>4</v>
      </c>
      <c r="Q23" s="802" t="str">
        <f>IF(P23="","",VLOOKUP(P23,$B$54:$C$77,2))</f>
        <v>茂原樟陽</v>
      </c>
      <c r="R23" s="802">
        <v>22</v>
      </c>
      <c r="S23" s="23"/>
    </row>
    <row r="24" spans="1:25" ht="15.95" customHeight="1" thickTop="1">
      <c r="A24" s="822"/>
      <c r="B24" s="822"/>
      <c r="C24" s="802"/>
      <c r="D24" s="22"/>
      <c r="E24" s="442"/>
      <c r="F24" s="442">
        <v>3</v>
      </c>
      <c r="G24" s="442"/>
      <c r="H24" s="442"/>
      <c r="I24" s="477"/>
      <c r="J24" s="442"/>
      <c r="K24" s="441"/>
      <c r="L24" s="477">
        <v>3</v>
      </c>
      <c r="M24" s="709"/>
      <c r="N24" s="710">
        <v>0</v>
      </c>
      <c r="O24" s="99"/>
      <c r="P24" s="822"/>
      <c r="Q24" s="802"/>
      <c r="R24" s="802"/>
      <c r="S24" s="23"/>
    </row>
    <row r="25" spans="1:25" ht="15.95" customHeight="1" thickBot="1">
      <c r="A25" s="822"/>
      <c r="B25" s="822"/>
      <c r="C25" s="802"/>
      <c r="D25" s="22"/>
      <c r="E25" s="442"/>
      <c r="F25" s="442"/>
      <c r="G25" s="442"/>
      <c r="H25" s="442"/>
      <c r="I25" s="477"/>
      <c r="J25" s="442"/>
      <c r="K25" s="441"/>
      <c r="L25" s="477"/>
      <c r="M25" s="477"/>
      <c r="N25" s="684"/>
      <c r="O25" s="713"/>
      <c r="P25" s="822">
        <v>15</v>
      </c>
      <c r="Q25" s="802" t="str">
        <f>IF(P25="","",VLOOKUP(P25,$B$54:$C$77,2))</f>
        <v>柏日体</v>
      </c>
      <c r="R25" s="802">
        <v>23</v>
      </c>
      <c r="S25" s="23"/>
    </row>
    <row r="26" spans="1:25" ht="15.95" customHeight="1" thickTop="1">
      <c r="A26" s="822"/>
      <c r="B26" s="822"/>
      <c r="C26" s="802"/>
      <c r="D26" s="22"/>
      <c r="E26" s="442"/>
      <c r="F26" s="442"/>
      <c r="G26" s="442"/>
      <c r="H26" s="442"/>
      <c r="I26" s="477"/>
      <c r="J26" s="442"/>
      <c r="K26" s="441"/>
      <c r="L26" s="477"/>
      <c r="M26" s="477">
        <v>5</v>
      </c>
      <c r="N26" s="477"/>
      <c r="O26" s="97"/>
      <c r="P26" s="822"/>
      <c r="Q26" s="802"/>
      <c r="R26" s="802"/>
      <c r="S26" s="23"/>
    </row>
    <row r="27" spans="1:25" ht="15.95" customHeight="1">
      <c r="A27" s="822"/>
      <c r="B27" s="822"/>
      <c r="C27" s="802"/>
      <c r="D27" s="132" t="s">
        <v>162</v>
      </c>
      <c r="I27" s="468"/>
      <c r="J27" s="468"/>
      <c r="K27" s="468"/>
      <c r="O27" s="468"/>
      <c r="P27" s="822"/>
      <c r="Q27" s="802"/>
      <c r="R27" s="802"/>
      <c r="S27" s="23"/>
    </row>
    <row r="28" spans="1:25" ht="15.95" customHeight="1">
      <c r="A28" s="822"/>
      <c r="B28" s="822"/>
      <c r="C28" s="802"/>
      <c r="D28" s="468"/>
      <c r="I28" s="468"/>
      <c r="J28" s="468"/>
      <c r="K28" s="468"/>
      <c r="O28" s="468"/>
      <c r="P28" s="822"/>
      <c r="Q28" s="802"/>
      <c r="R28" s="802"/>
      <c r="S28" s="23"/>
    </row>
    <row r="29" spans="1:25" ht="15.95" customHeight="1">
      <c r="A29" s="118"/>
      <c r="B29" s="118"/>
      <c r="C29" s="88"/>
      <c r="D29" s="22"/>
      <c r="E29" s="442"/>
      <c r="F29" s="442"/>
      <c r="G29" s="442"/>
      <c r="H29" s="442"/>
      <c r="I29" s="132"/>
      <c r="J29" s="132"/>
      <c r="K29" s="441"/>
      <c r="L29" s="477"/>
      <c r="N29" s="477"/>
      <c r="O29" s="97"/>
      <c r="P29" s="118"/>
      <c r="Q29" s="88"/>
      <c r="R29" s="88"/>
      <c r="S29" s="23"/>
    </row>
    <row r="30" spans="1:25" ht="15.95" customHeight="1">
      <c r="A30" s="791" t="s">
        <v>20</v>
      </c>
      <c r="B30" s="791"/>
      <c r="C30" s="791"/>
      <c r="D30" s="791"/>
      <c r="E30" s="791"/>
      <c r="F30" s="791"/>
      <c r="G30" s="791"/>
      <c r="H30" s="791"/>
      <c r="I30" s="791"/>
      <c r="J30" s="791"/>
      <c r="K30" s="791"/>
      <c r="L30" s="791"/>
      <c r="M30" s="791"/>
      <c r="N30" s="791"/>
      <c r="O30" s="791"/>
      <c r="P30" s="791"/>
      <c r="Q30" s="791"/>
      <c r="R30" s="791"/>
      <c r="S30" s="16"/>
      <c r="T30" s="16"/>
      <c r="U30" s="16"/>
      <c r="V30" s="16"/>
      <c r="W30" s="73"/>
      <c r="Y30" s="31"/>
    </row>
    <row r="31" spans="1:25" ht="15.95" customHeight="1">
      <c r="B31" s="24" t="s">
        <v>150</v>
      </c>
      <c r="C31" s="16" t="s">
        <v>1</v>
      </c>
      <c r="I31" s="469"/>
      <c r="J31" s="469"/>
      <c r="O31" s="469"/>
      <c r="P31" s="91" t="s">
        <v>150</v>
      </c>
      <c r="Q31" s="16" t="s">
        <v>1</v>
      </c>
      <c r="U31" s="21"/>
      <c r="V31" s="73"/>
      <c r="W31" s="70"/>
      <c r="X31" s="31"/>
    </row>
    <row r="32" spans="1:25" ht="15.95" customHeight="1" thickBot="1">
      <c r="A32" s="822">
        <v>1</v>
      </c>
      <c r="B32" s="822">
        <v>1</v>
      </c>
      <c r="C32" s="802" t="str">
        <f>IF(B32="","",VLOOKUP(B32,$P$54:$Q$67,2))</f>
        <v>拓大紅陵</v>
      </c>
      <c r="D32" s="662"/>
      <c r="E32" s="663"/>
      <c r="F32" s="663"/>
      <c r="G32" s="663"/>
      <c r="H32" s="442">
        <v>5</v>
      </c>
      <c r="I32" s="96"/>
      <c r="J32" s="96"/>
      <c r="K32" s="477"/>
      <c r="L32" s="477">
        <v>4</v>
      </c>
      <c r="M32" s="681"/>
      <c r="N32" s="681"/>
      <c r="O32" s="662"/>
      <c r="P32" s="822">
        <v>12</v>
      </c>
      <c r="Q32" s="802" t="str">
        <f>IF(P32="","",VLOOKUP(P32,$P$54:$Q$67,2))</f>
        <v>麗澤</v>
      </c>
      <c r="R32" s="823">
        <v>8</v>
      </c>
      <c r="S32" s="823"/>
      <c r="T32" s="123"/>
      <c r="U32" s="19"/>
      <c r="V32" s="88"/>
      <c r="W32" s="73"/>
      <c r="Y32" s="31"/>
    </row>
    <row r="33" spans="1:24" ht="15.95" customHeight="1" thickTop="1" thickBot="1">
      <c r="A33" s="822"/>
      <c r="B33" s="822"/>
      <c r="C33" s="802"/>
      <c r="D33" s="96"/>
      <c r="E33" s="442"/>
      <c r="F33" s="442"/>
      <c r="G33" s="671"/>
      <c r="H33" s="442"/>
      <c r="I33" s="96"/>
      <c r="J33" s="96"/>
      <c r="K33" s="477">
        <v>3</v>
      </c>
      <c r="L33" s="682"/>
      <c r="M33" s="477"/>
      <c r="N33" s="477"/>
      <c r="O33" s="96"/>
      <c r="P33" s="822"/>
      <c r="Q33" s="802"/>
      <c r="R33" s="824"/>
      <c r="S33" s="824"/>
      <c r="T33" s="73"/>
      <c r="U33" s="70"/>
      <c r="V33" s="31"/>
      <c r="W33" s="21"/>
      <c r="X33" s="21"/>
    </row>
    <row r="34" spans="1:24" ht="15.95" customHeight="1" thickTop="1" thickBot="1">
      <c r="A34" s="822">
        <v>2</v>
      </c>
      <c r="B34" s="822">
        <v>5</v>
      </c>
      <c r="C34" s="802" t="str">
        <f t="shared" ref="C34" si="0">IF(B34="","",VLOOKUP(B34,$P$54:$Q$67,2))</f>
        <v>成東</v>
      </c>
      <c r="D34" s="662"/>
      <c r="E34" s="663"/>
      <c r="F34" s="663"/>
      <c r="G34" s="700">
        <v>2</v>
      </c>
      <c r="H34" s="442"/>
      <c r="I34" s="97">
        <v>3</v>
      </c>
      <c r="J34" s="96"/>
      <c r="K34" s="682"/>
      <c r="L34" s="670"/>
      <c r="M34" s="646"/>
      <c r="N34" s="647"/>
      <c r="O34" s="436"/>
      <c r="P34" s="822">
        <v>11</v>
      </c>
      <c r="Q34" s="802" t="str">
        <f t="shared" ref="Q34" si="1">IF(P34="","",VLOOKUP(P34,$P$54:$Q$67,2))</f>
        <v>西武台</v>
      </c>
      <c r="R34" s="823">
        <v>9</v>
      </c>
      <c r="S34" s="802"/>
      <c r="T34" s="73"/>
      <c r="U34" s="70"/>
      <c r="V34" s="31"/>
      <c r="W34" s="21"/>
      <c r="X34" s="21"/>
    </row>
    <row r="35" spans="1:24" ht="15.95" customHeight="1" thickTop="1" thickBot="1">
      <c r="A35" s="822"/>
      <c r="B35" s="822"/>
      <c r="C35" s="802"/>
      <c r="D35" s="96"/>
      <c r="E35" s="442"/>
      <c r="F35" s="442"/>
      <c r="G35" s="664"/>
      <c r="H35" s="712"/>
      <c r="I35" s="96"/>
      <c r="J35" s="439">
        <v>3</v>
      </c>
      <c r="K35" s="687"/>
      <c r="L35" s="477">
        <v>1</v>
      </c>
      <c r="M35" s="477"/>
      <c r="N35" s="477"/>
      <c r="O35" s="97"/>
      <c r="P35" s="822"/>
      <c r="Q35" s="802"/>
      <c r="R35" s="823"/>
      <c r="S35" s="802"/>
      <c r="T35" s="20"/>
      <c r="U35" s="70"/>
      <c r="V35" s="21"/>
      <c r="W35" s="21"/>
      <c r="X35" s="21"/>
    </row>
    <row r="36" spans="1:24" ht="15.95" customHeight="1" thickTop="1">
      <c r="A36" s="822">
        <v>3</v>
      </c>
      <c r="B36" s="822">
        <v>3</v>
      </c>
      <c r="C36" s="802" t="str">
        <f t="shared" ref="C36" si="2">IF(B36="","",VLOOKUP(B36,$P$54:$Q$67,2))</f>
        <v>長生</v>
      </c>
      <c r="D36" s="438"/>
      <c r="E36" s="638"/>
      <c r="F36" s="635"/>
      <c r="G36" s="665"/>
      <c r="H36" s="700">
        <v>0</v>
      </c>
      <c r="I36" s="96"/>
      <c r="J36" s="738"/>
      <c r="K36" s="641"/>
      <c r="L36" s="477">
        <v>1</v>
      </c>
      <c r="M36" s="647"/>
      <c r="N36" s="647"/>
      <c r="O36" s="436"/>
      <c r="P36" s="822">
        <v>4</v>
      </c>
      <c r="Q36" s="802" t="str">
        <f t="shared" ref="Q36" si="3">IF(P36="","",VLOOKUP(P36,$P$54:$Q$67,2))</f>
        <v>東金</v>
      </c>
      <c r="R36" s="802">
        <v>10</v>
      </c>
      <c r="S36" s="802"/>
      <c r="T36" s="20"/>
      <c r="U36" s="70"/>
      <c r="V36" s="21"/>
      <c r="W36" s="21"/>
      <c r="X36" s="21"/>
    </row>
    <row r="37" spans="1:24" ht="15.95" customHeight="1" thickBot="1">
      <c r="A37" s="822"/>
      <c r="B37" s="822"/>
      <c r="C37" s="802"/>
      <c r="D37" s="439"/>
      <c r="E37" s="442"/>
      <c r="F37" s="442"/>
      <c r="G37" s="442">
        <v>2</v>
      </c>
      <c r="H37" s="700"/>
      <c r="I37" s="743"/>
      <c r="J37" s="738"/>
      <c r="K37" s="641"/>
      <c r="L37" s="680"/>
      <c r="M37" s="477"/>
      <c r="N37" s="477"/>
      <c r="O37" s="99"/>
      <c r="P37" s="822"/>
      <c r="Q37" s="802"/>
      <c r="R37" s="802"/>
      <c r="S37" s="802"/>
      <c r="T37" s="20"/>
      <c r="U37" s="70"/>
      <c r="V37" s="21"/>
      <c r="W37" s="21"/>
      <c r="X37" s="21"/>
    </row>
    <row r="38" spans="1:24" ht="15.95" customHeight="1" thickTop="1" thickBot="1">
      <c r="A38" s="822">
        <v>4</v>
      </c>
      <c r="B38" s="822">
        <v>13</v>
      </c>
      <c r="C38" s="802" t="str">
        <f t="shared" ref="C38" si="4">IF(B38="","",VLOOKUP(B38,$P$54:$Q$67,2))</f>
        <v>成田</v>
      </c>
      <c r="D38" s="662"/>
      <c r="E38" s="663"/>
      <c r="F38" s="663"/>
      <c r="G38" s="442">
        <v>3</v>
      </c>
      <c r="H38" s="700"/>
      <c r="I38" s="744"/>
      <c r="J38" s="742"/>
      <c r="K38" s="477">
        <v>0</v>
      </c>
      <c r="L38" s="477"/>
      <c r="M38" s="684"/>
      <c r="N38" s="681"/>
      <c r="O38" s="683"/>
      <c r="P38" s="822">
        <v>14</v>
      </c>
      <c r="Q38" s="802" t="str">
        <f t="shared" ref="Q38" si="5">IF(P38="","",VLOOKUP(P38,$P$54:$Q$67,2))</f>
        <v>成田北</v>
      </c>
      <c r="R38" s="802">
        <v>11</v>
      </c>
      <c r="S38" s="802"/>
      <c r="T38" s="20"/>
      <c r="U38" s="70"/>
      <c r="V38" s="21"/>
      <c r="W38" s="21"/>
      <c r="X38" s="21"/>
    </row>
    <row r="39" spans="1:24" ht="15.95" customHeight="1" thickTop="1" thickBot="1">
      <c r="A39" s="822"/>
      <c r="B39" s="822"/>
      <c r="C39" s="802"/>
      <c r="D39" s="96"/>
      <c r="E39" s="442"/>
      <c r="F39" s="671"/>
      <c r="G39" s="442"/>
      <c r="H39" s="634">
        <v>0</v>
      </c>
      <c r="I39" s="741">
        <v>3</v>
      </c>
      <c r="J39" s="443">
        <v>0</v>
      </c>
      <c r="K39" s="644"/>
      <c r="L39" s="477">
        <v>3</v>
      </c>
      <c r="M39" s="477"/>
      <c r="N39" s="477"/>
      <c r="O39" s="97"/>
      <c r="P39" s="822"/>
      <c r="Q39" s="802"/>
      <c r="R39" s="802"/>
      <c r="S39" s="802"/>
      <c r="T39" s="20"/>
      <c r="U39" s="70"/>
      <c r="V39" s="21"/>
      <c r="W39" s="21"/>
      <c r="X39" s="21"/>
    </row>
    <row r="40" spans="1:24" ht="15.95" customHeight="1" thickTop="1" thickBot="1">
      <c r="A40" s="822">
        <v>5</v>
      </c>
      <c r="B40" s="822">
        <v>6</v>
      </c>
      <c r="C40" s="802" t="str">
        <f t="shared" ref="C40" si="6">IF(B40="","",VLOOKUP(B40,$P$54:$Q$67,2))</f>
        <v>船橋東</v>
      </c>
      <c r="D40" s="438"/>
      <c r="E40" s="638"/>
      <c r="F40" s="635"/>
      <c r="G40" s="672"/>
      <c r="H40" s="636"/>
      <c r="I40" s="440"/>
      <c r="J40" s="130"/>
      <c r="K40" s="643"/>
      <c r="L40" s="477">
        <v>3</v>
      </c>
      <c r="M40" s="477"/>
      <c r="N40" s="681"/>
      <c r="O40" s="666"/>
      <c r="P40" s="822">
        <v>2</v>
      </c>
      <c r="Q40" s="802" t="str">
        <f t="shared" ref="Q40" si="7">IF(P40="","",VLOOKUP(P40,$P$54:$Q$67,2))</f>
        <v>木更津総合</v>
      </c>
      <c r="R40" s="802">
        <v>12</v>
      </c>
      <c r="S40" s="88"/>
      <c r="T40" s="20"/>
      <c r="U40" s="70"/>
      <c r="V40" s="21"/>
      <c r="W40" s="21"/>
      <c r="X40" s="21"/>
    </row>
    <row r="41" spans="1:24" ht="15.95" customHeight="1" thickTop="1" thickBot="1">
      <c r="A41" s="822"/>
      <c r="B41" s="822"/>
      <c r="C41" s="802"/>
      <c r="D41" s="96"/>
      <c r="E41" s="442"/>
      <c r="F41" s="442"/>
      <c r="G41" s="634">
        <v>2</v>
      </c>
      <c r="H41" s="701"/>
      <c r="I41" s="439"/>
      <c r="J41" s="130"/>
      <c r="K41" s="477">
        <v>1</v>
      </c>
      <c r="L41" s="477"/>
      <c r="M41" s="704"/>
      <c r="N41" s="477"/>
      <c r="O41" s="99"/>
      <c r="P41" s="822"/>
      <c r="Q41" s="802"/>
      <c r="R41" s="802"/>
      <c r="S41" s="123"/>
      <c r="T41" s="19"/>
      <c r="U41" s="88"/>
      <c r="W41" s="70"/>
      <c r="X41" s="21"/>
    </row>
    <row r="42" spans="1:24" ht="15.95" customHeight="1" thickTop="1" thickBot="1">
      <c r="A42" s="822">
        <v>6</v>
      </c>
      <c r="B42" s="822">
        <v>9</v>
      </c>
      <c r="C42" s="802" t="str">
        <f t="shared" ref="C42" si="8">IF(B42="","",VLOOKUP(B42,$P$54:$Q$67,2))</f>
        <v>千葉経済</v>
      </c>
      <c r="D42" s="96"/>
      <c r="E42" s="442"/>
      <c r="F42" s="442"/>
      <c r="G42" s="700">
        <v>1</v>
      </c>
      <c r="H42" s="442"/>
      <c r="I42" s="97">
        <v>1</v>
      </c>
      <c r="J42" s="130"/>
      <c r="K42" s="642"/>
      <c r="L42" s="673"/>
      <c r="M42" s="646"/>
      <c r="N42" s="647"/>
      <c r="O42" s="436"/>
      <c r="P42" s="822">
        <v>7</v>
      </c>
      <c r="Q42" s="802" t="str">
        <f t="shared" ref="Q42" si="9">IF(P42="","",VLOOKUP(P42,$P$54:$Q$67,2))</f>
        <v>幕張</v>
      </c>
      <c r="R42" s="802">
        <v>13</v>
      </c>
      <c r="S42" s="88"/>
      <c r="T42" s="20"/>
      <c r="U42" s="70"/>
      <c r="V42" s="21"/>
      <c r="W42" s="21"/>
      <c r="X42" s="21"/>
    </row>
    <row r="43" spans="1:24" ht="15.95" customHeight="1" thickTop="1" thickBot="1">
      <c r="A43" s="822"/>
      <c r="B43" s="822"/>
      <c r="C43" s="802"/>
      <c r="D43" s="437"/>
      <c r="E43" s="637"/>
      <c r="F43" s="633"/>
      <c r="G43" s="675"/>
      <c r="H43" s="802"/>
      <c r="I43" s="797"/>
      <c r="J43" s="96">
        <v>2</v>
      </c>
      <c r="K43" s="706"/>
      <c r="L43" s="477">
        <v>2</v>
      </c>
      <c r="M43" s="477"/>
      <c r="N43" s="477"/>
      <c r="O43" s="652"/>
      <c r="P43" s="822"/>
      <c r="Q43" s="802"/>
      <c r="R43" s="802"/>
      <c r="S43" s="254"/>
      <c r="T43" s="123"/>
      <c r="U43" s="19"/>
      <c r="V43" s="88"/>
    </row>
    <row r="44" spans="1:24" ht="15.95" customHeight="1" thickTop="1" thickBot="1">
      <c r="A44" s="822">
        <v>7</v>
      </c>
      <c r="B44" s="822">
        <v>8</v>
      </c>
      <c r="C44" s="802" t="str">
        <f t="shared" ref="C44" si="10">IF(B44="","",VLOOKUP(B44,$P$54:$Q$67,2))</f>
        <v>敬愛学園</v>
      </c>
      <c r="D44" s="674"/>
      <c r="E44" s="663"/>
      <c r="F44" s="675"/>
      <c r="G44" s="676"/>
      <c r="H44" s="442">
        <v>3</v>
      </c>
      <c r="I44" s="442"/>
      <c r="J44" s="470"/>
      <c r="K44" s="707"/>
      <c r="L44" s="684"/>
      <c r="M44" s="681"/>
      <c r="N44" s="681"/>
      <c r="O44" s="708"/>
      <c r="P44" s="802">
        <v>10</v>
      </c>
      <c r="Q44" s="802" t="str">
        <f>IF(P44="","",VLOOKUP(P44,$P$54:$Q$67,2))</f>
        <v>柏日体</v>
      </c>
      <c r="R44" s="802">
        <v>14</v>
      </c>
    </row>
    <row r="45" spans="1:24" ht="15.95" customHeight="1" thickTop="1">
      <c r="A45" s="822"/>
      <c r="B45" s="822"/>
      <c r="C45" s="802"/>
      <c r="D45" s="22"/>
      <c r="E45" s="442"/>
      <c r="F45" s="442"/>
      <c r="G45" s="442">
        <v>4</v>
      </c>
      <c r="H45" s="442"/>
      <c r="I45" s="442"/>
      <c r="J45" s="469"/>
      <c r="K45" s="645">
        <v>4</v>
      </c>
      <c r="L45" s="477"/>
      <c r="M45" s="477"/>
      <c r="N45" s="477"/>
      <c r="O45" s="132"/>
      <c r="P45" s="802"/>
      <c r="Q45" s="802"/>
      <c r="R45" s="802"/>
    </row>
    <row r="46" spans="1:24" ht="15.95" customHeight="1">
      <c r="A46" s="118"/>
      <c r="C46" s="19"/>
      <c r="F46" s="442"/>
      <c r="G46" s="442"/>
      <c r="H46" s="442"/>
      <c r="I46" s="470"/>
      <c r="J46" s="469"/>
      <c r="L46" s="477"/>
      <c r="M46" s="477"/>
      <c r="N46" s="477"/>
      <c r="O46" s="132"/>
      <c r="P46" s="105"/>
      <c r="Q46" s="826"/>
      <c r="R46" s="802"/>
    </row>
    <row r="47" spans="1:24" ht="19.5" customHeight="1">
      <c r="A47" s="118"/>
      <c r="C47" s="19"/>
      <c r="F47" s="442"/>
      <c r="G47" s="442"/>
      <c r="H47" s="442"/>
      <c r="I47" s="442"/>
      <c r="J47" s="469"/>
      <c r="M47" s="477"/>
      <c r="N47" s="477"/>
      <c r="O47" s="132"/>
      <c r="P47" s="105"/>
      <c r="Q47" s="826"/>
      <c r="R47" s="802"/>
    </row>
    <row r="48" spans="1:24" ht="19.5" customHeight="1">
      <c r="A48" s="118"/>
      <c r="C48" s="19"/>
      <c r="F48" s="442"/>
      <c r="G48" s="442"/>
      <c r="H48" s="442"/>
      <c r="I48" s="442"/>
      <c r="J48" s="469"/>
      <c r="O48" s="469"/>
      <c r="P48" s="8"/>
      <c r="Q48" s="8"/>
      <c r="R48" s="19"/>
    </row>
    <row r="49" spans="1:29" ht="19.5" customHeight="1">
      <c r="A49" s="118"/>
      <c r="C49" s="19"/>
      <c r="F49" s="442"/>
      <c r="G49" s="442"/>
      <c r="H49" s="442"/>
      <c r="I49" s="442"/>
      <c r="J49" s="469"/>
      <c r="O49" s="469"/>
      <c r="P49" s="8"/>
      <c r="Q49" s="8"/>
      <c r="R49" s="19"/>
    </row>
    <row r="50" spans="1:29" ht="19.5" customHeight="1">
      <c r="A50" s="118"/>
      <c r="C50" s="19"/>
      <c r="F50" s="442"/>
      <c r="G50" s="442"/>
      <c r="H50" s="442"/>
      <c r="I50" s="442"/>
      <c r="J50" s="469"/>
      <c r="O50" s="469"/>
      <c r="P50" s="8"/>
      <c r="Q50" s="8"/>
      <c r="R50" s="19"/>
    </row>
    <row r="51" spans="1:29" ht="19.5" customHeight="1">
      <c r="A51" s="118"/>
      <c r="C51" s="19"/>
      <c r="F51" s="442"/>
      <c r="G51" s="442"/>
      <c r="J51" s="469"/>
      <c r="O51" s="469"/>
      <c r="P51" s="8"/>
      <c r="Q51" s="8"/>
      <c r="R51" s="19"/>
    </row>
    <row r="52" spans="1:29" ht="20.100000000000001" customHeight="1">
      <c r="C52" s="20" t="s">
        <v>19</v>
      </c>
      <c r="D52" s="22"/>
      <c r="E52" s="442"/>
      <c r="F52" s="442"/>
      <c r="G52" s="442"/>
      <c r="H52" s="442"/>
      <c r="I52" s="470"/>
      <c r="J52" s="22"/>
      <c r="K52" s="441"/>
      <c r="L52" s="477"/>
      <c r="M52" s="477"/>
      <c r="N52" s="477"/>
      <c r="O52" s="22"/>
      <c r="P52" s="825" t="s">
        <v>20</v>
      </c>
      <c r="Q52" s="796"/>
      <c r="R52" s="20"/>
      <c r="S52" s="18"/>
    </row>
    <row r="53" spans="1:29" ht="20.100000000000001" customHeight="1">
      <c r="B53" s="266"/>
      <c r="C53" s="266" t="s">
        <v>1</v>
      </c>
      <c r="D53" s="476" t="s">
        <v>160</v>
      </c>
      <c r="E53" s="442"/>
      <c r="F53" s="442"/>
      <c r="G53" s="442"/>
      <c r="H53" s="442"/>
      <c r="I53" s="470"/>
      <c r="J53" s="22"/>
      <c r="K53" s="441"/>
      <c r="L53" s="477"/>
      <c r="M53" s="477"/>
      <c r="N53" s="477"/>
      <c r="O53" s="22"/>
      <c r="P53" s="266"/>
      <c r="Q53" s="266" t="s">
        <v>1</v>
      </c>
      <c r="R53" s="265"/>
      <c r="S53" s="131"/>
    </row>
    <row r="54" spans="1:29" ht="20.100000000000001" customHeight="1">
      <c r="B54" s="266">
        <v>1</v>
      </c>
      <c r="C54" s="266" t="s">
        <v>229</v>
      </c>
      <c r="D54" s="660">
        <v>1</v>
      </c>
      <c r="E54" s="442"/>
      <c r="F54" s="442"/>
      <c r="G54" s="442"/>
      <c r="H54" s="442"/>
      <c r="I54" s="470"/>
      <c r="J54" s="22"/>
      <c r="K54" s="441"/>
      <c r="L54" s="477"/>
      <c r="M54" s="477"/>
      <c r="N54" s="477"/>
      <c r="O54" s="22"/>
      <c r="P54" s="266">
        <v>1</v>
      </c>
      <c r="Q54" s="266" t="s">
        <v>229</v>
      </c>
      <c r="R54" s="153">
        <v>1</v>
      </c>
      <c r="S54" s="131"/>
      <c r="Y54" s="20"/>
      <c r="Z54" s="20"/>
      <c r="AA54" s="20"/>
      <c r="AB54" s="20"/>
      <c r="AC54" s="20"/>
    </row>
    <row r="55" spans="1:29" ht="20.100000000000001" customHeight="1">
      <c r="B55" s="266">
        <v>2</v>
      </c>
      <c r="C55" s="266" t="s">
        <v>250</v>
      </c>
      <c r="D55" s="660"/>
      <c r="E55" s="442"/>
      <c r="F55" s="442"/>
      <c r="G55" s="442"/>
      <c r="H55" s="442"/>
      <c r="I55" s="470"/>
      <c r="J55" s="22"/>
      <c r="K55" s="441"/>
      <c r="L55" s="477"/>
      <c r="M55" s="477"/>
      <c r="N55" s="477"/>
      <c r="O55" s="22"/>
      <c r="P55" s="266">
        <v>2</v>
      </c>
      <c r="Q55" s="266" t="s">
        <v>250</v>
      </c>
      <c r="R55" s="153"/>
      <c r="S55" s="131"/>
      <c r="Y55" s="20"/>
      <c r="Z55" s="259"/>
      <c r="AA55" s="373"/>
      <c r="AB55" s="20"/>
      <c r="AC55" s="20"/>
    </row>
    <row r="56" spans="1:29" ht="20.100000000000001" customHeight="1">
      <c r="B56" s="266">
        <v>3</v>
      </c>
      <c r="C56" s="266" t="s">
        <v>262</v>
      </c>
      <c r="D56" s="660">
        <v>5</v>
      </c>
      <c r="E56" s="442"/>
      <c r="F56" s="442"/>
      <c r="G56" s="442"/>
      <c r="H56" s="442"/>
      <c r="I56" s="470"/>
      <c r="J56" s="22"/>
      <c r="K56" s="441"/>
      <c r="L56" s="477"/>
      <c r="M56" s="477"/>
      <c r="N56" s="477"/>
      <c r="O56" s="22"/>
      <c r="P56" s="266">
        <v>3</v>
      </c>
      <c r="Q56" s="266" t="s">
        <v>262</v>
      </c>
      <c r="R56" s="153"/>
      <c r="S56" s="131"/>
      <c r="Y56" s="20"/>
      <c r="Z56" s="259"/>
      <c r="AA56" s="373"/>
      <c r="AB56" s="20"/>
      <c r="AC56" s="20"/>
    </row>
    <row r="57" spans="1:29" ht="20.100000000000001" customHeight="1">
      <c r="B57" s="266">
        <v>4</v>
      </c>
      <c r="C57" s="266" t="s">
        <v>269</v>
      </c>
      <c r="D57" s="660"/>
      <c r="E57" s="442"/>
      <c r="F57" s="442"/>
      <c r="G57" s="442"/>
      <c r="H57" s="442"/>
      <c r="I57" s="470"/>
      <c r="J57" s="22"/>
      <c r="K57" s="441"/>
      <c r="L57" s="477"/>
      <c r="M57" s="477"/>
      <c r="N57" s="477"/>
      <c r="O57" s="22"/>
      <c r="P57" s="266">
        <v>4</v>
      </c>
      <c r="Q57" s="266" t="s">
        <v>280</v>
      </c>
      <c r="R57" s="153"/>
      <c r="S57" s="131"/>
      <c r="Y57" s="20"/>
      <c r="Z57" s="259"/>
      <c r="AA57" s="373"/>
      <c r="AB57" s="20"/>
      <c r="AC57" s="20"/>
    </row>
    <row r="58" spans="1:29" ht="20.100000000000001" customHeight="1">
      <c r="B58" s="266">
        <v>5</v>
      </c>
      <c r="C58" s="266" t="s">
        <v>275</v>
      </c>
      <c r="D58" s="660"/>
      <c r="E58" s="442"/>
      <c r="F58" s="442"/>
      <c r="G58" s="442"/>
      <c r="H58" s="442"/>
      <c r="I58" s="470"/>
      <c r="J58" s="22"/>
      <c r="K58" s="441"/>
      <c r="L58" s="477"/>
      <c r="M58" s="477"/>
      <c r="N58" s="477"/>
      <c r="O58" s="22"/>
      <c r="P58" s="266">
        <v>5</v>
      </c>
      <c r="Q58" s="266" t="s">
        <v>284</v>
      </c>
      <c r="R58" s="153"/>
      <c r="S58" s="131"/>
      <c r="Y58" s="20"/>
      <c r="Z58" s="259"/>
      <c r="AA58" s="373"/>
      <c r="AB58" s="20"/>
      <c r="AC58" s="20"/>
    </row>
    <row r="59" spans="1:29" ht="20.100000000000001" customHeight="1">
      <c r="B59" s="266">
        <v>6</v>
      </c>
      <c r="C59" s="266" t="s">
        <v>280</v>
      </c>
      <c r="D59" s="660"/>
      <c r="E59" s="442"/>
      <c r="F59" s="442"/>
      <c r="G59" s="442"/>
      <c r="H59" s="442"/>
      <c r="I59" s="470"/>
      <c r="J59" s="22"/>
      <c r="K59" s="441"/>
      <c r="L59" s="477"/>
      <c r="M59" s="477"/>
      <c r="N59" s="477"/>
      <c r="O59" s="22"/>
      <c r="P59" s="266">
        <v>6</v>
      </c>
      <c r="Q59" s="266" t="s">
        <v>291</v>
      </c>
      <c r="R59" s="153"/>
      <c r="S59" s="131"/>
      <c r="Y59" s="20"/>
      <c r="Z59" s="259"/>
      <c r="AA59" s="373"/>
      <c r="AB59" s="20"/>
      <c r="AC59" s="20"/>
    </row>
    <row r="60" spans="1:29" ht="20.100000000000001" customHeight="1">
      <c r="B60" s="266">
        <v>7</v>
      </c>
      <c r="C60" s="266" t="s">
        <v>284</v>
      </c>
      <c r="D60" s="660"/>
      <c r="E60" s="442"/>
      <c r="F60" s="442"/>
      <c r="G60" s="442"/>
      <c r="H60" s="442"/>
      <c r="I60" s="470"/>
      <c r="J60" s="22"/>
      <c r="K60" s="441"/>
      <c r="L60" s="477"/>
      <c r="M60" s="477"/>
      <c r="N60" s="477"/>
      <c r="O60" s="22"/>
      <c r="P60" s="266">
        <v>7</v>
      </c>
      <c r="Q60" s="266" t="s">
        <v>311</v>
      </c>
      <c r="R60" s="153"/>
      <c r="S60" s="131"/>
      <c r="Y60" s="20"/>
      <c r="Z60" s="259"/>
      <c r="AA60" s="373"/>
      <c r="AB60" s="20"/>
      <c r="AC60" s="20"/>
    </row>
    <row r="61" spans="1:29" ht="20.100000000000001" customHeight="1">
      <c r="B61" s="266">
        <v>8</v>
      </c>
      <c r="C61" s="266" t="s">
        <v>287</v>
      </c>
      <c r="D61" s="660"/>
      <c r="E61" s="442"/>
      <c r="F61" s="442"/>
      <c r="G61" s="442"/>
      <c r="H61" s="442"/>
      <c r="I61" s="470"/>
      <c r="J61" s="22"/>
      <c r="K61" s="441"/>
      <c r="L61" s="477"/>
      <c r="M61" s="477"/>
      <c r="N61" s="477"/>
      <c r="O61" s="22"/>
      <c r="P61" s="266">
        <v>8</v>
      </c>
      <c r="Q61" s="266" t="s">
        <v>318</v>
      </c>
      <c r="R61" s="153">
        <v>4</v>
      </c>
      <c r="S61" s="131"/>
      <c r="Y61" s="20"/>
      <c r="Z61" s="259"/>
      <c r="AA61" s="373"/>
      <c r="AB61" s="20"/>
      <c r="AC61" s="20"/>
    </row>
    <row r="62" spans="1:29" ht="20.100000000000001" customHeight="1">
      <c r="B62" s="266">
        <v>9</v>
      </c>
      <c r="C62" s="266" t="s">
        <v>291</v>
      </c>
      <c r="D62" s="660"/>
      <c r="E62" s="442"/>
      <c r="F62" s="442"/>
      <c r="G62" s="442"/>
      <c r="H62" s="442"/>
      <c r="I62" s="470"/>
      <c r="J62" s="22"/>
      <c r="K62" s="441"/>
      <c r="L62" s="477"/>
      <c r="M62" s="477"/>
      <c r="N62" s="477"/>
      <c r="O62" s="22"/>
      <c r="P62" s="266">
        <v>9</v>
      </c>
      <c r="Q62" s="266" t="s">
        <v>324</v>
      </c>
      <c r="R62" s="153"/>
      <c r="S62" s="131"/>
      <c r="Y62" s="20"/>
      <c r="Z62" s="259"/>
      <c r="AA62" s="373"/>
      <c r="AB62" s="20"/>
      <c r="AC62" s="20"/>
    </row>
    <row r="63" spans="1:29" ht="20.100000000000001" customHeight="1">
      <c r="B63" s="266">
        <v>10</v>
      </c>
      <c r="C63" s="266" t="s">
        <v>297</v>
      </c>
      <c r="D63" s="660">
        <v>3</v>
      </c>
      <c r="E63" s="442"/>
      <c r="F63" s="442"/>
      <c r="G63" s="442"/>
      <c r="H63" s="442"/>
      <c r="I63" s="470"/>
      <c r="J63" s="22"/>
      <c r="K63" s="441"/>
      <c r="L63" s="477"/>
      <c r="M63" s="477"/>
      <c r="N63" s="477"/>
      <c r="O63" s="22"/>
      <c r="P63" s="266">
        <v>10</v>
      </c>
      <c r="Q63" s="266" t="s">
        <v>335</v>
      </c>
      <c r="R63" s="153">
        <v>2</v>
      </c>
      <c r="S63" s="131"/>
      <c r="Y63" s="20"/>
      <c r="Z63" s="259"/>
      <c r="AA63" s="373"/>
      <c r="AB63" s="20"/>
      <c r="AC63" s="20"/>
    </row>
    <row r="64" spans="1:29" ht="20.100000000000001" customHeight="1">
      <c r="B64" s="266">
        <v>11</v>
      </c>
      <c r="C64" s="266" t="s">
        <v>308</v>
      </c>
      <c r="D64" s="660">
        <v>5</v>
      </c>
      <c r="E64" s="442"/>
      <c r="F64" s="442"/>
      <c r="G64" s="442"/>
      <c r="H64" s="442"/>
      <c r="I64" s="470"/>
      <c r="J64" s="22"/>
      <c r="K64" s="441"/>
      <c r="L64" s="477"/>
      <c r="M64" s="477"/>
      <c r="N64" s="477"/>
      <c r="O64" s="22"/>
      <c r="P64" s="266">
        <v>11</v>
      </c>
      <c r="Q64" s="266" t="s">
        <v>347</v>
      </c>
      <c r="R64" s="153"/>
      <c r="S64" s="131"/>
      <c r="Y64" s="20"/>
      <c r="Z64" s="259"/>
      <c r="AA64" s="373"/>
      <c r="AB64" s="20"/>
      <c r="AC64" s="20"/>
    </row>
    <row r="65" spans="2:29" ht="20.100000000000001" customHeight="1">
      <c r="B65" s="266">
        <v>12</v>
      </c>
      <c r="C65" s="266" t="s">
        <v>311</v>
      </c>
      <c r="D65" s="660"/>
      <c r="E65" s="442"/>
      <c r="F65" s="442"/>
      <c r="G65" s="442"/>
      <c r="H65" s="442"/>
      <c r="I65" s="470"/>
      <c r="J65" s="22"/>
      <c r="K65" s="441"/>
      <c r="L65" s="477"/>
      <c r="M65" s="477"/>
      <c r="N65" s="477"/>
      <c r="O65" s="22"/>
      <c r="P65" s="266">
        <v>12</v>
      </c>
      <c r="Q65" s="266" t="s">
        <v>357</v>
      </c>
      <c r="R65" s="153">
        <v>3</v>
      </c>
      <c r="S65" s="131"/>
      <c r="Y65" s="20"/>
      <c r="Z65" s="259"/>
      <c r="AA65" s="373"/>
      <c r="AB65" s="20"/>
      <c r="AC65" s="20"/>
    </row>
    <row r="66" spans="2:29" ht="20.100000000000001" customHeight="1">
      <c r="B66" s="266">
        <v>13</v>
      </c>
      <c r="C66" s="266" t="s">
        <v>318</v>
      </c>
      <c r="D66" s="660"/>
      <c r="E66" s="442"/>
      <c r="F66" s="442"/>
      <c r="G66" s="442"/>
      <c r="H66" s="442"/>
      <c r="I66" s="470"/>
      <c r="J66" s="22"/>
      <c r="K66" s="441"/>
      <c r="L66" s="477"/>
      <c r="M66" s="477"/>
      <c r="N66" s="477"/>
      <c r="O66" s="22"/>
      <c r="P66" s="266">
        <v>13</v>
      </c>
      <c r="Q66" s="266" t="s">
        <v>261</v>
      </c>
      <c r="R66" s="153"/>
      <c r="S66" s="131"/>
      <c r="Y66" s="20"/>
      <c r="Z66" s="387"/>
      <c r="AA66" s="380"/>
      <c r="AB66" s="20"/>
      <c r="AC66" s="20"/>
    </row>
    <row r="67" spans="2:29" ht="20.100000000000001" customHeight="1">
      <c r="B67" s="266">
        <v>14</v>
      </c>
      <c r="C67" s="266" t="s">
        <v>329</v>
      </c>
      <c r="D67" s="660"/>
      <c r="E67" s="442"/>
      <c r="F67" s="442"/>
      <c r="G67" s="442"/>
      <c r="H67" s="442"/>
      <c r="I67" s="470"/>
      <c r="J67" s="470"/>
      <c r="K67" s="470"/>
      <c r="L67" s="477"/>
      <c r="M67" s="477"/>
      <c r="N67" s="477"/>
      <c r="O67" s="22"/>
      <c r="P67" s="266">
        <v>14</v>
      </c>
      <c r="Q67" s="266" t="s">
        <v>371</v>
      </c>
      <c r="R67" s="374"/>
      <c r="Y67" s="20"/>
      <c r="Z67" s="387"/>
      <c r="AA67" s="380"/>
      <c r="AB67" s="20"/>
      <c r="AC67" s="20"/>
    </row>
    <row r="68" spans="2:29" ht="20.100000000000001" customHeight="1">
      <c r="B68" s="266">
        <v>15</v>
      </c>
      <c r="C68" s="266" t="s">
        <v>335</v>
      </c>
      <c r="D68" s="660">
        <v>2</v>
      </c>
      <c r="E68" s="442"/>
      <c r="F68" s="442"/>
      <c r="G68" s="442"/>
      <c r="H68" s="442"/>
      <c r="I68" s="470"/>
      <c r="J68" s="470"/>
      <c r="K68" s="470"/>
      <c r="L68" s="477"/>
      <c r="M68" s="477"/>
      <c r="N68" s="477"/>
      <c r="O68" s="22"/>
      <c r="P68" s="50"/>
      <c r="Q68" s="106"/>
      <c r="R68" s="20"/>
      <c r="Y68" s="20"/>
      <c r="Z68" s="259"/>
      <c r="AA68" s="373"/>
      <c r="AB68" s="20"/>
      <c r="AC68" s="20"/>
    </row>
    <row r="69" spans="2:29" ht="20.100000000000001" customHeight="1">
      <c r="B69" s="266">
        <v>16</v>
      </c>
      <c r="C69" s="266" t="s">
        <v>347</v>
      </c>
      <c r="D69" s="660"/>
      <c r="E69" s="442"/>
      <c r="F69" s="442"/>
      <c r="G69" s="442"/>
      <c r="H69" s="442"/>
      <c r="I69" s="470"/>
      <c r="J69" s="470"/>
      <c r="K69" s="470"/>
      <c r="L69" s="477"/>
      <c r="M69" s="477"/>
      <c r="N69" s="477"/>
      <c r="O69" s="22"/>
      <c r="P69" s="20"/>
      <c r="Q69" s="20"/>
      <c r="R69" s="20"/>
      <c r="Y69" s="20"/>
      <c r="Z69" s="259"/>
      <c r="AA69" s="373"/>
      <c r="AB69" s="20"/>
      <c r="AC69" s="20"/>
    </row>
    <row r="70" spans="2:29" ht="20.100000000000001" customHeight="1">
      <c r="B70" s="266">
        <v>17</v>
      </c>
      <c r="C70" s="266" t="s">
        <v>357</v>
      </c>
      <c r="D70" s="660">
        <v>4</v>
      </c>
      <c r="E70" s="442"/>
      <c r="F70" s="442"/>
      <c r="G70" s="442"/>
      <c r="H70" s="442"/>
      <c r="I70" s="22"/>
      <c r="J70" s="22"/>
      <c r="K70" s="441"/>
      <c r="L70" s="477"/>
      <c r="M70" s="477"/>
      <c r="N70" s="477"/>
      <c r="O70" s="22"/>
      <c r="P70" s="20"/>
      <c r="Q70" s="20"/>
      <c r="R70" s="20"/>
      <c r="Y70" s="20"/>
      <c r="Z70" s="259"/>
      <c r="AA70" s="373"/>
      <c r="AB70" s="20"/>
      <c r="AC70" s="20"/>
    </row>
    <row r="71" spans="2:29" ht="20.100000000000001" customHeight="1">
      <c r="B71" s="266">
        <v>18</v>
      </c>
      <c r="C71" s="266" t="s">
        <v>261</v>
      </c>
      <c r="D71" s="660"/>
      <c r="E71" s="442"/>
      <c r="F71" s="442"/>
      <c r="G71" s="442"/>
      <c r="H71" s="442"/>
      <c r="I71" s="22"/>
      <c r="J71" s="22"/>
      <c r="K71" s="441"/>
      <c r="L71" s="477"/>
      <c r="M71" s="477"/>
      <c r="N71" s="477"/>
      <c r="O71" s="22"/>
      <c r="P71" s="20"/>
      <c r="Q71" s="20"/>
      <c r="R71" s="20"/>
      <c r="Y71" s="20"/>
      <c r="Z71" s="259"/>
      <c r="AA71" s="373"/>
      <c r="AB71" s="20"/>
      <c r="AC71" s="20"/>
    </row>
    <row r="72" spans="2:29" ht="20.100000000000001" customHeight="1">
      <c r="B72" s="266">
        <v>19</v>
      </c>
      <c r="C72" s="266" t="s">
        <v>371</v>
      </c>
      <c r="D72" s="660"/>
      <c r="E72" s="442"/>
      <c r="F72" s="442"/>
      <c r="G72" s="442"/>
      <c r="H72" s="442"/>
      <c r="I72" s="22"/>
      <c r="J72" s="22"/>
      <c r="K72" s="441"/>
      <c r="L72" s="477"/>
      <c r="M72" s="477"/>
      <c r="N72" s="477"/>
      <c r="O72" s="22"/>
      <c r="P72" s="20"/>
      <c r="Q72" s="20"/>
      <c r="R72" s="20"/>
      <c r="Y72" s="20"/>
      <c r="Z72" s="259"/>
      <c r="AA72" s="373"/>
      <c r="AB72" s="20"/>
      <c r="AC72" s="20"/>
    </row>
    <row r="73" spans="2:29" ht="20.100000000000001" customHeight="1">
      <c r="B73" s="266">
        <v>20</v>
      </c>
      <c r="C73" s="266" t="s">
        <v>377</v>
      </c>
      <c r="D73" s="660">
        <v>5</v>
      </c>
      <c r="E73" s="442"/>
      <c r="F73" s="442"/>
      <c r="G73" s="442"/>
      <c r="H73" s="442"/>
      <c r="I73" s="22"/>
      <c r="J73" s="22"/>
      <c r="K73" s="441"/>
      <c r="L73" s="477"/>
      <c r="M73" s="477"/>
      <c r="N73" s="477"/>
      <c r="O73" s="22"/>
      <c r="P73" s="20"/>
      <c r="Q73" s="20"/>
      <c r="R73" s="20"/>
      <c r="Y73" s="20"/>
      <c r="Z73" s="259"/>
      <c r="AA73" s="373"/>
      <c r="AB73" s="20"/>
      <c r="AC73" s="20"/>
    </row>
    <row r="74" spans="2:29" ht="20.100000000000001" customHeight="1">
      <c r="B74" s="266">
        <v>21</v>
      </c>
      <c r="C74" s="266" t="s">
        <v>381</v>
      </c>
      <c r="D74" s="660"/>
      <c r="E74" s="442"/>
      <c r="F74" s="442"/>
      <c r="G74" s="442"/>
      <c r="H74" s="442"/>
      <c r="I74" s="22"/>
      <c r="J74" s="22"/>
      <c r="K74" s="441"/>
      <c r="L74" s="477"/>
      <c r="M74" s="477"/>
      <c r="N74" s="477"/>
      <c r="O74" s="22"/>
      <c r="P74" s="20"/>
      <c r="Q74" s="20"/>
      <c r="R74" s="20"/>
      <c r="Y74" s="20"/>
      <c r="Z74" s="259"/>
      <c r="AA74" s="373"/>
      <c r="AB74" s="20"/>
      <c r="AC74" s="20"/>
    </row>
    <row r="75" spans="2:29" ht="20.100000000000001" customHeight="1">
      <c r="B75" s="266">
        <v>22</v>
      </c>
      <c r="C75" s="266" t="s">
        <v>383</v>
      </c>
      <c r="D75" s="660">
        <v>5</v>
      </c>
      <c r="E75" s="442"/>
      <c r="F75" s="442"/>
      <c r="G75" s="442"/>
      <c r="H75" s="442"/>
      <c r="I75" s="22"/>
      <c r="J75" s="22"/>
      <c r="K75" s="441"/>
      <c r="L75" s="477"/>
      <c r="M75" s="477"/>
      <c r="N75" s="477"/>
      <c r="O75" s="22"/>
      <c r="P75" s="20"/>
      <c r="Q75" s="20"/>
      <c r="R75" s="20"/>
      <c r="Y75" s="20"/>
      <c r="Z75" s="259"/>
      <c r="AA75" s="373"/>
      <c r="AB75" s="20"/>
      <c r="AC75" s="20"/>
    </row>
    <row r="76" spans="2:29" ht="20.100000000000001" customHeight="1">
      <c r="B76" s="266">
        <v>23</v>
      </c>
      <c r="C76" s="266" t="s">
        <v>390</v>
      </c>
      <c r="D76" s="660"/>
      <c r="E76" s="442"/>
      <c r="F76" s="442"/>
      <c r="G76" s="442"/>
      <c r="H76" s="442"/>
      <c r="I76" s="22"/>
      <c r="J76" s="22"/>
      <c r="K76" s="441"/>
      <c r="L76" s="477"/>
      <c r="M76" s="477"/>
      <c r="N76" s="477"/>
      <c r="O76" s="22"/>
      <c r="P76" s="20"/>
      <c r="Q76" s="20"/>
      <c r="R76" s="20"/>
      <c r="Y76" s="20"/>
      <c r="Z76" s="259"/>
      <c r="AA76" s="373"/>
      <c r="AB76" s="20"/>
      <c r="AC76" s="20"/>
    </row>
    <row r="77" spans="2:29" ht="20.100000000000001" customHeight="1">
      <c r="B77" s="266"/>
      <c r="C77" s="267"/>
      <c r="D77" s="661"/>
      <c r="E77" s="442"/>
      <c r="Y77" s="20"/>
      <c r="Z77" s="259"/>
      <c r="AA77" s="373"/>
      <c r="AB77" s="20"/>
      <c r="AC77" s="20"/>
    </row>
    <row r="78" spans="2:29" ht="20.100000000000001" customHeight="1">
      <c r="E78" s="442"/>
      <c r="Y78" s="20"/>
      <c r="Z78" s="387"/>
      <c r="AA78" s="380"/>
      <c r="AB78" s="20"/>
      <c r="AC78" s="20"/>
    </row>
    <row r="79" spans="2:29" ht="20.100000000000001" customHeight="1">
      <c r="Y79" s="20"/>
      <c r="Z79" s="259"/>
      <c r="AA79" s="373"/>
      <c r="AB79" s="20"/>
      <c r="AC79" s="20"/>
    </row>
    <row r="80" spans="2:29" ht="20.100000000000001" customHeight="1">
      <c r="Y80" s="20"/>
      <c r="Z80" s="259"/>
      <c r="AA80" s="373"/>
      <c r="AB80" s="20"/>
      <c r="AC80" s="20"/>
    </row>
    <row r="81" spans="25:29" ht="20.100000000000001" customHeight="1">
      <c r="Y81" s="20"/>
      <c r="Z81" s="259"/>
      <c r="AA81" s="373"/>
      <c r="AB81" s="20"/>
      <c r="AC81" s="20"/>
    </row>
    <row r="82" spans="25:29" ht="20.100000000000001" customHeight="1">
      <c r="Y82" s="20"/>
      <c r="Z82" s="259"/>
      <c r="AA82" s="373"/>
      <c r="AB82" s="20"/>
      <c r="AC82" s="20"/>
    </row>
    <row r="83" spans="25:29" ht="20.100000000000001" customHeight="1">
      <c r="Y83" s="20"/>
      <c r="Z83" s="387"/>
      <c r="AA83" s="380"/>
      <c r="AB83" s="20"/>
      <c r="AC83" s="20"/>
    </row>
    <row r="84" spans="25:29" ht="20.100000000000001" customHeight="1">
      <c r="Y84" s="20"/>
      <c r="Z84" s="20"/>
      <c r="AA84" s="20"/>
      <c r="AB84" s="20"/>
      <c r="AC84" s="20"/>
    </row>
    <row r="85" spans="25:29" ht="20.100000000000001" customHeight="1">
      <c r="Y85" s="20"/>
      <c r="Z85" s="20"/>
      <c r="AA85" s="20"/>
      <c r="AB85" s="20"/>
      <c r="AC85" s="20"/>
    </row>
  </sheetData>
  <sortState ref="Z55:AB81">
    <sortCondition ref="AA55:AA81"/>
    <sortCondition ref="AB55:AB81"/>
  </sortState>
  <mergeCells count="131">
    <mergeCell ref="P52:Q52"/>
    <mergeCell ref="A40:A41"/>
    <mergeCell ref="A44:A45"/>
    <mergeCell ref="B44:B45"/>
    <mergeCell ref="C44:C45"/>
    <mergeCell ref="R44:R45"/>
    <mergeCell ref="A42:A43"/>
    <mergeCell ref="B42:B43"/>
    <mergeCell ref="C42:C43"/>
    <mergeCell ref="P42:P43"/>
    <mergeCell ref="R46:R47"/>
    <mergeCell ref="H43:I43"/>
    <mergeCell ref="R42:R43"/>
    <mergeCell ref="B40:B41"/>
    <mergeCell ref="C40:C41"/>
    <mergeCell ref="P40:P41"/>
    <mergeCell ref="Q40:Q41"/>
    <mergeCell ref="R40:R41"/>
    <mergeCell ref="Q44:Q45"/>
    <mergeCell ref="Q46:Q47"/>
    <mergeCell ref="Q42:Q43"/>
    <mergeCell ref="P44:P45"/>
    <mergeCell ref="S36:S37"/>
    <mergeCell ref="A38:A39"/>
    <mergeCell ref="B38:B39"/>
    <mergeCell ref="C38:C39"/>
    <mergeCell ref="P38:P39"/>
    <mergeCell ref="Q38:Q39"/>
    <mergeCell ref="R38:R39"/>
    <mergeCell ref="S38:S39"/>
    <mergeCell ref="A36:A37"/>
    <mergeCell ref="R36:R37"/>
    <mergeCell ref="C36:C37"/>
    <mergeCell ref="P36:P37"/>
    <mergeCell ref="B36:B37"/>
    <mergeCell ref="Q36:Q37"/>
    <mergeCell ref="A7:A8"/>
    <mergeCell ref="C7:C8"/>
    <mergeCell ref="S32:S33"/>
    <mergeCell ref="A34:A35"/>
    <mergeCell ref="B34:B35"/>
    <mergeCell ref="C34:C35"/>
    <mergeCell ref="P34:P35"/>
    <mergeCell ref="Q34:Q35"/>
    <mergeCell ref="R34:R35"/>
    <mergeCell ref="S34:S35"/>
    <mergeCell ref="I22:J22"/>
    <mergeCell ref="A30:R30"/>
    <mergeCell ref="A32:A33"/>
    <mergeCell ref="B32:B33"/>
    <mergeCell ref="C32:C33"/>
    <mergeCell ref="P32:P33"/>
    <mergeCell ref="Q32:Q33"/>
    <mergeCell ref="R32:R33"/>
    <mergeCell ref="C21:C22"/>
    <mergeCell ref="P25:P26"/>
    <mergeCell ref="Q21:Q22"/>
    <mergeCell ref="R21:R22"/>
    <mergeCell ref="P27:P28"/>
    <mergeCell ref="Q25:Q26"/>
    <mergeCell ref="A1:R1"/>
    <mergeCell ref="P3:P4"/>
    <mergeCell ref="Q3:Q4"/>
    <mergeCell ref="R3:R4"/>
    <mergeCell ref="B3:B4"/>
    <mergeCell ref="A3:A4"/>
    <mergeCell ref="C3:C4"/>
    <mergeCell ref="P5:P6"/>
    <mergeCell ref="Q5:Q6"/>
    <mergeCell ref="R5:R6"/>
    <mergeCell ref="A5:A6"/>
    <mergeCell ref="C5:C6"/>
    <mergeCell ref="B5:B6"/>
    <mergeCell ref="P7:P8"/>
    <mergeCell ref="Q7:Q8"/>
    <mergeCell ref="R7:R8"/>
    <mergeCell ref="A15:A16"/>
    <mergeCell ref="B15:B16"/>
    <mergeCell ref="C15:C16"/>
    <mergeCell ref="R9:R10"/>
    <mergeCell ref="P11:P12"/>
    <mergeCell ref="Q11:Q12"/>
    <mergeCell ref="R11:R12"/>
    <mergeCell ref="P15:P16"/>
    <mergeCell ref="P9:P10"/>
    <mergeCell ref="Q9:Q10"/>
    <mergeCell ref="A13:A14"/>
    <mergeCell ref="B13:B14"/>
    <mergeCell ref="C13:C14"/>
    <mergeCell ref="P13:P14"/>
    <mergeCell ref="A11:A12"/>
    <mergeCell ref="C11:C12"/>
    <mergeCell ref="A9:A10"/>
    <mergeCell ref="C9:C10"/>
    <mergeCell ref="B9:B10"/>
    <mergeCell ref="B11:B12"/>
    <mergeCell ref="B7:B8"/>
    <mergeCell ref="Q17:Q18"/>
    <mergeCell ref="R17:R18"/>
    <mergeCell ref="A17:A18"/>
    <mergeCell ref="B17:B18"/>
    <mergeCell ref="C17:C18"/>
    <mergeCell ref="P17:P18"/>
    <mergeCell ref="R13:R14"/>
    <mergeCell ref="Q15:Q16"/>
    <mergeCell ref="R15:R16"/>
    <mergeCell ref="Q13:Q14"/>
    <mergeCell ref="R19:R20"/>
    <mergeCell ref="Q19:Q20"/>
    <mergeCell ref="P19:P20"/>
    <mergeCell ref="C19:C20"/>
    <mergeCell ref="P21:P22"/>
    <mergeCell ref="A25:A26"/>
    <mergeCell ref="A27:A28"/>
    <mergeCell ref="C23:C24"/>
    <mergeCell ref="C25:C26"/>
    <mergeCell ref="C27:C28"/>
    <mergeCell ref="B25:B26"/>
    <mergeCell ref="B27:B28"/>
    <mergeCell ref="A19:A20"/>
    <mergeCell ref="B19:B20"/>
    <mergeCell ref="A23:A24"/>
    <mergeCell ref="B23:B24"/>
    <mergeCell ref="A21:A22"/>
    <mergeCell ref="B21:B22"/>
    <mergeCell ref="R23:R24"/>
    <mergeCell ref="R25:R26"/>
    <mergeCell ref="Q27:Q28"/>
    <mergeCell ref="R27:R28"/>
    <mergeCell ref="Q23:Q24"/>
    <mergeCell ref="P23:P24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A75" sqref="A75"/>
    </sheetView>
  </sheetViews>
  <sheetFormatPr defaultRowHeight="13.5"/>
  <cols>
    <col min="1" max="1" width="8.625" customWidth="1"/>
    <col min="2" max="9" width="9.625" customWidth="1"/>
    <col min="11" max="11" width="13" style="111" bestFit="1" customWidth="1"/>
    <col min="12" max="12" width="11" style="111" bestFit="1" customWidth="1"/>
    <col min="13" max="13" width="5.25" style="110" bestFit="1" customWidth="1"/>
    <col min="14" max="14" width="11" style="110" bestFit="1" customWidth="1"/>
    <col min="16" max="16" width="5.25" bestFit="1" customWidth="1"/>
    <col min="17" max="17" width="9" bestFit="1" customWidth="1"/>
    <col min="18" max="19" width="9" customWidth="1"/>
    <col min="20" max="20" width="11" bestFit="1" customWidth="1"/>
    <col min="21" max="21" width="11" customWidth="1"/>
    <col min="22" max="22" width="9" customWidth="1"/>
    <col min="23" max="23" width="7.125" bestFit="1" customWidth="1"/>
    <col min="24" max="24" width="9" style="478"/>
  </cols>
  <sheetData>
    <row r="1" spans="1:25" ht="17.25">
      <c r="A1" s="791" t="s">
        <v>430</v>
      </c>
      <c r="B1" s="795"/>
      <c r="C1" s="795"/>
      <c r="D1" s="795"/>
      <c r="E1" s="795"/>
      <c r="F1" s="795"/>
      <c r="G1" s="795"/>
      <c r="H1" s="795"/>
      <c r="I1" s="795"/>
      <c r="J1" t="s">
        <v>40</v>
      </c>
    </row>
    <row r="2" spans="1:25">
      <c r="A2" s="794" t="s">
        <v>590</v>
      </c>
      <c r="B2" s="794"/>
      <c r="C2" s="794"/>
      <c r="D2" s="794"/>
      <c r="E2" s="794"/>
      <c r="F2" s="794"/>
      <c r="G2" s="794"/>
      <c r="H2" s="794"/>
      <c r="I2" s="794"/>
      <c r="J2" t="s">
        <v>40</v>
      </c>
    </row>
    <row r="3" spans="1:25">
      <c r="A3" s="794" t="s">
        <v>589</v>
      </c>
      <c r="B3" s="794"/>
      <c r="C3" s="794"/>
      <c r="D3" s="794"/>
      <c r="E3" s="794"/>
      <c r="F3" s="794"/>
      <c r="G3" s="794"/>
      <c r="H3" s="794"/>
      <c r="I3" s="794"/>
      <c r="J3" t="s">
        <v>40</v>
      </c>
    </row>
    <row r="4" spans="1:25">
      <c r="A4" s="11" t="s">
        <v>9</v>
      </c>
      <c r="J4" t="s">
        <v>40</v>
      </c>
    </row>
    <row r="5" spans="1:25">
      <c r="A5" s="338"/>
    </row>
    <row r="6" spans="1:25" ht="14.25" thickBot="1">
      <c r="A6" s="12" t="s">
        <v>8</v>
      </c>
      <c r="J6" t="s">
        <v>40</v>
      </c>
      <c r="K6" s="690" t="s">
        <v>9</v>
      </c>
    </row>
    <row r="7" spans="1:25" s="67" customFormat="1" ht="14.25" thickTop="1">
      <c r="A7" s="76" t="s">
        <v>4</v>
      </c>
      <c r="B7" s="77" t="s">
        <v>54</v>
      </c>
      <c r="C7" s="78" t="s">
        <v>10</v>
      </c>
      <c r="D7" s="55" t="s">
        <v>11</v>
      </c>
      <c r="E7" s="492" t="s">
        <v>11</v>
      </c>
      <c r="F7" s="55" t="s">
        <v>13</v>
      </c>
      <c r="G7" s="55" t="s">
        <v>13</v>
      </c>
      <c r="H7" s="55" t="s">
        <v>13</v>
      </c>
      <c r="I7" s="55" t="s">
        <v>13</v>
      </c>
      <c r="J7" s="33" t="s">
        <v>40</v>
      </c>
      <c r="K7" s="737">
        <f>K20</f>
        <v>1</v>
      </c>
      <c r="L7" s="737">
        <f t="shared" ref="L7:W7" si="0">L20</f>
        <v>3</v>
      </c>
      <c r="M7" s="737">
        <f t="shared" si="0"/>
        <v>9</v>
      </c>
      <c r="N7" s="737">
        <f t="shared" si="0"/>
        <v>5</v>
      </c>
      <c r="O7" s="737">
        <f t="shared" si="0"/>
        <v>10</v>
      </c>
      <c r="P7" s="737">
        <f t="shared" si="0"/>
        <v>4</v>
      </c>
      <c r="Q7" s="737">
        <f t="shared" si="0"/>
        <v>10</v>
      </c>
      <c r="R7" s="737">
        <f t="shared" si="0"/>
        <v>6</v>
      </c>
      <c r="S7" s="737" t="str">
        <f t="shared" si="0"/>
        <v/>
      </c>
      <c r="T7" s="737">
        <f t="shared" si="0"/>
        <v>6</v>
      </c>
      <c r="U7" s="737" t="str">
        <f t="shared" si="0"/>
        <v/>
      </c>
      <c r="V7" s="737">
        <f t="shared" si="0"/>
        <v>6</v>
      </c>
      <c r="W7" s="737">
        <f t="shared" si="0"/>
        <v>2</v>
      </c>
      <c r="X7" s="723"/>
    </row>
    <row r="8" spans="1:25" s="67" customFormat="1" ht="13.5" customHeight="1" thickBot="1">
      <c r="A8" s="79" t="s">
        <v>0</v>
      </c>
      <c r="B8" s="124" t="s">
        <v>502</v>
      </c>
      <c r="C8" s="116" t="s">
        <v>504</v>
      </c>
      <c r="D8" s="36" t="s">
        <v>505</v>
      </c>
      <c r="E8" s="36" t="s">
        <v>507</v>
      </c>
      <c r="F8" s="117" t="s">
        <v>509</v>
      </c>
      <c r="G8" s="36" t="s">
        <v>511</v>
      </c>
      <c r="H8" s="36" t="s">
        <v>512</v>
      </c>
      <c r="I8" s="36" t="s">
        <v>514</v>
      </c>
      <c r="J8" s="67" t="s">
        <v>40</v>
      </c>
      <c r="K8" s="724" t="s">
        <v>438</v>
      </c>
      <c r="L8" s="724" t="s">
        <v>440</v>
      </c>
      <c r="M8" s="724" t="s">
        <v>449</v>
      </c>
      <c r="N8" s="724" t="s">
        <v>469</v>
      </c>
      <c r="O8" s="727" t="s">
        <v>436</v>
      </c>
      <c r="P8" s="727" t="s">
        <v>442</v>
      </c>
      <c r="Q8" s="727" t="s">
        <v>434</v>
      </c>
      <c r="R8" s="727" t="s">
        <v>561</v>
      </c>
      <c r="S8" s="727"/>
      <c r="T8" s="727" t="s">
        <v>445</v>
      </c>
      <c r="U8" s="727"/>
      <c r="V8" s="727" t="s">
        <v>560</v>
      </c>
      <c r="W8" s="727" t="s">
        <v>463</v>
      </c>
      <c r="X8" s="723"/>
    </row>
    <row r="9" spans="1:25" s="67" customFormat="1" ht="15" thickBot="1">
      <c r="A9" s="79" t="s">
        <v>1</v>
      </c>
      <c r="B9" s="479" t="s">
        <v>438</v>
      </c>
      <c r="C9" s="480" t="s">
        <v>438</v>
      </c>
      <c r="D9" s="36" t="s">
        <v>440</v>
      </c>
      <c r="E9" s="36" t="s">
        <v>449</v>
      </c>
      <c r="F9" s="117" t="s">
        <v>469</v>
      </c>
      <c r="G9" s="36" t="s">
        <v>438</v>
      </c>
      <c r="H9" s="36" t="s">
        <v>436</v>
      </c>
      <c r="I9" s="36" t="s">
        <v>438</v>
      </c>
      <c r="J9" s="648" t="s">
        <v>8</v>
      </c>
      <c r="K9" s="149">
        <v>5</v>
      </c>
      <c r="L9" s="150">
        <v>2</v>
      </c>
      <c r="M9" s="150">
        <v>2</v>
      </c>
      <c r="N9" s="150">
        <v>1</v>
      </c>
      <c r="O9" s="728">
        <v>1</v>
      </c>
      <c r="P9" s="728"/>
      <c r="Q9" s="728"/>
      <c r="R9" s="728"/>
      <c r="S9" s="728"/>
      <c r="T9" s="728"/>
      <c r="U9" s="728"/>
      <c r="V9" s="728"/>
      <c r="W9" s="729"/>
      <c r="X9" s="472"/>
      <c r="Y9" s="31"/>
    </row>
    <row r="10" spans="1:25" s="67" customFormat="1" ht="14.25" thickTop="1">
      <c r="B10" s="67">
        <v>5</v>
      </c>
      <c r="C10" s="67">
        <v>3</v>
      </c>
      <c r="D10" s="67">
        <v>2</v>
      </c>
      <c r="E10" s="110">
        <v>2</v>
      </c>
      <c r="F10" s="110">
        <v>1</v>
      </c>
      <c r="G10" s="110">
        <v>1</v>
      </c>
      <c r="H10" s="110">
        <v>1</v>
      </c>
      <c r="I10" s="110">
        <v>1</v>
      </c>
      <c r="J10" s="688" t="s">
        <v>40</v>
      </c>
      <c r="K10" s="156">
        <v>3</v>
      </c>
      <c r="L10" s="157"/>
      <c r="M10" s="157"/>
      <c r="N10" s="157"/>
      <c r="O10" s="730"/>
      <c r="P10" s="730"/>
      <c r="Q10" s="730"/>
      <c r="R10" s="730"/>
      <c r="S10" s="730"/>
      <c r="T10" s="730"/>
      <c r="U10" s="730"/>
      <c r="V10" s="730"/>
      <c r="W10" s="731"/>
      <c r="X10" s="723"/>
    </row>
    <row r="11" spans="1:25" s="67" customFormat="1" ht="14.25" thickBot="1">
      <c r="A11" s="83" t="s">
        <v>14</v>
      </c>
      <c r="J11" s="688" t="s">
        <v>40</v>
      </c>
      <c r="K11" s="156">
        <v>1</v>
      </c>
      <c r="L11" s="157"/>
      <c r="M11" s="157"/>
      <c r="N11" s="157"/>
      <c r="O11" s="730"/>
      <c r="P11" s="730"/>
      <c r="Q11" s="730"/>
      <c r="R11" s="730"/>
      <c r="S11" s="730"/>
      <c r="T11" s="730"/>
      <c r="U11" s="730"/>
      <c r="V11" s="730"/>
      <c r="W11" s="731"/>
      <c r="X11" s="723"/>
    </row>
    <row r="12" spans="1:25" s="67" customFormat="1" ht="15" thickTop="1" thickBot="1">
      <c r="A12" s="79" t="s">
        <v>4</v>
      </c>
      <c r="B12" s="84" t="s">
        <v>54</v>
      </c>
      <c r="C12" s="85" t="s">
        <v>10</v>
      </c>
      <c r="D12" s="80" t="s">
        <v>11</v>
      </c>
      <c r="E12" s="81" t="s">
        <v>11</v>
      </c>
      <c r="F12" s="80" t="s">
        <v>13</v>
      </c>
      <c r="G12" s="80" t="s">
        <v>13</v>
      </c>
      <c r="H12" s="80" t="s">
        <v>13</v>
      </c>
      <c r="I12" s="80" t="s">
        <v>13</v>
      </c>
      <c r="J12" s="688" t="s">
        <v>40</v>
      </c>
      <c r="K12" s="717">
        <v>1</v>
      </c>
      <c r="L12" s="718"/>
      <c r="M12" s="718"/>
      <c r="N12" s="718"/>
      <c r="O12" s="732"/>
      <c r="P12" s="732"/>
      <c r="Q12" s="732"/>
      <c r="R12" s="732"/>
      <c r="S12" s="732"/>
      <c r="T12" s="732"/>
      <c r="U12" s="732"/>
      <c r="V12" s="732"/>
      <c r="W12" s="733"/>
      <c r="X12" s="723">
        <f>SUM(K9:W12)</f>
        <v>16</v>
      </c>
    </row>
    <row r="13" spans="1:25" s="67" customFormat="1" ht="14.25" thickBot="1">
      <c r="A13" s="79" t="s">
        <v>0</v>
      </c>
      <c r="B13" s="124" t="s">
        <v>526</v>
      </c>
      <c r="C13" s="116" t="s">
        <v>527</v>
      </c>
      <c r="D13" s="117" t="s">
        <v>528</v>
      </c>
      <c r="E13" s="36" t="s">
        <v>529</v>
      </c>
      <c r="F13" s="117" t="s">
        <v>530</v>
      </c>
      <c r="G13" s="36" t="s">
        <v>532</v>
      </c>
      <c r="H13" s="36" t="s">
        <v>534</v>
      </c>
      <c r="I13" s="36" t="s">
        <v>535</v>
      </c>
      <c r="J13" s="688" t="s">
        <v>40</v>
      </c>
      <c r="K13" s="111"/>
      <c r="L13" s="111"/>
      <c r="M13" s="111"/>
      <c r="N13" s="111"/>
      <c r="O13" s="82"/>
      <c r="P13" s="82"/>
      <c r="Q13" s="82"/>
      <c r="R13" s="82"/>
      <c r="S13" s="82"/>
      <c r="T13" s="82"/>
      <c r="U13" s="82"/>
      <c r="V13" s="82"/>
      <c r="W13" s="82"/>
      <c r="X13" s="723"/>
    </row>
    <row r="14" spans="1:25" s="67" customFormat="1" ht="14.25" thickBot="1">
      <c r="A14" s="79" t="s">
        <v>1</v>
      </c>
      <c r="B14" s="479" t="s">
        <v>438</v>
      </c>
      <c r="C14" s="480" t="s">
        <v>438</v>
      </c>
      <c r="D14" s="117" t="s">
        <v>438</v>
      </c>
      <c r="E14" s="36" t="s">
        <v>440</v>
      </c>
      <c r="F14" s="117" t="s">
        <v>434</v>
      </c>
      <c r="G14" s="117" t="s">
        <v>463</v>
      </c>
      <c r="H14" s="117" t="s">
        <v>440</v>
      </c>
      <c r="I14" s="36" t="s">
        <v>442</v>
      </c>
      <c r="J14" s="648" t="s">
        <v>14</v>
      </c>
      <c r="K14" s="149">
        <v>5</v>
      </c>
      <c r="L14" s="150">
        <v>2</v>
      </c>
      <c r="M14" s="150"/>
      <c r="N14" s="150"/>
      <c r="O14" s="734"/>
      <c r="P14" s="734">
        <v>1</v>
      </c>
      <c r="Q14" s="734">
        <v>1</v>
      </c>
      <c r="R14" s="734"/>
      <c r="S14" s="734"/>
      <c r="T14" s="734"/>
      <c r="U14" s="734"/>
      <c r="V14" s="734"/>
      <c r="W14" s="735">
        <v>1</v>
      </c>
      <c r="X14" s="723"/>
    </row>
    <row r="15" spans="1:25" s="74" customFormat="1" ht="15" customHeight="1" thickTop="1">
      <c r="B15" s="67">
        <v>5</v>
      </c>
      <c r="C15" s="67">
        <v>3</v>
      </c>
      <c r="D15" s="67">
        <v>2</v>
      </c>
      <c r="E15" s="110">
        <v>2</v>
      </c>
      <c r="F15" s="110">
        <v>1</v>
      </c>
      <c r="G15" s="110">
        <v>1</v>
      </c>
      <c r="H15" s="110">
        <v>1</v>
      </c>
      <c r="I15" s="110">
        <v>1</v>
      </c>
      <c r="J15" s="689" t="s">
        <v>40</v>
      </c>
      <c r="K15" s="715">
        <v>3</v>
      </c>
      <c r="L15" s="651">
        <v>1</v>
      </c>
      <c r="M15" s="651"/>
      <c r="N15" s="651"/>
      <c r="O15" s="75"/>
      <c r="P15" s="75"/>
      <c r="Q15" s="75"/>
      <c r="R15" s="75"/>
      <c r="S15" s="75"/>
      <c r="T15" s="75"/>
      <c r="U15" s="75"/>
      <c r="V15" s="75"/>
      <c r="W15" s="716"/>
      <c r="X15" s="62"/>
    </row>
    <row r="16" spans="1:25" s="67" customFormat="1" ht="14.25" thickBot="1">
      <c r="A16" s="83" t="s">
        <v>15</v>
      </c>
      <c r="B16" s="82"/>
      <c r="C16" s="82"/>
      <c r="D16" s="82"/>
      <c r="E16" s="82"/>
      <c r="F16" s="82"/>
      <c r="G16" s="82"/>
      <c r="H16" s="82"/>
      <c r="I16" s="82"/>
      <c r="J16" s="688" t="s">
        <v>40</v>
      </c>
      <c r="K16" s="156">
        <v>2</v>
      </c>
      <c r="L16" s="157"/>
      <c r="M16" s="157"/>
      <c r="N16" s="157"/>
      <c r="O16" s="730"/>
      <c r="P16" s="730"/>
      <c r="Q16" s="730"/>
      <c r="R16" s="730"/>
      <c r="S16" s="730"/>
      <c r="T16" s="730"/>
      <c r="U16" s="730"/>
      <c r="V16" s="730"/>
      <c r="W16" s="731"/>
      <c r="X16" s="723"/>
    </row>
    <row r="17" spans="1:25" s="67" customFormat="1" ht="15" thickTop="1" thickBot="1">
      <c r="A17" s="79" t="s">
        <v>4</v>
      </c>
      <c r="B17" s="126" t="s">
        <v>54</v>
      </c>
      <c r="C17" s="80" t="s">
        <v>10</v>
      </c>
      <c r="D17" s="81" t="s">
        <v>11</v>
      </c>
      <c r="E17" s="80" t="s">
        <v>11</v>
      </c>
      <c r="F17" s="80" t="s">
        <v>13</v>
      </c>
      <c r="G17" s="80" t="s">
        <v>13</v>
      </c>
      <c r="H17" s="80" t="s">
        <v>13</v>
      </c>
      <c r="I17" s="80" t="s">
        <v>13</v>
      </c>
      <c r="K17" s="736"/>
      <c r="L17" s="732"/>
      <c r="M17" s="732"/>
      <c r="N17" s="732"/>
      <c r="O17" s="732"/>
      <c r="P17" s="732"/>
      <c r="Q17" s="732"/>
      <c r="R17" s="732"/>
      <c r="S17" s="732"/>
      <c r="T17" s="732"/>
      <c r="U17" s="732"/>
      <c r="V17" s="732"/>
      <c r="W17" s="733"/>
      <c r="X17" s="723">
        <f>SUM(K14:W17)</f>
        <v>16</v>
      </c>
    </row>
    <row r="18" spans="1:25" s="67" customFormat="1" ht="14.25" thickBot="1">
      <c r="A18" s="79" t="s">
        <v>1</v>
      </c>
      <c r="B18" s="127"/>
      <c r="C18" s="115"/>
      <c r="D18" s="9"/>
      <c r="E18" s="9"/>
      <c r="F18" s="55"/>
      <c r="G18" s="125"/>
      <c r="H18" s="125"/>
      <c r="I18" s="125"/>
      <c r="J18" s="648" t="s">
        <v>15</v>
      </c>
      <c r="K18" s="719">
        <v>20</v>
      </c>
      <c r="L18" s="720">
        <v>5</v>
      </c>
      <c r="M18" s="720"/>
      <c r="N18" s="720">
        <v>3</v>
      </c>
      <c r="O18" s="721"/>
      <c r="P18" s="721">
        <v>5</v>
      </c>
      <c r="Q18" s="721"/>
      <c r="R18" s="721">
        <v>3</v>
      </c>
      <c r="S18" s="721"/>
      <c r="T18" s="721">
        <v>3</v>
      </c>
      <c r="U18" s="721"/>
      <c r="V18" s="721">
        <v>3</v>
      </c>
      <c r="W18" s="722">
        <v>10</v>
      </c>
      <c r="X18" s="653">
        <f>SUM(K18:W18)</f>
        <v>52</v>
      </c>
    </row>
    <row r="19" spans="1:25" s="67" customFormat="1" ht="14.25" thickTop="1">
      <c r="A19" s="90"/>
      <c r="B19" s="131">
        <v>20</v>
      </c>
      <c r="C19" s="131">
        <v>10</v>
      </c>
      <c r="D19" s="131">
        <v>5</v>
      </c>
      <c r="E19" s="131">
        <v>5</v>
      </c>
      <c r="F19" s="46">
        <v>3</v>
      </c>
      <c r="G19" s="46">
        <v>3</v>
      </c>
      <c r="H19" s="46">
        <v>3</v>
      </c>
      <c r="I19" s="46">
        <v>3</v>
      </c>
      <c r="K19" s="111">
        <f>SUM(K9:K18)</f>
        <v>40</v>
      </c>
      <c r="L19" s="111">
        <f t="shared" ref="L19:W19" si="1">SUM(L9:L18)</f>
        <v>10</v>
      </c>
      <c r="M19" s="111">
        <f t="shared" si="1"/>
        <v>2</v>
      </c>
      <c r="N19" s="111">
        <f t="shared" si="1"/>
        <v>4</v>
      </c>
      <c r="O19" s="111">
        <f t="shared" si="1"/>
        <v>1</v>
      </c>
      <c r="P19" s="111">
        <f t="shared" si="1"/>
        <v>6</v>
      </c>
      <c r="Q19" s="111">
        <f t="shared" si="1"/>
        <v>1</v>
      </c>
      <c r="R19" s="111">
        <f t="shared" si="1"/>
        <v>3</v>
      </c>
      <c r="S19" s="111">
        <f t="shared" si="1"/>
        <v>0</v>
      </c>
      <c r="T19" s="111">
        <f t="shared" si="1"/>
        <v>3</v>
      </c>
      <c r="U19" s="111">
        <f t="shared" si="1"/>
        <v>0</v>
      </c>
      <c r="V19" s="111">
        <f t="shared" si="1"/>
        <v>3</v>
      </c>
      <c r="W19" s="111">
        <f t="shared" si="1"/>
        <v>11</v>
      </c>
      <c r="X19" s="653">
        <f>SUM(K19:W19)</f>
        <v>84</v>
      </c>
    </row>
    <row r="20" spans="1:25" s="74" customFormat="1" ht="15" customHeight="1">
      <c r="K20" s="726">
        <f>IF(OR(K19="",K19=0),"",RANK(K19,$K$19:$W$19))</f>
        <v>1</v>
      </c>
      <c r="L20" s="726">
        <f t="shared" ref="L20:W20" si="2">IF(OR(L19="",L19=0),"",RANK(L19,$K$19:$W$19))</f>
        <v>3</v>
      </c>
      <c r="M20" s="726">
        <f t="shared" si="2"/>
        <v>9</v>
      </c>
      <c r="N20" s="726">
        <f t="shared" si="2"/>
        <v>5</v>
      </c>
      <c r="O20" s="726">
        <f t="shared" si="2"/>
        <v>10</v>
      </c>
      <c r="P20" s="726">
        <f t="shared" si="2"/>
        <v>4</v>
      </c>
      <c r="Q20" s="726">
        <f t="shared" si="2"/>
        <v>10</v>
      </c>
      <c r="R20" s="726">
        <f t="shared" si="2"/>
        <v>6</v>
      </c>
      <c r="S20" s="726" t="str">
        <f t="shared" si="2"/>
        <v/>
      </c>
      <c r="T20" s="726">
        <f t="shared" si="2"/>
        <v>6</v>
      </c>
      <c r="U20" s="726" t="str">
        <f t="shared" si="2"/>
        <v/>
      </c>
      <c r="V20" s="726">
        <f t="shared" si="2"/>
        <v>6</v>
      </c>
      <c r="W20" s="726">
        <f t="shared" si="2"/>
        <v>2</v>
      </c>
      <c r="X20" s="62"/>
    </row>
    <row r="21" spans="1:25" s="67" customFormat="1">
      <c r="A21" s="86" t="s">
        <v>16</v>
      </c>
      <c r="K21" s="111"/>
      <c r="L21" s="111"/>
      <c r="M21" s="111"/>
      <c r="N21" s="111"/>
      <c r="O21" s="82"/>
      <c r="P21" s="82"/>
      <c r="Q21" s="82"/>
      <c r="R21" s="82"/>
      <c r="S21" s="82"/>
      <c r="T21" s="82"/>
      <c r="U21" s="82"/>
      <c r="V21" s="82"/>
      <c r="W21" s="82"/>
      <c r="X21" s="723"/>
    </row>
    <row r="22" spans="1:25" s="67" customFormat="1">
      <c r="J22" s="67" t="s">
        <v>40</v>
      </c>
      <c r="K22" s="111"/>
      <c r="L22" s="111"/>
      <c r="M22" s="111"/>
      <c r="N22" s="111"/>
      <c r="O22" s="82"/>
      <c r="P22" s="82"/>
      <c r="Q22" s="82"/>
      <c r="R22" s="82"/>
      <c r="S22" s="82"/>
      <c r="T22" s="82"/>
      <c r="U22" s="82"/>
      <c r="V22" s="82"/>
      <c r="W22" s="82"/>
      <c r="X22" s="723"/>
    </row>
    <row r="23" spans="1:25" s="67" customFormat="1" ht="14.25" thickBot="1">
      <c r="A23" s="87" t="s">
        <v>8</v>
      </c>
      <c r="J23" s="67" t="s">
        <v>40</v>
      </c>
      <c r="K23" s="690" t="s">
        <v>121</v>
      </c>
      <c r="L23" s="111"/>
      <c r="M23" s="111"/>
      <c r="N23" s="111"/>
      <c r="O23" s="82"/>
      <c r="P23" s="82"/>
      <c r="Q23" s="82"/>
      <c r="R23" s="82"/>
      <c r="S23" s="82"/>
      <c r="T23" s="82"/>
      <c r="U23" s="82"/>
      <c r="V23" s="82"/>
      <c r="W23" s="82"/>
      <c r="X23" s="723"/>
    </row>
    <row r="24" spans="1:25" s="67" customFormat="1" ht="14.25" thickTop="1">
      <c r="A24" s="79" t="s">
        <v>4</v>
      </c>
      <c r="B24" s="77" t="s">
        <v>54</v>
      </c>
      <c r="C24" s="78" t="s">
        <v>10</v>
      </c>
      <c r="D24" s="55" t="s">
        <v>11</v>
      </c>
      <c r="E24" s="492" t="s">
        <v>11</v>
      </c>
      <c r="F24" s="55" t="s">
        <v>13</v>
      </c>
      <c r="G24" s="55" t="s">
        <v>13</v>
      </c>
      <c r="H24" s="55" t="s">
        <v>13</v>
      </c>
      <c r="I24" s="55" t="s">
        <v>13</v>
      </c>
      <c r="J24" s="67" t="s">
        <v>40</v>
      </c>
      <c r="K24" s="737">
        <f>K37</f>
        <v>1</v>
      </c>
      <c r="L24" s="737">
        <f t="shared" ref="L24:W24" si="3">L37</f>
        <v>4</v>
      </c>
      <c r="M24" s="737">
        <f t="shared" si="3"/>
        <v>11</v>
      </c>
      <c r="N24" s="737">
        <f t="shared" si="3"/>
        <v>6</v>
      </c>
      <c r="O24" s="737">
        <f t="shared" si="3"/>
        <v>11</v>
      </c>
      <c r="P24" s="737">
        <f t="shared" si="3"/>
        <v>2</v>
      </c>
      <c r="Q24" s="737">
        <f t="shared" si="3"/>
        <v>11</v>
      </c>
      <c r="R24" s="737">
        <f t="shared" si="3"/>
        <v>4</v>
      </c>
      <c r="S24" s="737">
        <f t="shared" si="3"/>
        <v>7</v>
      </c>
      <c r="T24" s="737">
        <f t="shared" si="3"/>
        <v>7</v>
      </c>
      <c r="U24" s="737">
        <f t="shared" si="3"/>
        <v>7</v>
      </c>
      <c r="V24" s="737">
        <f t="shared" si="3"/>
        <v>7</v>
      </c>
      <c r="W24" s="737">
        <f t="shared" si="3"/>
        <v>3</v>
      </c>
      <c r="X24" s="723"/>
    </row>
    <row r="25" spans="1:25" s="67" customFormat="1" ht="15" thickBot="1">
      <c r="A25" s="79" t="s">
        <v>0</v>
      </c>
      <c r="B25" s="124" t="s">
        <v>515</v>
      </c>
      <c r="C25" s="116" t="s">
        <v>516</v>
      </c>
      <c r="D25" s="117" t="s">
        <v>517</v>
      </c>
      <c r="E25" s="36" t="s">
        <v>518</v>
      </c>
      <c r="F25" s="117" t="s">
        <v>519</v>
      </c>
      <c r="G25" s="36" t="s">
        <v>521</v>
      </c>
      <c r="H25" s="36" t="s">
        <v>522</v>
      </c>
      <c r="I25" s="36" t="s">
        <v>524</v>
      </c>
      <c r="K25" s="724" t="s">
        <v>438</v>
      </c>
      <c r="L25" s="724" t="s">
        <v>440</v>
      </c>
      <c r="M25" s="724" t="s">
        <v>449</v>
      </c>
      <c r="N25" s="724" t="s">
        <v>445</v>
      </c>
      <c r="O25" s="727" t="s">
        <v>436</v>
      </c>
      <c r="P25" s="727" t="s">
        <v>442</v>
      </c>
      <c r="Q25" s="727" t="s">
        <v>451</v>
      </c>
      <c r="R25" s="727" t="s">
        <v>434</v>
      </c>
      <c r="S25" s="727" t="s">
        <v>562</v>
      </c>
      <c r="T25" s="727" t="s">
        <v>563</v>
      </c>
      <c r="U25" s="727" t="s">
        <v>564</v>
      </c>
      <c r="V25" s="727" t="s">
        <v>539</v>
      </c>
      <c r="W25" s="727" t="s">
        <v>463</v>
      </c>
      <c r="X25" s="723"/>
      <c r="Y25" s="21"/>
    </row>
    <row r="26" spans="1:25" s="67" customFormat="1" ht="15" thickBot="1">
      <c r="A26" s="79" t="s">
        <v>1</v>
      </c>
      <c r="B26" s="479" t="s">
        <v>438</v>
      </c>
      <c r="C26" s="480" t="s">
        <v>440</v>
      </c>
      <c r="D26" s="117" t="s">
        <v>438</v>
      </c>
      <c r="E26" s="36" t="s">
        <v>440</v>
      </c>
      <c r="F26" s="117" t="s">
        <v>451</v>
      </c>
      <c r="G26" s="36" t="s">
        <v>438</v>
      </c>
      <c r="H26" s="36" t="s">
        <v>445</v>
      </c>
      <c r="I26" s="36" t="s">
        <v>438</v>
      </c>
      <c r="J26" s="648" t="s">
        <v>8</v>
      </c>
      <c r="K26" s="149">
        <v>5</v>
      </c>
      <c r="L26" s="150">
        <v>3</v>
      </c>
      <c r="M26" s="150"/>
      <c r="N26" s="150">
        <v>1</v>
      </c>
      <c r="O26" s="728"/>
      <c r="P26" s="728"/>
      <c r="Q26" s="728">
        <v>1</v>
      </c>
      <c r="R26" s="728"/>
      <c r="S26" s="728"/>
      <c r="T26" s="728"/>
      <c r="U26" s="728"/>
      <c r="V26" s="728"/>
      <c r="W26" s="729"/>
      <c r="X26" s="472"/>
      <c r="Y26" s="21"/>
    </row>
    <row r="27" spans="1:25" s="74" customFormat="1" ht="15" customHeight="1" thickTop="1">
      <c r="B27" s="67">
        <v>5</v>
      </c>
      <c r="C27" s="67">
        <v>3</v>
      </c>
      <c r="D27" s="67">
        <v>2</v>
      </c>
      <c r="E27" s="110">
        <v>2</v>
      </c>
      <c r="F27" s="110">
        <v>1</v>
      </c>
      <c r="G27" s="110">
        <v>1</v>
      </c>
      <c r="H27" s="110">
        <v>1</v>
      </c>
      <c r="I27" s="110">
        <v>1</v>
      </c>
      <c r="J27" s="688" t="s">
        <v>40</v>
      </c>
      <c r="K27" s="156">
        <v>2</v>
      </c>
      <c r="L27" s="157">
        <v>2</v>
      </c>
      <c r="M27" s="157"/>
      <c r="N27" s="157"/>
      <c r="O27" s="730"/>
      <c r="P27" s="730"/>
      <c r="Q27" s="730"/>
      <c r="R27" s="730"/>
      <c r="S27" s="730"/>
      <c r="T27" s="730"/>
      <c r="U27" s="730"/>
      <c r="V27" s="730"/>
      <c r="W27" s="731"/>
      <c r="X27" s="472"/>
    </row>
    <row r="28" spans="1:25" s="67" customFormat="1" ht="14.25" thickBot="1">
      <c r="A28" s="83" t="s">
        <v>14</v>
      </c>
      <c r="J28" s="688" t="s">
        <v>40</v>
      </c>
      <c r="K28" s="156">
        <v>1</v>
      </c>
      <c r="L28" s="157"/>
      <c r="M28" s="157"/>
      <c r="N28" s="157"/>
      <c r="O28" s="730"/>
      <c r="P28" s="730"/>
      <c r="Q28" s="730"/>
      <c r="R28" s="730"/>
      <c r="S28" s="730"/>
      <c r="T28" s="730"/>
      <c r="U28" s="730"/>
      <c r="V28" s="730"/>
      <c r="W28" s="731"/>
      <c r="X28" s="62"/>
    </row>
    <row r="29" spans="1:25" s="67" customFormat="1" ht="15" thickTop="1" thickBot="1">
      <c r="A29" s="79" t="s">
        <v>4</v>
      </c>
      <c r="B29" s="84" t="s">
        <v>54</v>
      </c>
      <c r="C29" s="85" t="s">
        <v>10</v>
      </c>
      <c r="D29" s="80" t="s">
        <v>11</v>
      </c>
      <c r="E29" s="493" t="s">
        <v>12</v>
      </c>
      <c r="F29" s="80" t="s">
        <v>13</v>
      </c>
      <c r="G29" s="80" t="s">
        <v>13</v>
      </c>
      <c r="H29" s="80" t="s">
        <v>13</v>
      </c>
      <c r="I29" s="80" t="s">
        <v>13</v>
      </c>
      <c r="J29" s="688" t="s">
        <v>40</v>
      </c>
      <c r="K29" s="717">
        <v>1</v>
      </c>
      <c r="L29" s="718"/>
      <c r="M29" s="718"/>
      <c r="N29" s="718"/>
      <c r="O29" s="732"/>
      <c r="P29" s="732"/>
      <c r="Q29" s="732"/>
      <c r="R29" s="732"/>
      <c r="S29" s="732"/>
      <c r="T29" s="732"/>
      <c r="U29" s="732"/>
      <c r="V29" s="732"/>
      <c r="W29" s="733"/>
      <c r="X29" s="723">
        <f>SUM(K26:W29)</f>
        <v>16</v>
      </c>
    </row>
    <row r="30" spans="1:25" s="82" customFormat="1" ht="14.25" thickBot="1">
      <c r="A30" s="79" t="s">
        <v>0</v>
      </c>
      <c r="B30" s="124" t="s">
        <v>537</v>
      </c>
      <c r="C30" s="116" t="s">
        <v>538</v>
      </c>
      <c r="D30" s="117" t="s">
        <v>540</v>
      </c>
      <c r="E30" s="36" t="s">
        <v>541</v>
      </c>
      <c r="F30" s="117" t="s">
        <v>543</v>
      </c>
      <c r="G30" s="117" t="s">
        <v>544</v>
      </c>
      <c r="H30" s="36" t="s">
        <v>545</v>
      </c>
      <c r="I30" s="36" t="s">
        <v>546</v>
      </c>
      <c r="J30" s="688" t="s">
        <v>40</v>
      </c>
      <c r="K30" s="111"/>
      <c r="L30" s="111"/>
      <c r="M30" s="111"/>
      <c r="N30" s="111"/>
      <c r="X30" s="723"/>
    </row>
    <row r="31" spans="1:25" s="67" customFormat="1" ht="14.25" thickBot="1">
      <c r="A31" s="79" t="s">
        <v>1</v>
      </c>
      <c r="B31" s="479" t="s">
        <v>438</v>
      </c>
      <c r="C31" s="480" t="s">
        <v>539</v>
      </c>
      <c r="D31" s="117" t="s">
        <v>442</v>
      </c>
      <c r="E31" s="36" t="s">
        <v>460</v>
      </c>
      <c r="F31" s="117" t="s">
        <v>449</v>
      </c>
      <c r="G31" s="117" t="s">
        <v>438</v>
      </c>
      <c r="H31" s="117" t="s">
        <v>436</v>
      </c>
      <c r="I31" s="117" t="s">
        <v>463</v>
      </c>
      <c r="J31" s="648" t="s">
        <v>14</v>
      </c>
      <c r="K31" s="149">
        <v>5</v>
      </c>
      <c r="L31" s="150"/>
      <c r="M31" s="150">
        <v>1</v>
      </c>
      <c r="N31" s="150"/>
      <c r="O31" s="734">
        <v>1</v>
      </c>
      <c r="P31" s="734">
        <v>2</v>
      </c>
      <c r="Q31" s="734"/>
      <c r="R31" s="734"/>
      <c r="S31" s="734"/>
      <c r="T31" s="734"/>
      <c r="U31" s="734"/>
      <c r="V31" s="734">
        <v>3</v>
      </c>
      <c r="W31" s="735">
        <v>1</v>
      </c>
      <c r="X31" s="723"/>
    </row>
    <row r="32" spans="1:25" s="74" customFormat="1" ht="15" customHeight="1" thickTop="1">
      <c r="B32" s="67">
        <v>5</v>
      </c>
      <c r="C32" s="67">
        <v>3</v>
      </c>
      <c r="D32" s="67">
        <v>2</v>
      </c>
      <c r="E32" s="110">
        <v>2</v>
      </c>
      <c r="F32" s="110">
        <v>1</v>
      </c>
      <c r="G32" s="110">
        <v>1</v>
      </c>
      <c r="H32" s="110">
        <v>1</v>
      </c>
      <c r="I32" s="110">
        <v>1</v>
      </c>
      <c r="J32" s="689" t="s">
        <v>40</v>
      </c>
      <c r="K32" s="715">
        <v>2</v>
      </c>
      <c r="L32" s="651"/>
      <c r="M32" s="651"/>
      <c r="N32" s="651"/>
      <c r="O32" s="75"/>
      <c r="P32" s="75"/>
      <c r="Q32" s="75"/>
      <c r="R32" s="75"/>
      <c r="S32" s="75"/>
      <c r="T32" s="75"/>
      <c r="U32" s="75"/>
      <c r="V32" s="75"/>
      <c r="W32" s="716"/>
      <c r="X32" s="723"/>
    </row>
    <row r="33" spans="1:24" s="67" customFormat="1" ht="14.25" thickBot="1">
      <c r="A33" s="83" t="s">
        <v>15</v>
      </c>
      <c r="B33" s="82"/>
      <c r="C33" s="82"/>
      <c r="D33" s="82"/>
      <c r="E33" s="82"/>
      <c r="F33" s="82"/>
      <c r="G33" s="82"/>
      <c r="H33" s="82"/>
      <c r="I33" s="82"/>
      <c r="J33" s="688" t="s">
        <v>40</v>
      </c>
      <c r="K33" s="156">
        <v>1</v>
      </c>
      <c r="L33" s="157"/>
      <c r="M33" s="157"/>
      <c r="N33" s="157"/>
      <c r="O33" s="730"/>
      <c r="P33" s="730"/>
      <c r="Q33" s="730"/>
      <c r="R33" s="730"/>
      <c r="S33" s="730"/>
      <c r="T33" s="730"/>
      <c r="U33" s="730"/>
      <c r="V33" s="730"/>
      <c r="W33" s="731"/>
      <c r="X33" s="62"/>
    </row>
    <row r="34" spans="1:24" s="67" customFormat="1" ht="15" thickTop="1" thickBot="1">
      <c r="A34" s="79" t="s">
        <v>4</v>
      </c>
      <c r="B34" s="126" t="s">
        <v>54</v>
      </c>
      <c r="C34" s="80" t="s">
        <v>10</v>
      </c>
      <c r="D34" s="81" t="s">
        <v>11</v>
      </c>
      <c r="E34" s="81" t="s">
        <v>11</v>
      </c>
      <c r="F34" s="80" t="s">
        <v>13</v>
      </c>
      <c r="G34" s="80" t="s">
        <v>13</v>
      </c>
      <c r="H34" s="80" t="s">
        <v>13</v>
      </c>
      <c r="I34" s="80" t="s">
        <v>13</v>
      </c>
      <c r="K34" s="736"/>
      <c r="L34" s="732"/>
      <c r="M34" s="732"/>
      <c r="N34" s="732"/>
      <c r="O34" s="732"/>
      <c r="P34" s="732"/>
      <c r="Q34" s="732"/>
      <c r="R34" s="732"/>
      <c r="S34" s="732"/>
      <c r="T34" s="732"/>
      <c r="U34" s="732"/>
      <c r="V34" s="732"/>
      <c r="W34" s="733"/>
      <c r="X34" s="723">
        <f>SUM(K31:W34)</f>
        <v>16</v>
      </c>
    </row>
    <row r="35" spans="1:24" s="67" customFormat="1" ht="14.25" thickBot="1">
      <c r="A35" s="79" t="s">
        <v>1</v>
      </c>
      <c r="B35" s="127"/>
      <c r="C35" s="115"/>
      <c r="D35" s="9"/>
      <c r="E35" s="9"/>
      <c r="F35" s="55"/>
      <c r="G35" s="36"/>
      <c r="H35" s="9"/>
      <c r="I35" s="9"/>
      <c r="J35" s="648" t="s">
        <v>15</v>
      </c>
      <c r="K35" s="719">
        <v>20</v>
      </c>
      <c r="L35" s="720"/>
      <c r="M35" s="720"/>
      <c r="N35" s="720">
        <v>3</v>
      </c>
      <c r="O35" s="721"/>
      <c r="P35" s="721">
        <v>10</v>
      </c>
      <c r="Q35" s="721"/>
      <c r="R35" s="721">
        <v>5</v>
      </c>
      <c r="S35" s="721">
        <v>3</v>
      </c>
      <c r="T35" s="721">
        <v>3</v>
      </c>
      <c r="U35" s="721">
        <v>3</v>
      </c>
      <c r="V35" s="721"/>
      <c r="W35" s="722">
        <v>5</v>
      </c>
      <c r="X35" s="653">
        <f>SUM(K35:W35)</f>
        <v>52</v>
      </c>
    </row>
    <row r="36" spans="1:24" s="74" customFormat="1" ht="14.25" thickTop="1">
      <c r="A36" s="75"/>
      <c r="B36" s="677">
        <v>20</v>
      </c>
      <c r="C36" s="677">
        <v>10</v>
      </c>
      <c r="D36" s="677">
        <v>5</v>
      </c>
      <c r="E36" s="677">
        <v>5</v>
      </c>
      <c r="F36" s="677">
        <v>3</v>
      </c>
      <c r="G36" s="677">
        <v>3</v>
      </c>
      <c r="H36" s="677">
        <v>3</v>
      </c>
      <c r="I36" s="677">
        <v>3</v>
      </c>
      <c r="J36" s="67"/>
      <c r="K36" s="111">
        <f t="shared" ref="K36:Q36" si="4">SUM(K26:K35)</f>
        <v>37</v>
      </c>
      <c r="L36" s="111">
        <f t="shared" si="4"/>
        <v>5</v>
      </c>
      <c r="M36" s="111">
        <f t="shared" si="4"/>
        <v>1</v>
      </c>
      <c r="N36" s="111">
        <f t="shared" si="4"/>
        <v>4</v>
      </c>
      <c r="O36" s="111">
        <f t="shared" si="4"/>
        <v>1</v>
      </c>
      <c r="P36" s="111">
        <f t="shared" si="4"/>
        <v>12</v>
      </c>
      <c r="Q36" s="111">
        <f t="shared" si="4"/>
        <v>1</v>
      </c>
      <c r="R36" s="111">
        <f t="shared" ref="R36:U36" si="5">SUM(R26:R35)</f>
        <v>5</v>
      </c>
      <c r="S36" s="111">
        <f t="shared" si="5"/>
        <v>3</v>
      </c>
      <c r="T36" s="111">
        <f t="shared" si="5"/>
        <v>3</v>
      </c>
      <c r="U36" s="111">
        <f t="shared" si="5"/>
        <v>3</v>
      </c>
      <c r="V36" s="111">
        <f>SUM(V26:V35)</f>
        <v>3</v>
      </c>
      <c r="W36" s="111">
        <f>SUM(W26:W35)</f>
        <v>6</v>
      </c>
      <c r="X36" s="653">
        <f>SUM(K36:W36)</f>
        <v>84</v>
      </c>
    </row>
    <row r="37" spans="1:24">
      <c r="A37" s="6"/>
      <c r="B37" s="796"/>
      <c r="C37" s="796"/>
      <c r="D37" s="796"/>
      <c r="E37" s="796"/>
      <c r="F37" s="796"/>
      <c r="G37" s="796"/>
      <c r="H37" s="796"/>
      <c r="I37" s="796"/>
      <c r="J37" t="s">
        <v>40</v>
      </c>
      <c r="K37" s="726">
        <f>IF(OR(K36="",K36=0),"",RANK(K36,$K$36:$W$36))</f>
        <v>1</v>
      </c>
      <c r="L37" s="726">
        <f t="shared" ref="L37:W37" si="6">IF(OR(L36="",L36=0),"",RANK(L36,$K$36:$W$36))</f>
        <v>4</v>
      </c>
      <c r="M37" s="726">
        <f t="shared" si="6"/>
        <v>11</v>
      </c>
      <c r="N37" s="726">
        <f t="shared" si="6"/>
        <v>6</v>
      </c>
      <c r="O37" s="726">
        <f t="shared" si="6"/>
        <v>11</v>
      </c>
      <c r="P37" s="726">
        <f t="shared" si="6"/>
        <v>2</v>
      </c>
      <c r="Q37" s="726">
        <f t="shared" si="6"/>
        <v>11</v>
      </c>
      <c r="R37" s="726">
        <f t="shared" si="6"/>
        <v>4</v>
      </c>
      <c r="S37" s="726">
        <f t="shared" si="6"/>
        <v>7</v>
      </c>
      <c r="T37" s="726">
        <f t="shared" si="6"/>
        <v>7</v>
      </c>
      <c r="U37" s="726">
        <f t="shared" si="6"/>
        <v>7</v>
      </c>
      <c r="V37" s="726">
        <f t="shared" si="6"/>
        <v>7</v>
      </c>
      <c r="W37" s="726">
        <f t="shared" si="6"/>
        <v>3</v>
      </c>
    </row>
    <row r="38" spans="1:24">
      <c r="O38" s="33"/>
      <c r="W38" s="33"/>
    </row>
    <row r="39" spans="1:24">
      <c r="B39" s="796"/>
      <c r="C39" s="796"/>
      <c r="D39" s="796"/>
      <c r="E39" s="796"/>
      <c r="F39" s="796"/>
      <c r="G39" s="796"/>
      <c r="H39" s="796"/>
      <c r="I39" s="796"/>
      <c r="O39" s="33"/>
      <c r="W39" s="33"/>
    </row>
    <row r="42" spans="1:24">
      <c r="A42" s="9" t="s">
        <v>3</v>
      </c>
      <c r="B42" s="9" t="s">
        <v>109</v>
      </c>
      <c r="C42" s="9" t="s">
        <v>110</v>
      </c>
      <c r="D42" s="9" t="s">
        <v>111</v>
      </c>
      <c r="E42" s="9" t="s">
        <v>112</v>
      </c>
    </row>
    <row r="43" spans="1:24">
      <c r="A43" s="9" t="s">
        <v>101</v>
      </c>
      <c r="B43" s="9" t="s">
        <v>113</v>
      </c>
      <c r="C43" s="9" t="s">
        <v>114</v>
      </c>
      <c r="D43" s="9" t="s">
        <v>115</v>
      </c>
      <c r="E43" s="9" t="s">
        <v>116</v>
      </c>
    </row>
    <row r="44" spans="1:24">
      <c r="A44" s="143" t="s">
        <v>117</v>
      </c>
      <c r="B44" s="143" t="s">
        <v>115</v>
      </c>
      <c r="C44" s="143" t="s">
        <v>116</v>
      </c>
      <c r="D44" s="143" t="s">
        <v>118</v>
      </c>
      <c r="E44" s="143" t="s">
        <v>119</v>
      </c>
      <c r="J44">
        <f>SUM(20,10,5,5,3,3,3,3,)</f>
        <v>52</v>
      </c>
      <c r="K44" s="464" t="s">
        <v>551</v>
      </c>
    </row>
    <row r="45" spans="1:24">
      <c r="J45">
        <f>5+3+2+2+1+1+1+1</f>
        <v>16</v>
      </c>
      <c r="K45" s="464" t="s">
        <v>553</v>
      </c>
    </row>
    <row r="46" spans="1:24">
      <c r="A46" s="145"/>
      <c r="B46" s="471"/>
      <c r="C46" s="144"/>
      <c r="D46" s="144"/>
      <c r="E46" s="144"/>
      <c r="F46" s="144"/>
      <c r="G46" s="144"/>
      <c r="H46" s="144"/>
      <c r="I46" s="144"/>
      <c r="J46">
        <v>16</v>
      </c>
      <c r="K46" s="464" t="s">
        <v>554</v>
      </c>
    </row>
    <row r="47" spans="1:24">
      <c r="A47" s="145"/>
      <c r="B47" s="471"/>
      <c r="C47" s="467"/>
      <c r="D47" s="144"/>
      <c r="E47" s="144"/>
      <c r="F47" s="144"/>
      <c r="G47" s="144"/>
      <c r="H47" s="147"/>
      <c r="I47" s="144"/>
      <c r="J47">
        <f>SUM(J44:J46)</f>
        <v>84</v>
      </c>
      <c r="K47" s="464" t="s">
        <v>552</v>
      </c>
    </row>
  </sheetData>
  <mergeCells count="5">
    <mergeCell ref="A1:I1"/>
    <mergeCell ref="A2:I2"/>
    <mergeCell ref="A3:I3"/>
    <mergeCell ref="B37:I37"/>
    <mergeCell ref="B39:I39"/>
  </mergeCells>
  <phoneticPr fontId="3"/>
  <conditionalFormatting sqref="B25:I26 F8:I9 B8:D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53"/>
  <sheetViews>
    <sheetView zoomScaleNormal="100" zoomScaleSheetLayoutView="70" workbookViewId="0">
      <selection activeCell="A67" sqref="A67"/>
    </sheetView>
  </sheetViews>
  <sheetFormatPr defaultRowHeight="13.5"/>
  <cols>
    <col min="1" max="2" width="8.75" customWidth="1"/>
    <col min="3" max="3" width="7.75" bestFit="1" customWidth="1"/>
    <col min="4" max="4" width="45.625" bestFit="1" customWidth="1"/>
    <col min="5" max="6" width="15.25" customWidth="1"/>
    <col min="7" max="7" width="17.875" customWidth="1"/>
  </cols>
  <sheetData>
    <row r="5" spans="1:8" ht="21">
      <c r="A5" s="784" t="s">
        <v>409</v>
      </c>
      <c r="B5" s="784"/>
      <c r="C5" s="784"/>
      <c r="D5" s="784"/>
      <c r="E5" s="784"/>
      <c r="F5" s="330"/>
      <c r="G5" s="330"/>
      <c r="H5" s="8"/>
    </row>
    <row r="6" spans="1:8" ht="41.25" customHeight="1">
      <c r="A6" s="785" t="s">
        <v>588</v>
      </c>
      <c r="B6" s="785"/>
      <c r="C6" s="785"/>
      <c r="D6" s="785"/>
      <c r="E6" s="785"/>
      <c r="F6" s="109"/>
      <c r="G6" s="109"/>
      <c r="H6" s="8"/>
    </row>
    <row r="7" spans="1:8" ht="22.5" customHeight="1">
      <c r="A7" s="7"/>
      <c r="B7" s="7"/>
      <c r="C7" s="7"/>
      <c r="D7" s="7"/>
      <c r="E7" s="7"/>
      <c r="F7" s="71"/>
      <c r="G7" s="71"/>
      <c r="H7" s="7"/>
    </row>
    <row r="8" spans="1:8" ht="24">
      <c r="A8" s="109"/>
      <c r="B8" s="109"/>
      <c r="C8" s="109"/>
      <c r="D8" s="109"/>
      <c r="E8" s="109"/>
      <c r="F8" s="109"/>
    </row>
    <row r="32" ht="17.25" customHeight="1"/>
    <row r="41" spans="2:8" ht="13.9" customHeight="1"/>
    <row r="42" spans="2:8" ht="16.899999999999999" customHeight="1">
      <c r="B42" s="8"/>
      <c r="C42" s="323" t="s">
        <v>64</v>
      </c>
      <c r="D42" s="323" t="s">
        <v>163</v>
      </c>
      <c r="F42" s="323"/>
      <c r="G42" s="323"/>
      <c r="H42" s="8"/>
    </row>
    <row r="43" spans="2:8" ht="17.25" customHeight="1">
      <c r="B43" s="8"/>
      <c r="C43" s="323" t="s">
        <v>65</v>
      </c>
      <c r="D43" s="323" t="s">
        <v>21</v>
      </c>
      <c r="F43" s="323"/>
      <c r="G43" s="323"/>
      <c r="H43" s="8"/>
    </row>
    <row r="44" spans="2:8" ht="17.25" customHeight="1">
      <c r="B44" s="8"/>
      <c r="C44" s="323"/>
      <c r="D44" s="323" t="s">
        <v>96</v>
      </c>
      <c r="F44" s="323"/>
      <c r="G44" s="323"/>
      <c r="H44" s="8"/>
    </row>
    <row r="45" spans="2:8" ht="17.25" customHeight="1">
      <c r="B45" s="8"/>
      <c r="C45" s="323"/>
      <c r="D45" s="418" t="s">
        <v>410</v>
      </c>
      <c r="F45" s="323"/>
      <c r="G45" s="323"/>
      <c r="H45" s="8"/>
    </row>
    <row r="46" spans="2:8" ht="17.25" customHeight="1">
      <c r="B46" s="8"/>
      <c r="C46" s="323" t="s">
        <v>66</v>
      </c>
      <c r="D46" s="323" t="s">
        <v>22</v>
      </c>
      <c r="F46" s="323"/>
      <c r="G46" s="323"/>
      <c r="H46" s="8"/>
    </row>
    <row r="47" spans="2:8" ht="17.25" customHeight="1">
      <c r="B47" s="8"/>
      <c r="C47" s="323" t="s">
        <v>67</v>
      </c>
      <c r="D47" s="323" t="s">
        <v>23</v>
      </c>
      <c r="F47" s="323"/>
      <c r="G47" s="323"/>
      <c r="H47" s="8"/>
    </row>
    <row r="48" spans="2:8" ht="59.25" customHeight="1">
      <c r="D48" s="17"/>
      <c r="E48" s="17"/>
      <c r="F48" s="8"/>
      <c r="G48" s="8"/>
    </row>
    <row r="49" spans="2:7" ht="17.25" hidden="1">
      <c r="D49" s="17"/>
      <c r="E49" s="17"/>
      <c r="F49" s="8"/>
      <c r="G49" s="8"/>
    </row>
    <row r="50" spans="2:7" ht="17.25" hidden="1">
      <c r="D50" s="17"/>
      <c r="E50" s="17"/>
      <c r="F50" s="8"/>
      <c r="G50" s="8"/>
    </row>
    <row r="51" spans="2:7" ht="17.25" hidden="1">
      <c r="D51" s="17"/>
      <c r="E51" s="17"/>
      <c r="F51" s="8"/>
      <c r="G51" s="8"/>
    </row>
    <row r="53" spans="2:7">
      <c r="B53" s="108"/>
      <c r="C53" s="108"/>
      <c r="D53" s="8"/>
      <c r="E53" s="8"/>
      <c r="F53" s="8"/>
      <c r="G53" s="8"/>
    </row>
  </sheetData>
  <mergeCells count="2">
    <mergeCell ref="A5:E5"/>
    <mergeCell ref="A6:E6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verticalDpi="0" r:id="rId1"/>
  <headerFooter alignWithMargins="0"/>
  <rowBreaks count="1" manualBreakCount="1"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4" zoomScaleNormal="100" zoomScaleSheetLayoutView="70" workbookViewId="0">
      <selection activeCell="A100" sqref="A100"/>
    </sheetView>
  </sheetViews>
  <sheetFormatPr defaultRowHeight="13.5"/>
  <cols>
    <col min="1" max="2" width="8.75" customWidth="1"/>
    <col min="3" max="3" width="3.625" customWidth="1"/>
    <col min="4" max="5" width="17.625" customWidth="1"/>
    <col min="6" max="6" width="19.875" customWidth="1"/>
    <col min="7" max="7" width="17.625" customWidth="1"/>
  </cols>
  <sheetData>
    <row r="1" spans="1:8" ht="17.25" hidden="1">
      <c r="D1" s="323"/>
      <c r="E1" s="323"/>
      <c r="F1" s="325"/>
      <c r="G1" s="325"/>
    </row>
    <row r="2" spans="1:8" ht="17.25" hidden="1">
      <c r="D2" s="323"/>
      <c r="E2" s="323"/>
      <c r="F2" s="325"/>
      <c r="G2" s="325"/>
    </row>
    <row r="3" spans="1:8" ht="17.25" hidden="1">
      <c r="D3" s="323"/>
      <c r="E3" s="323"/>
      <c r="F3" s="325"/>
      <c r="G3" s="325"/>
    </row>
    <row r="4" spans="1:8" s="14" customFormat="1" ht="12.75" customHeight="1">
      <c r="A4" s="789" t="s">
        <v>30</v>
      </c>
      <c r="B4" s="789"/>
      <c r="C4" s="789"/>
      <c r="D4" s="789"/>
      <c r="E4" s="789"/>
      <c r="F4" s="789"/>
      <c r="G4" s="789"/>
    </row>
    <row r="5" spans="1:8" s="14" customFormat="1" ht="12.75" customHeight="1">
      <c r="A5" s="112"/>
      <c r="B5" s="112"/>
      <c r="C5" s="112"/>
      <c r="D5" s="111"/>
      <c r="E5" s="111"/>
      <c r="F5" s="111"/>
      <c r="G5" s="111"/>
    </row>
    <row r="6" spans="1:8" s="14" customFormat="1" ht="12.75" customHeight="1">
      <c r="A6" s="787" t="s">
        <v>24</v>
      </c>
      <c r="B6" s="787"/>
      <c r="C6" s="110"/>
      <c r="D6" s="111" t="s">
        <v>79</v>
      </c>
      <c r="E6" s="111" t="s">
        <v>34</v>
      </c>
      <c r="G6" s="111"/>
    </row>
    <row r="7" spans="1:8" s="14" customFormat="1" ht="12.75" customHeight="1">
      <c r="C7" s="112"/>
      <c r="D7" s="331" t="s">
        <v>164</v>
      </c>
      <c r="E7" s="111" t="s">
        <v>165</v>
      </c>
      <c r="G7" s="111"/>
    </row>
    <row r="8" spans="1:8" s="14" customFormat="1" ht="12.75" customHeight="1">
      <c r="A8" s="110"/>
      <c r="B8" s="110"/>
      <c r="C8" s="110"/>
      <c r="D8" s="111"/>
      <c r="E8" s="111"/>
      <c r="F8" s="111"/>
      <c r="G8" s="111"/>
    </row>
    <row r="9" spans="1:8" s="14" customFormat="1" ht="12.75" customHeight="1">
      <c r="A9" s="787" t="s">
        <v>25</v>
      </c>
      <c r="B9" s="787"/>
      <c r="C9" s="110"/>
      <c r="D9" s="111" t="s">
        <v>78</v>
      </c>
      <c r="E9" s="111"/>
      <c r="F9" s="111"/>
      <c r="G9" s="111"/>
    </row>
    <row r="10" spans="1:8" s="14" customFormat="1" ht="12.75" customHeight="1">
      <c r="C10" s="112"/>
      <c r="D10" s="111" t="s">
        <v>82</v>
      </c>
      <c r="E10" s="111"/>
      <c r="F10" s="111"/>
      <c r="G10" s="111"/>
    </row>
    <row r="11" spans="1:8" s="14" customFormat="1" ht="12.75" customHeight="1">
      <c r="A11" s="110"/>
      <c r="B11" s="110"/>
      <c r="C11" s="110"/>
      <c r="D11" s="327" t="s">
        <v>128</v>
      </c>
      <c r="E11" s="111"/>
      <c r="F11" s="111"/>
      <c r="G11" s="111"/>
    </row>
    <row r="12" spans="1:8" s="14" customFormat="1" ht="12.75" customHeight="1">
      <c r="A12" s="110"/>
      <c r="B12" s="110"/>
      <c r="C12" s="110"/>
      <c r="D12" s="111"/>
      <c r="E12" s="111"/>
      <c r="F12" s="111"/>
      <c r="G12" s="111"/>
    </row>
    <row r="13" spans="1:8" s="14" customFormat="1" ht="12.75" customHeight="1">
      <c r="A13" s="787" t="s">
        <v>26</v>
      </c>
      <c r="B13" s="787"/>
      <c r="C13" s="110"/>
      <c r="D13" s="111" t="s">
        <v>80</v>
      </c>
      <c r="E13" s="111" t="s">
        <v>81</v>
      </c>
      <c r="F13" s="111" t="s">
        <v>81</v>
      </c>
      <c r="G13" s="111"/>
    </row>
    <row r="14" spans="1:8" s="14" customFormat="1" ht="12.75" customHeight="1">
      <c r="C14" s="112"/>
      <c r="D14" s="327" t="s">
        <v>166</v>
      </c>
      <c r="E14" s="327" t="s">
        <v>167</v>
      </c>
      <c r="F14" s="332" t="s">
        <v>98</v>
      </c>
      <c r="G14" s="111"/>
      <c r="H14" s="324"/>
    </row>
    <row r="15" spans="1:8" s="14" customFormat="1" ht="12.75" customHeight="1">
      <c r="A15" s="787"/>
      <c r="B15" s="787"/>
      <c r="C15" s="112"/>
      <c r="D15" s="327" t="s">
        <v>97</v>
      </c>
      <c r="E15" s="327" t="s">
        <v>168</v>
      </c>
      <c r="F15" s="332" t="s">
        <v>169</v>
      </c>
      <c r="G15" s="111"/>
    </row>
    <row r="16" spans="1:8" s="14" customFormat="1" ht="12.75" customHeight="1">
      <c r="A16" s="112"/>
      <c r="B16" s="112"/>
      <c r="C16" s="112"/>
      <c r="D16" s="111"/>
      <c r="E16" s="111"/>
      <c r="F16" s="111"/>
      <c r="G16" s="111"/>
    </row>
    <row r="17" spans="1:7" s="14" customFormat="1">
      <c r="A17" s="110"/>
      <c r="B17" s="110"/>
      <c r="C17" s="110"/>
      <c r="D17" s="111" t="s">
        <v>81</v>
      </c>
      <c r="E17" s="327" t="s">
        <v>170</v>
      </c>
      <c r="F17" s="111"/>
    </row>
    <row r="18" spans="1:7" s="14" customFormat="1">
      <c r="A18" s="110"/>
      <c r="B18" s="110"/>
      <c r="C18" s="110"/>
      <c r="D18" s="327" t="s">
        <v>171</v>
      </c>
      <c r="E18" s="111" t="s">
        <v>130</v>
      </c>
      <c r="F18" s="327"/>
    </row>
    <row r="19" spans="1:7" s="14" customFormat="1">
      <c r="A19" s="110"/>
      <c r="B19" s="110"/>
      <c r="C19" s="110"/>
      <c r="D19" s="327" t="s">
        <v>129</v>
      </c>
      <c r="E19" s="111" t="s">
        <v>172</v>
      </c>
      <c r="F19" s="327"/>
    </row>
    <row r="20" spans="1:7" s="14" customFormat="1">
      <c r="A20" s="110"/>
      <c r="B20" s="110"/>
      <c r="C20" s="110"/>
      <c r="D20" s="111"/>
      <c r="E20" s="111"/>
      <c r="F20" s="111"/>
      <c r="G20" s="111"/>
    </row>
    <row r="21" spans="1:7" s="14" customFormat="1">
      <c r="A21" s="787" t="s">
        <v>27</v>
      </c>
      <c r="B21" s="787"/>
      <c r="C21" s="110"/>
      <c r="D21" s="111" t="s">
        <v>83</v>
      </c>
      <c r="E21" s="111"/>
      <c r="F21" s="111"/>
      <c r="G21" s="111"/>
    </row>
    <row r="22" spans="1:7" s="14" customFormat="1">
      <c r="C22" s="112"/>
      <c r="D22" s="327" t="s">
        <v>173</v>
      </c>
      <c r="E22" s="111"/>
      <c r="F22" s="111"/>
      <c r="G22" s="111"/>
    </row>
    <row r="23" spans="1:7" s="14" customFormat="1">
      <c r="A23" s="110"/>
      <c r="B23" s="110"/>
      <c r="C23" s="110"/>
      <c r="D23" s="111"/>
      <c r="E23" s="111"/>
      <c r="F23" s="111"/>
      <c r="G23" s="111"/>
    </row>
    <row r="24" spans="1:7" s="14" customFormat="1" ht="12" customHeight="1">
      <c r="A24" s="787" t="s">
        <v>28</v>
      </c>
      <c r="B24" s="787"/>
      <c r="C24" s="110"/>
      <c r="D24" s="111" t="s">
        <v>84</v>
      </c>
      <c r="E24" s="111" t="s">
        <v>35</v>
      </c>
      <c r="F24" s="111" t="s">
        <v>85</v>
      </c>
    </row>
    <row r="25" spans="1:7" s="14" customFormat="1">
      <c r="C25" s="112"/>
      <c r="D25" s="327" t="s">
        <v>102</v>
      </c>
      <c r="E25" s="111" t="s">
        <v>174</v>
      </c>
      <c r="F25" s="327" t="s">
        <v>99</v>
      </c>
    </row>
    <row r="26" spans="1:7" s="14" customFormat="1">
      <c r="A26" s="110"/>
      <c r="B26" s="110"/>
      <c r="C26" s="110"/>
      <c r="D26" s="110"/>
      <c r="E26" s="110"/>
      <c r="F26" s="110"/>
      <c r="G26" s="110"/>
    </row>
    <row r="27" spans="1:7" s="14" customFormat="1">
      <c r="A27" s="787" t="s">
        <v>29</v>
      </c>
      <c r="B27" s="787"/>
      <c r="C27" s="112"/>
      <c r="D27" s="788" t="s">
        <v>86</v>
      </c>
      <c r="E27" s="788"/>
      <c r="F27" s="110"/>
      <c r="G27" s="110"/>
    </row>
    <row r="28" spans="1:7" s="14" customFormat="1">
      <c r="A28" s="787"/>
      <c r="B28" s="787"/>
      <c r="C28" s="112"/>
      <c r="D28" s="110"/>
      <c r="E28" s="110"/>
      <c r="F28" s="110"/>
      <c r="G28" s="110"/>
    </row>
    <row r="29" spans="1:7" s="14" customFormat="1">
      <c r="A29" s="787" t="s">
        <v>31</v>
      </c>
      <c r="B29" s="787"/>
      <c r="C29" s="112"/>
      <c r="D29" s="788" t="s">
        <v>86</v>
      </c>
      <c r="E29" s="788"/>
      <c r="F29" s="110"/>
      <c r="G29" s="110"/>
    </row>
    <row r="30" spans="1:7" s="14" customFormat="1">
      <c r="A30" s="110"/>
      <c r="B30" s="110"/>
      <c r="C30" s="110"/>
      <c r="D30" s="110"/>
      <c r="E30" s="110"/>
      <c r="F30" s="110"/>
      <c r="G30" s="110"/>
    </row>
    <row r="31" spans="1:7" s="14" customFormat="1" ht="18.75">
      <c r="A31" s="786" t="s">
        <v>88</v>
      </c>
      <c r="B31" s="786"/>
      <c r="C31" s="786"/>
      <c r="D31" s="786"/>
      <c r="E31" s="786"/>
      <c r="F31" s="786"/>
      <c r="G31" s="786"/>
    </row>
    <row r="32" spans="1:7" s="14" customFormat="1">
      <c r="A32" s="110"/>
      <c r="B32" s="110"/>
      <c r="C32" s="110"/>
      <c r="D32" s="110"/>
      <c r="E32" s="110"/>
      <c r="F32" s="110"/>
      <c r="G32" s="110"/>
    </row>
    <row r="33" spans="1:8" s="14" customFormat="1" ht="12.75" customHeight="1">
      <c r="A33" s="787" t="s">
        <v>45</v>
      </c>
      <c r="B33" s="787"/>
      <c r="C33" s="111"/>
      <c r="D33" s="111" t="s">
        <v>87</v>
      </c>
      <c r="E33" s="110"/>
      <c r="F33" s="110"/>
      <c r="G33" s="110"/>
    </row>
    <row r="34" spans="1:8" s="14" customFormat="1" ht="12.75" customHeight="1">
      <c r="A34" s="112"/>
      <c r="B34" s="110"/>
      <c r="C34" s="110"/>
      <c r="D34" s="110"/>
      <c r="E34" s="110"/>
      <c r="F34" s="110"/>
      <c r="G34" s="110"/>
    </row>
    <row r="35" spans="1:8" s="14" customFormat="1" ht="12.75" customHeight="1">
      <c r="A35" s="787" t="s">
        <v>46</v>
      </c>
      <c r="B35" s="787"/>
      <c r="C35" s="333"/>
      <c r="D35" s="334" t="s">
        <v>394</v>
      </c>
      <c r="E35" s="334" t="s">
        <v>396</v>
      </c>
      <c r="F35" s="334" t="s">
        <v>398</v>
      </c>
      <c r="G35" s="334" t="s">
        <v>401</v>
      </c>
    </row>
    <row r="36" spans="1:8" s="14" customFormat="1" ht="12.75" customHeight="1">
      <c r="A36" s="112"/>
      <c r="B36" s="333"/>
      <c r="C36" s="333"/>
      <c r="D36" s="333" t="s">
        <v>176</v>
      </c>
      <c r="E36" s="334" t="s">
        <v>403</v>
      </c>
      <c r="F36" s="333"/>
      <c r="G36" s="334" t="s">
        <v>175</v>
      </c>
    </row>
    <row r="37" spans="1:8" s="14" customFormat="1" ht="12.75" customHeight="1">
      <c r="A37" s="110"/>
      <c r="B37" s="110"/>
      <c r="C37" s="110"/>
      <c r="D37" s="110"/>
      <c r="E37" s="110"/>
      <c r="F37" s="110"/>
      <c r="G37" s="110"/>
    </row>
    <row r="38" spans="1:8" s="14" customFormat="1" ht="12.75" customHeight="1">
      <c r="A38" s="787" t="s">
        <v>61</v>
      </c>
      <c r="B38" s="787"/>
      <c r="C38" s="333"/>
      <c r="D38" s="110" t="s">
        <v>395</v>
      </c>
      <c r="E38" s="325" t="s">
        <v>397</v>
      </c>
      <c r="F38" s="110" t="s">
        <v>399</v>
      </c>
      <c r="G38" s="325" t="s">
        <v>402</v>
      </c>
    </row>
    <row r="39" spans="1:8" ht="12.75" customHeight="1">
      <c r="A39" s="110"/>
      <c r="B39" s="333"/>
      <c r="C39" s="333"/>
      <c r="D39" s="110" t="s">
        <v>178</v>
      </c>
      <c r="E39" s="325" t="s">
        <v>179</v>
      </c>
      <c r="F39" s="325" t="s">
        <v>400</v>
      </c>
      <c r="G39" s="325" t="s">
        <v>177</v>
      </c>
      <c r="H39" s="14"/>
    </row>
    <row r="40" spans="1:8" ht="12.75" customHeight="1">
      <c r="A40" s="110"/>
      <c r="B40" s="333"/>
      <c r="C40" s="333"/>
      <c r="D40" s="110" t="s">
        <v>181</v>
      </c>
      <c r="E40" s="334" t="s">
        <v>182</v>
      </c>
      <c r="F40" s="333" t="s">
        <v>183</v>
      </c>
      <c r="G40" s="325" t="s">
        <v>180</v>
      </c>
      <c r="H40" s="14"/>
    </row>
    <row r="41" spans="1:8" ht="12.75" customHeight="1">
      <c r="A41" s="110"/>
      <c r="B41" s="333"/>
      <c r="C41" s="333"/>
      <c r="D41" s="110" t="s">
        <v>185</v>
      </c>
      <c r="E41" s="334" t="s">
        <v>186</v>
      </c>
      <c r="F41" s="333" t="s">
        <v>187</v>
      </c>
      <c r="G41" s="325" t="s">
        <v>184</v>
      </c>
      <c r="H41" s="14"/>
    </row>
    <row r="42" spans="1:8" ht="12.75" customHeight="1">
      <c r="A42" s="110"/>
      <c r="B42" s="110"/>
      <c r="C42" s="110"/>
      <c r="D42" s="327"/>
      <c r="F42" s="110"/>
      <c r="H42" s="14"/>
    </row>
    <row r="43" spans="1:8" ht="12.75" customHeight="1">
      <c r="A43" s="787" t="s">
        <v>62</v>
      </c>
      <c r="B43" s="787"/>
      <c r="C43" s="327"/>
      <c r="D43" t="s">
        <v>411</v>
      </c>
      <c r="E43" t="s">
        <v>404</v>
      </c>
      <c r="F43" s="111"/>
      <c r="G43" s="327"/>
      <c r="H43" s="14"/>
    </row>
    <row r="44" spans="1:8" ht="12.75" customHeight="1">
      <c r="A44" s="112"/>
      <c r="B44" s="110"/>
      <c r="C44" s="110"/>
      <c r="D44" s="110"/>
      <c r="E44" s="110"/>
      <c r="F44" s="110"/>
      <c r="G44" s="110"/>
      <c r="H44" s="324"/>
    </row>
    <row r="45" spans="1:8" ht="12.75" customHeight="1">
      <c r="A45" s="787" t="s">
        <v>52</v>
      </c>
      <c r="B45" s="787"/>
      <c r="D45" s="327" t="s">
        <v>188</v>
      </c>
      <c r="E45" s="110"/>
      <c r="F45" s="110"/>
      <c r="G45" s="110"/>
      <c r="H45" s="14"/>
    </row>
    <row r="46" spans="1:8" ht="12.75" customHeight="1">
      <c r="A46" s="112"/>
      <c r="B46" s="110"/>
      <c r="C46" s="110"/>
      <c r="D46" s="327" t="s">
        <v>189</v>
      </c>
      <c r="E46" s="110"/>
      <c r="F46" s="110"/>
      <c r="G46" s="110"/>
      <c r="H46" s="14"/>
    </row>
    <row r="47" spans="1:8" ht="12.75" customHeight="1">
      <c r="A47" s="112"/>
      <c r="B47" s="110"/>
      <c r="C47" s="110"/>
      <c r="D47" s="327"/>
      <c r="E47" s="110"/>
      <c r="F47" s="110"/>
      <c r="G47" s="110"/>
      <c r="H47" s="14"/>
    </row>
    <row r="48" spans="1:8" ht="12.75" customHeight="1">
      <c r="A48" s="787" t="s">
        <v>47</v>
      </c>
      <c r="B48" s="787"/>
      <c r="D48" s="327" t="s">
        <v>190</v>
      </c>
      <c r="E48" s="327" t="s">
        <v>191</v>
      </c>
      <c r="F48" s="110"/>
      <c r="G48" s="110"/>
      <c r="H48" s="14"/>
    </row>
    <row r="49" spans="1:8" ht="12.75" customHeight="1">
      <c r="A49" s="112"/>
      <c r="B49" s="110"/>
      <c r="C49" s="110"/>
      <c r="D49" s="327" t="s">
        <v>192</v>
      </c>
      <c r="E49" s="327" t="s">
        <v>193</v>
      </c>
      <c r="F49" s="110"/>
      <c r="G49" s="110"/>
      <c r="H49" s="14"/>
    </row>
    <row r="50" spans="1:8" ht="12.75" customHeight="1">
      <c r="A50" s="112"/>
      <c r="B50" s="110"/>
      <c r="C50" s="110"/>
      <c r="D50" s="110"/>
      <c r="E50" s="110"/>
      <c r="F50" s="110"/>
      <c r="G50" s="110"/>
      <c r="H50" s="14"/>
    </row>
    <row r="51" spans="1:8" ht="12.75" customHeight="1">
      <c r="A51" s="787" t="s">
        <v>48</v>
      </c>
      <c r="B51" s="787"/>
      <c r="D51" s="327" t="s">
        <v>194</v>
      </c>
      <c r="E51" s="327" t="s">
        <v>195</v>
      </c>
      <c r="F51" s="327" t="s">
        <v>196</v>
      </c>
      <c r="G51" s="327" t="s">
        <v>197</v>
      </c>
    </row>
    <row r="52" spans="1:8" ht="12.75" customHeight="1">
      <c r="A52" s="112"/>
      <c r="D52" s="327" t="s">
        <v>198</v>
      </c>
      <c r="E52" s="327" t="s">
        <v>199</v>
      </c>
      <c r="F52" s="327" t="s">
        <v>200</v>
      </c>
      <c r="G52" s="327" t="s">
        <v>201</v>
      </c>
    </row>
    <row r="53" spans="1:8" ht="6" customHeight="1">
      <c r="A53" s="112"/>
      <c r="D53" s="327"/>
      <c r="E53" s="327"/>
      <c r="H53" s="14"/>
    </row>
    <row r="54" spans="1:8" ht="12.75" customHeight="1">
      <c r="A54" s="112"/>
      <c r="B54" s="110"/>
      <c r="C54" s="110"/>
      <c r="D54" s="327"/>
      <c r="E54" s="327"/>
      <c r="F54" s="326" t="s">
        <v>202</v>
      </c>
      <c r="G54" s="334" t="s">
        <v>203</v>
      </c>
      <c r="H54" s="14"/>
    </row>
    <row r="55" spans="1:8" ht="12.75" customHeight="1">
      <c r="A55" s="112"/>
      <c r="B55" s="110"/>
      <c r="C55" s="110"/>
      <c r="D55" s="110"/>
      <c r="E55" s="110"/>
      <c r="F55" s="327"/>
      <c r="G55" s="334" t="s">
        <v>204</v>
      </c>
      <c r="H55" s="14"/>
    </row>
    <row r="56" spans="1:8" ht="12.75" customHeight="1">
      <c r="A56" s="787" t="s">
        <v>49</v>
      </c>
      <c r="B56" s="787"/>
      <c r="D56" s="327" t="s">
        <v>190</v>
      </c>
      <c r="E56" s="110"/>
      <c r="F56" s="110"/>
      <c r="G56" s="110"/>
      <c r="H56" s="14"/>
    </row>
    <row r="57" spans="1:8" ht="12.75" customHeight="1">
      <c r="A57" s="112"/>
      <c r="B57" s="110"/>
      <c r="C57" s="110"/>
      <c r="D57" s="327" t="s">
        <v>205</v>
      </c>
      <c r="E57" s="110"/>
      <c r="F57" s="110"/>
      <c r="G57" s="110"/>
      <c r="H57" s="14"/>
    </row>
    <row r="58" spans="1:8" ht="12.75" customHeight="1">
      <c r="A58" s="112"/>
      <c r="B58" s="110"/>
      <c r="C58" s="110"/>
      <c r="D58" s="327"/>
      <c r="E58" s="110"/>
      <c r="F58" s="110"/>
      <c r="G58" s="110"/>
      <c r="H58" s="14"/>
    </row>
    <row r="59" spans="1:8" ht="12.75" customHeight="1">
      <c r="A59" s="787" t="s">
        <v>50</v>
      </c>
      <c r="B59" s="787"/>
      <c r="C59" s="110"/>
      <c r="D59" s="327" t="s">
        <v>206</v>
      </c>
      <c r="E59" s="327" t="s">
        <v>100</v>
      </c>
      <c r="F59" s="419"/>
      <c r="G59" s="110"/>
      <c r="H59" s="14"/>
    </row>
    <row r="60" spans="1:8" ht="12.75" customHeight="1">
      <c r="A60" s="112"/>
      <c r="B60" s="112"/>
      <c r="C60" s="110"/>
      <c r="D60" s="327" t="s">
        <v>207</v>
      </c>
      <c r="E60" s="327" t="s">
        <v>207</v>
      </c>
      <c r="F60" s="110"/>
      <c r="G60" s="110"/>
      <c r="H60" s="14"/>
    </row>
    <row r="61" spans="1:8" ht="12.75" customHeight="1">
      <c r="A61" s="112"/>
      <c r="B61" s="110"/>
      <c r="C61" s="110"/>
      <c r="D61" s="110"/>
      <c r="E61" s="110"/>
      <c r="F61" s="110"/>
      <c r="G61" s="110"/>
      <c r="H61" s="14"/>
    </row>
    <row r="62" spans="1:8" ht="12.75" customHeight="1">
      <c r="A62" s="787" t="s">
        <v>51</v>
      </c>
      <c r="B62" s="787"/>
      <c r="D62" s="327" t="s">
        <v>208</v>
      </c>
      <c r="E62" s="327" t="s">
        <v>209</v>
      </c>
      <c r="F62" s="110"/>
      <c r="G62" s="110"/>
      <c r="H62" s="14"/>
    </row>
    <row r="63" spans="1:8" ht="12.75" customHeight="1">
      <c r="A63" s="110"/>
      <c r="B63" s="110"/>
      <c r="C63" s="110"/>
      <c r="D63" s="327" t="s">
        <v>210</v>
      </c>
      <c r="E63" s="327" t="s">
        <v>211</v>
      </c>
      <c r="F63" s="110"/>
      <c r="G63" s="110"/>
      <c r="H63" s="14"/>
    </row>
    <row r="64" spans="1:8" ht="12.75" customHeight="1">
      <c r="A64" s="110"/>
      <c r="B64" s="110"/>
      <c r="C64" s="110"/>
      <c r="D64" s="327"/>
      <c r="E64" s="327"/>
      <c r="F64" s="110"/>
      <c r="G64" s="110"/>
      <c r="H64" s="14"/>
    </row>
    <row r="65" spans="1:8" ht="12.75" customHeight="1">
      <c r="A65" s="787" t="s">
        <v>68</v>
      </c>
      <c r="B65" s="787"/>
      <c r="D65" s="327" t="s">
        <v>212</v>
      </c>
      <c r="F65" s="110"/>
      <c r="G65" s="110"/>
      <c r="H65" s="14"/>
    </row>
    <row r="66" spans="1:8" ht="12.75" customHeight="1">
      <c r="A66" s="112"/>
      <c r="B66" s="110"/>
      <c r="C66" s="110"/>
      <c r="D66" s="327" t="s">
        <v>213</v>
      </c>
      <c r="F66" s="110"/>
      <c r="G66" s="110"/>
      <c r="H66" s="14"/>
    </row>
    <row r="67" spans="1:8" ht="12.75" customHeight="1">
      <c r="A67" s="112"/>
      <c r="B67" s="110"/>
      <c r="C67" s="110"/>
      <c r="D67" s="327"/>
      <c r="E67" s="110"/>
      <c r="F67" s="110"/>
      <c r="G67" s="110"/>
      <c r="H67" s="14"/>
    </row>
    <row r="68" spans="1:8" ht="12.75" customHeight="1">
      <c r="A68" s="787" t="s">
        <v>53</v>
      </c>
      <c r="B68" s="787"/>
      <c r="C68" s="110"/>
      <c r="D68" s="422" t="s">
        <v>408</v>
      </c>
      <c r="E68" s="423"/>
      <c r="F68" s="110"/>
      <c r="G68" s="110"/>
      <c r="H68" s="14"/>
    </row>
    <row r="69" spans="1:8" ht="12.75" customHeight="1">
      <c r="A69" s="110"/>
      <c r="B69" s="110"/>
      <c r="C69" s="110"/>
      <c r="D69" s="110"/>
      <c r="E69" s="110"/>
      <c r="F69" s="110"/>
      <c r="G69" s="110"/>
      <c r="H69" s="14"/>
    </row>
    <row r="70" spans="1:8" ht="12.75" customHeight="1">
      <c r="A70" s="787" t="s">
        <v>69</v>
      </c>
      <c r="B70" s="787"/>
      <c r="D70" s="327" t="s">
        <v>158</v>
      </c>
      <c r="E70" s="110"/>
      <c r="F70" s="110"/>
      <c r="G70" s="110"/>
    </row>
    <row r="71" spans="1:8" ht="12.75" customHeight="1">
      <c r="A71" s="112"/>
      <c r="B71" s="112"/>
      <c r="D71" s="327" t="s">
        <v>214</v>
      </c>
      <c r="E71" s="110"/>
      <c r="F71" s="110"/>
      <c r="G71" s="110"/>
    </row>
    <row r="72" spans="1:8" ht="12.75" customHeight="1">
      <c r="A72" s="110"/>
      <c r="E72" s="110"/>
      <c r="F72" s="110"/>
      <c r="G72" s="110"/>
    </row>
    <row r="73" spans="1:8" ht="12.75" customHeight="1">
      <c r="A73" s="790" t="s">
        <v>393</v>
      </c>
      <c r="B73" s="790"/>
      <c r="D73" s="327" t="s">
        <v>215</v>
      </c>
      <c r="E73" s="327" t="s">
        <v>216</v>
      </c>
      <c r="G73" s="325"/>
    </row>
    <row r="74" spans="1:8" ht="12.75" customHeight="1">
      <c r="A74" s="420"/>
      <c r="B74" s="420"/>
      <c r="D74" s="416"/>
      <c r="E74" s="416"/>
      <c r="G74" s="417"/>
    </row>
    <row r="75" spans="1:8" ht="12.75" customHeight="1">
      <c r="A75" s="790" t="s">
        <v>407</v>
      </c>
      <c r="B75" s="790"/>
      <c r="D75" s="416" t="s">
        <v>405</v>
      </c>
      <c r="E75" s="416" t="s">
        <v>406</v>
      </c>
      <c r="G75" s="417"/>
    </row>
    <row r="76" spans="1:8" ht="12.75" customHeight="1"/>
    <row r="77" spans="1:8" ht="20.25" customHeight="1">
      <c r="A77" s="790" t="s">
        <v>217</v>
      </c>
      <c r="B77" s="790"/>
      <c r="D77" s="9"/>
      <c r="E77" s="4" t="s">
        <v>218</v>
      </c>
      <c r="F77" s="4" t="s">
        <v>219</v>
      </c>
    </row>
    <row r="78" spans="1:8" ht="20.25" customHeight="1">
      <c r="D78" s="335" t="s">
        <v>220</v>
      </c>
      <c r="E78" s="4"/>
      <c r="F78" s="336"/>
    </row>
    <row r="79" spans="1:8" ht="20.25" customHeight="1">
      <c r="D79" s="335" t="s">
        <v>221</v>
      </c>
      <c r="E79" s="421"/>
      <c r="F79" s="336"/>
    </row>
    <row r="80" spans="1:8" ht="12.75" customHeight="1"/>
    <row r="81" ht="12.75" customHeight="1"/>
    <row r="82" ht="12.75" customHeight="1"/>
  </sheetData>
  <mergeCells count="29">
    <mergeCell ref="A73:B73"/>
    <mergeCell ref="A77:B77"/>
    <mergeCell ref="A48:B48"/>
    <mergeCell ref="A51:B51"/>
    <mergeCell ref="A56:B56"/>
    <mergeCell ref="A59:B59"/>
    <mergeCell ref="A65:B65"/>
    <mergeCell ref="A68:B68"/>
    <mergeCell ref="A70:B70"/>
    <mergeCell ref="A62:B62"/>
    <mergeCell ref="A75:B75"/>
    <mergeCell ref="A33:B33"/>
    <mergeCell ref="A35:B35"/>
    <mergeCell ref="A38:B38"/>
    <mergeCell ref="A43:B43"/>
    <mergeCell ref="A45:B45"/>
    <mergeCell ref="A4:G4"/>
    <mergeCell ref="A15:B15"/>
    <mergeCell ref="A21:B21"/>
    <mergeCell ref="A24:B24"/>
    <mergeCell ref="A6:B6"/>
    <mergeCell ref="A9:B9"/>
    <mergeCell ref="A13:B13"/>
    <mergeCell ref="A31:G31"/>
    <mergeCell ref="A27:B27"/>
    <mergeCell ref="D27:E27"/>
    <mergeCell ref="A28:B28"/>
    <mergeCell ref="A29:B29"/>
    <mergeCell ref="D29:E29"/>
  </mergeCells>
  <phoneticPr fontId="3"/>
  <pageMargins left="0.59055118110236227" right="0.59055118110236227" top="0.39370078740157483" bottom="0.39370078740157483" header="0.51181102362204722" footer="0.51181102362204722"/>
  <pageSetup paperSize="9" scale="85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zoomScaleSheetLayoutView="70" workbookViewId="0">
      <selection activeCell="A40" sqref="A40"/>
    </sheetView>
  </sheetViews>
  <sheetFormatPr defaultRowHeight="13.5"/>
  <cols>
    <col min="1" max="1" width="11.625" style="1" customWidth="1"/>
    <col min="2" max="2" width="16.25" style="7" customWidth="1"/>
    <col min="3" max="3" width="15.25" style="7" customWidth="1"/>
    <col min="4" max="4" width="10" customWidth="1"/>
    <col min="5" max="5" width="11.625" style="1" customWidth="1"/>
    <col min="6" max="6" width="15.125" customWidth="1"/>
    <col min="7" max="7" width="15.125" style="7" customWidth="1"/>
  </cols>
  <sheetData>
    <row r="1" spans="1:8" s="23" customFormat="1" ht="49.15" customHeight="1">
      <c r="A1" s="791" t="s">
        <v>224</v>
      </c>
      <c r="B1" s="791"/>
      <c r="C1" s="791"/>
      <c r="E1" s="791" t="s">
        <v>225</v>
      </c>
      <c r="F1" s="791"/>
      <c r="G1" s="791"/>
    </row>
    <row r="3" spans="1:8" s="328" customFormat="1" ht="38.25" customHeight="1">
      <c r="A3" s="348" t="s">
        <v>44</v>
      </c>
      <c r="B3" s="349"/>
      <c r="C3" s="350">
        <v>0.29166666666666669</v>
      </c>
      <c r="E3" s="348" t="s">
        <v>44</v>
      </c>
      <c r="F3" s="352"/>
      <c r="G3" s="350">
        <v>0.33333333333333331</v>
      </c>
      <c r="H3" s="346"/>
    </row>
    <row r="4" spans="1:8" s="328" customFormat="1" ht="38.25" customHeight="1">
      <c r="A4" s="348" t="s">
        <v>41</v>
      </c>
      <c r="B4" s="349" t="s">
        <v>89</v>
      </c>
      <c r="C4" s="350">
        <v>0.3263888888888889</v>
      </c>
      <c r="E4" s="348" t="s">
        <v>41</v>
      </c>
      <c r="F4" s="349" t="s">
        <v>89</v>
      </c>
      <c r="G4" s="350">
        <v>0.35416666666666669</v>
      </c>
    </row>
    <row r="5" spans="1:8" s="328" customFormat="1" ht="38.25" customHeight="1">
      <c r="A5" s="348" t="s">
        <v>42</v>
      </c>
      <c r="B5" s="349" t="s">
        <v>89</v>
      </c>
      <c r="C5" s="350">
        <v>0.34027777777777773</v>
      </c>
      <c r="E5" s="348" t="s">
        <v>42</v>
      </c>
      <c r="F5" s="349" t="s">
        <v>89</v>
      </c>
      <c r="G5" s="350">
        <v>0.36805555555555558</v>
      </c>
    </row>
    <row r="6" spans="1:8" s="328" customFormat="1" ht="38.25" customHeight="1">
      <c r="A6" s="348" t="s">
        <v>43</v>
      </c>
      <c r="B6" s="349"/>
      <c r="C6" s="350">
        <v>0.3611111111111111</v>
      </c>
      <c r="E6" s="348" t="s">
        <v>93</v>
      </c>
      <c r="F6" s="352"/>
      <c r="G6" s="350">
        <v>0.3888888888888889</v>
      </c>
    </row>
    <row r="7" spans="1:8" s="328" customFormat="1" ht="38.25" customHeight="1">
      <c r="A7" s="348" t="s">
        <v>93</v>
      </c>
      <c r="B7" s="350"/>
      <c r="C7" s="350">
        <v>0.375</v>
      </c>
      <c r="E7" s="348" t="s">
        <v>20</v>
      </c>
      <c r="F7" s="424" t="s">
        <v>106</v>
      </c>
      <c r="G7" s="430" t="s">
        <v>417</v>
      </c>
      <c r="H7" s="346"/>
    </row>
    <row r="8" spans="1:8" s="328" customFormat="1" ht="38.25" customHeight="1">
      <c r="A8" s="351" t="s">
        <v>222</v>
      </c>
      <c r="B8" s="424" t="s">
        <v>70</v>
      </c>
      <c r="C8" s="424" t="s">
        <v>419</v>
      </c>
      <c r="D8" s="346"/>
      <c r="E8" s="348" t="s">
        <v>19</v>
      </c>
      <c r="F8" s="424" t="s">
        <v>418</v>
      </c>
      <c r="G8" s="430" t="s">
        <v>417</v>
      </c>
      <c r="H8" s="346"/>
    </row>
    <row r="9" spans="1:8" s="328" customFormat="1" ht="38.25" customHeight="1">
      <c r="A9" s="351" t="s">
        <v>223</v>
      </c>
      <c r="B9" s="424" t="s">
        <v>70</v>
      </c>
      <c r="C9" s="424" t="s">
        <v>420</v>
      </c>
      <c r="D9" s="346"/>
      <c r="E9" s="348"/>
      <c r="F9" s="424" t="s">
        <v>32</v>
      </c>
      <c r="G9" s="424"/>
    </row>
    <row r="10" spans="1:8" s="328" customFormat="1" ht="38.25" customHeight="1">
      <c r="A10" s="348" t="s">
        <v>77</v>
      </c>
      <c r="B10" s="424" t="s">
        <v>71</v>
      </c>
      <c r="C10" s="424" t="s">
        <v>421</v>
      </c>
      <c r="D10" s="346"/>
      <c r="E10" s="348" t="s">
        <v>90</v>
      </c>
      <c r="F10" s="424" t="s">
        <v>73</v>
      </c>
      <c r="G10" s="424" t="s">
        <v>559</v>
      </c>
    </row>
    <row r="11" spans="1:8" s="328" customFormat="1" ht="38.25" customHeight="1">
      <c r="A11" s="348" t="s">
        <v>76</v>
      </c>
      <c r="B11" s="424" t="s">
        <v>71</v>
      </c>
      <c r="C11" s="424" t="s">
        <v>422</v>
      </c>
      <c r="E11" s="348" t="s">
        <v>91</v>
      </c>
      <c r="F11" s="424" t="s">
        <v>73</v>
      </c>
      <c r="G11" s="424" t="s">
        <v>226</v>
      </c>
    </row>
    <row r="12" spans="1:8" s="328" customFormat="1" ht="38.25" customHeight="1">
      <c r="A12" s="351" t="s">
        <v>412</v>
      </c>
      <c r="B12" s="424" t="s">
        <v>414</v>
      </c>
      <c r="C12" s="424" t="s">
        <v>423</v>
      </c>
      <c r="D12" s="346"/>
      <c r="E12" s="348" t="s">
        <v>92</v>
      </c>
      <c r="F12" s="424" t="s">
        <v>73</v>
      </c>
      <c r="G12" s="424" t="s">
        <v>227</v>
      </c>
    </row>
    <row r="13" spans="1:8" s="328" customFormat="1" ht="38.25" customHeight="1">
      <c r="A13" s="351" t="s">
        <v>413</v>
      </c>
      <c r="B13" s="424" t="s">
        <v>414</v>
      </c>
      <c r="C13" s="424" t="s">
        <v>424</v>
      </c>
      <c r="E13" s="348" t="s">
        <v>75</v>
      </c>
      <c r="F13" s="348"/>
      <c r="G13" s="349"/>
    </row>
    <row r="14" spans="1:8" s="328" customFormat="1" ht="38.25" customHeight="1">
      <c r="A14" s="351" t="s">
        <v>415</v>
      </c>
      <c r="B14" s="424" t="s">
        <v>416</v>
      </c>
      <c r="C14" s="425" t="s">
        <v>425</v>
      </c>
      <c r="D14" s="346"/>
      <c r="E14" s="348" t="s">
        <v>74</v>
      </c>
      <c r="F14" s="352"/>
      <c r="G14" s="349"/>
    </row>
    <row r="15" spans="1:8" s="328" customFormat="1" ht="38.25" customHeight="1">
      <c r="A15" s="348"/>
      <c r="B15" s="426" t="s">
        <v>32</v>
      </c>
      <c r="C15" s="427"/>
      <c r="D15" s="346"/>
      <c r="E15" s="347" t="s">
        <v>161</v>
      </c>
      <c r="G15" s="329"/>
    </row>
    <row r="16" spans="1:8" s="328" customFormat="1" ht="38.25" customHeight="1">
      <c r="A16" s="348" t="s">
        <v>94</v>
      </c>
      <c r="B16" s="428" t="s">
        <v>106</v>
      </c>
      <c r="C16" s="429" t="s">
        <v>426</v>
      </c>
      <c r="D16" s="333" t="s">
        <v>556</v>
      </c>
      <c r="G16" s="329"/>
    </row>
    <row r="17" spans="1:7" s="328" customFormat="1" ht="38.25" customHeight="1">
      <c r="A17" s="348" t="s">
        <v>95</v>
      </c>
      <c r="B17" s="428" t="s">
        <v>72</v>
      </c>
      <c r="C17" s="429" t="s">
        <v>426</v>
      </c>
      <c r="D17" s="654" t="s">
        <v>557</v>
      </c>
      <c r="G17" s="329"/>
    </row>
    <row r="18" spans="1:7" s="328" customFormat="1" ht="33.75" customHeight="1">
      <c r="A18" s="433" t="s">
        <v>427</v>
      </c>
      <c r="B18" s="792" t="s">
        <v>416</v>
      </c>
      <c r="C18" s="792" t="s">
        <v>429</v>
      </c>
      <c r="D18" s="711" t="s">
        <v>558</v>
      </c>
      <c r="G18" s="329"/>
    </row>
    <row r="19" spans="1:7" s="328" customFormat="1" ht="33.75" customHeight="1">
      <c r="A19" s="432" t="s">
        <v>428</v>
      </c>
      <c r="B19" s="793"/>
      <c r="C19" s="793"/>
      <c r="D19" s="346"/>
      <c r="E19" s="269"/>
      <c r="G19" s="329"/>
    </row>
    <row r="20" spans="1:7" s="328" customFormat="1" ht="33.75" customHeight="1">
      <c r="D20" s="346"/>
      <c r="E20" s="269"/>
      <c r="G20" s="329"/>
    </row>
    <row r="21" spans="1:7" s="328" customFormat="1" ht="33.75" customHeight="1">
      <c r="E21" s="269"/>
      <c r="G21" s="329"/>
    </row>
    <row r="22" spans="1:7" s="328" customFormat="1" ht="33.75" customHeight="1">
      <c r="D22" s="346"/>
      <c r="E22" s="269"/>
      <c r="G22" s="329"/>
    </row>
    <row r="23" spans="1:7" ht="33" customHeight="1"/>
    <row r="24" spans="1:7" ht="13.5" customHeight="1"/>
    <row r="25" spans="1:7">
      <c r="A25" s="108"/>
    </row>
    <row r="27" spans="1:7" ht="13.5" customHeight="1"/>
    <row r="29" spans="1:7" s="8" customFormat="1" ht="22.5" customHeight="1">
      <c r="A29" s="1"/>
      <c r="B29" s="7"/>
      <c r="C29" s="7"/>
      <c r="E29" s="1"/>
      <c r="F29"/>
      <c r="G29" s="7"/>
    </row>
    <row r="30" spans="1:7" ht="22.5" customHeight="1"/>
    <row r="34" spans="1:5" ht="22.5" customHeight="1"/>
    <row r="35" spans="1:5" ht="22.5" customHeight="1"/>
    <row r="36" spans="1:5" ht="22.5" customHeight="1">
      <c r="A36" s="108"/>
    </row>
    <row r="37" spans="1:5" ht="14.25" customHeight="1"/>
    <row r="38" spans="1:5">
      <c r="E38" s="108"/>
    </row>
    <row r="40" spans="1:5">
      <c r="D40" s="8"/>
    </row>
    <row r="45" spans="1:5">
      <c r="B45" s="337"/>
    </row>
    <row r="46" spans="1:5">
      <c r="B46" s="337"/>
    </row>
    <row r="47" spans="1:5">
      <c r="B47" s="337"/>
    </row>
    <row r="48" spans="1:5">
      <c r="B48" s="337"/>
    </row>
    <row r="49" spans="2:2">
      <c r="B49" s="337"/>
    </row>
    <row r="50" spans="2:2">
      <c r="B50" s="337"/>
    </row>
    <row r="51" spans="2:2">
      <c r="B51" s="337"/>
    </row>
  </sheetData>
  <mergeCells count="4">
    <mergeCell ref="A1:C1"/>
    <mergeCell ref="E1:G1"/>
    <mergeCell ref="C18:C19"/>
    <mergeCell ref="B18:B19"/>
  </mergeCells>
  <phoneticPr fontId="3"/>
  <printOptions horizontalCentered="1" verticalCentered="1"/>
  <pageMargins left="0.51" right="0.45" top="0.59055118110236227" bottom="0.59055118110236227" header="0.51181102362204722" footer="0.51181102362204722"/>
  <pageSetup paperSize="9" scale="92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zoomScaleNormal="100" zoomScaleSheetLayoutView="100" workbookViewId="0">
      <selection activeCell="A80" sqref="A80"/>
    </sheetView>
  </sheetViews>
  <sheetFormatPr defaultRowHeight="13.5"/>
  <cols>
    <col min="1" max="1" width="8.625" customWidth="1"/>
    <col min="2" max="9" width="9.625" customWidth="1"/>
    <col min="11" max="12" width="9" style="63"/>
  </cols>
  <sheetData>
    <row r="1" spans="1:19" ht="17.25">
      <c r="A1" s="791" t="s">
        <v>430</v>
      </c>
      <c r="B1" s="795"/>
      <c r="C1" s="795"/>
      <c r="D1" s="795"/>
      <c r="E1" s="795"/>
      <c r="F1" s="795"/>
      <c r="G1" s="795"/>
      <c r="H1" s="795"/>
      <c r="I1" s="795"/>
      <c r="J1" t="s">
        <v>40</v>
      </c>
    </row>
    <row r="2" spans="1:19">
      <c r="A2" s="794" t="s">
        <v>590</v>
      </c>
      <c r="B2" s="794"/>
      <c r="C2" s="794"/>
      <c r="D2" s="794"/>
      <c r="E2" s="794"/>
      <c r="F2" s="794"/>
      <c r="G2" s="794"/>
      <c r="H2" s="794"/>
      <c r="I2" s="794"/>
      <c r="J2" t="s">
        <v>40</v>
      </c>
    </row>
    <row r="3" spans="1:19">
      <c r="A3" s="794" t="s">
        <v>589</v>
      </c>
      <c r="B3" s="794"/>
      <c r="C3" s="794"/>
      <c r="D3" s="794"/>
      <c r="E3" s="794"/>
      <c r="F3" s="794"/>
      <c r="G3" s="794"/>
      <c r="H3" s="794"/>
      <c r="I3" s="794"/>
      <c r="J3" t="s">
        <v>40</v>
      </c>
    </row>
    <row r="4" spans="1:19">
      <c r="A4" s="11" t="s">
        <v>9</v>
      </c>
      <c r="J4" t="s">
        <v>40</v>
      </c>
    </row>
    <row r="5" spans="1:19">
      <c r="A5" s="338"/>
    </row>
    <row r="6" spans="1:19" ht="14.25" thickBot="1">
      <c r="A6" s="12" t="s">
        <v>8</v>
      </c>
      <c r="J6" t="s">
        <v>40</v>
      </c>
    </row>
    <row r="7" spans="1:19" s="67" customFormat="1" ht="14.25" thickTop="1">
      <c r="A7" s="76" t="s">
        <v>4</v>
      </c>
      <c r="B7" s="77" t="s">
        <v>54</v>
      </c>
      <c r="C7" s="78" t="s">
        <v>10</v>
      </c>
      <c r="D7" s="55" t="s">
        <v>11</v>
      </c>
      <c r="E7" s="492" t="s">
        <v>11</v>
      </c>
      <c r="F7" s="55" t="s">
        <v>13</v>
      </c>
      <c r="G7" s="55" t="s">
        <v>13</v>
      </c>
      <c r="H7" s="55" t="s">
        <v>13</v>
      </c>
      <c r="I7" s="55" t="s">
        <v>13</v>
      </c>
      <c r="J7" s="33" t="s">
        <v>55</v>
      </c>
      <c r="K7" s="63"/>
      <c r="L7" s="63"/>
    </row>
    <row r="8" spans="1:19" s="67" customFormat="1" ht="13.5" customHeight="1">
      <c r="A8" s="79" t="s">
        <v>0</v>
      </c>
      <c r="B8" s="124" t="s">
        <v>502</v>
      </c>
      <c r="C8" s="116" t="s">
        <v>504</v>
      </c>
      <c r="D8" s="36" t="s">
        <v>505</v>
      </c>
      <c r="E8" s="36" t="s">
        <v>507</v>
      </c>
      <c r="F8" s="117" t="s">
        <v>509</v>
      </c>
      <c r="G8" s="36" t="s">
        <v>511</v>
      </c>
      <c r="H8" s="36" t="s">
        <v>512</v>
      </c>
      <c r="I8" s="36" t="s">
        <v>514</v>
      </c>
      <c r="J8" s="67" t="s">
        <v>56</v>
      </c>
      <c r="K8" s="63"/>
      <c r="L8" s="63"/>
    </row>
    <row r="9" spans="1:19" s="67" customFormat="1" ht="15" thickBot="1">
      <c r="A9" s="79" t="s">
        <v>1</v>
      </c>
      <c r="B9" s="479" t="s">
        <v>503</v>
      </c>
      <c r="C9" s="480" t="s">
        <v>503</v>
      </c>
      <c r="D9" s="36" t="s">
        <v>506</v>
      </c>
      <c r="E9" s="36" t="s">
        <v>508</v>
      </c>
      <c r="F9" s="117" t="s">
        <v>510</v>
      </c>
      <c r="G9" s="36" t="s">
        <v>503</v>
      </c>
      <c r="H9" s="36" t="s">
        <v>513</v>
      </c>
      <c r="I9" s="36" t="s">
        <v>503</v>
      </c>
      <c r="J9" s="67" t="s">
        <v>57</v>
      </c>
      <c r="K9" s="64"/>
      <c r="L9" s="64"/>
      <c r="M9" s="20"/>
      <c r="N9" s="50"/>
      <c r="O9" s="21"/>
      <c r="P9" s="31"/>
      <c r="Q9" s="24"/>
      <c r="R9" s="21"/>
      <c r="S9" s="31"/>
    </row>
    <row r="10" spans="1:19" s="67" customFormat="1" ht="14.25" thickTop="1">
      <c r="J10" s="67" t="s">
        <v>40</v>
      </c>
      <c r="K10" s="63"/>
      <c r="L10" s="63"/>
    </row>
    <row r="11" spans="1:19" s="67" customFormat="1" ht="14.25" thickBot="1">
      <c r="A11" s="83" t="s">
        <v>14</v>
      </c>
      <c r="J11" s="67" t="s">
        <v>58</v>
      </c>
      <c r="K11" s="63"/>
      <c r="L11" s="63"/>
    </row>
    <row r="12" spans="1:19" s="67" customFormat="1" ht="14.25" thickTop="1">
      <c r="A12" s="79" t="s">
        <v>4</v>
      </c>
      <c r="B12" s="84" t="s">
        <v>54</v>
      </c>
      <c r="C12" s="85" t="s">
        <v>10</v>
      </c>
      <c r="D12" s="80" t="s">
        <v>11</v>
      </c>
      <c r="E12" s="81" t="s">
        <v>11</v>
      </c>
      <c r="F12" s="80" t="s">
        <v>13</v>
      </c>
      <c r="G12" s="80" t="s">
        <v>13</v>
      </c>
      <c r="H12" s="80" t="s">
        <v>13</v>
      </c>
      <c r="I12" s="80" t="s">
        <v>13</v>
      </c>
      <c r="J12" s="67" t="s">
        <v>55</v>
      </c>
      <c r="K12" s="63"/>
      <c r="L12" s="63"/>
    </row>
    <row r="13" spans="1:19" s="67" customFormat="1">
      <c r="A13" s="79" t="s">
        <v>0</v>
      </c>
      <c r="B13" s="124" t="s">
        <v>526</v>
      </c>
      <c r="C13" s="116" t="s">
        <v>527</v>
      </c>
      <c r="D13" s="117" t="s">
        <v>528</v>
      </c>
      <c r="E13" s="36" t="s">
        <v>529</v>
      </c>
      <c r="F13" s="117" t="s">
        <v>530</v>
      </c>
      <c r="G13" s="36" t="s">
        <v>532</v>
      </c>
      <c r="H13" s="36" t="s">
        <v>534</v>
      </c>
      <c r="I13" s="36" t="s">
        <v>535</v>
      </c>
      <c r="J13" s="67" t="s">
        <v>59</v>
      </c>
      <c r="K13" s="63"/>
      <c r="L13" s="63"/>
    </row>
    <row r="14" spans="1:19" s="67" customFormat="1" ht="14.25" thickBot="1">
      <c r="A14" s="79" t="s">
        <v>1</v>
      </c>
      <c r="B14" s="479" t="s">
        <v>503</v>
      </c>
      <c r="C14" s="480" t="s">
        <v>503</v>
      </c>
      <c r="D14" s="117" t="s">
        <v>503</v>
      </c>
      <c r="E14" s="36" t="s">
        <v>506</v>
      </c>
      <c r="F14" s="117" t="s">
        <v>531</v>
      </c>
      <c r="G14" s="117" t="s">
        <v>533</v>
      </c>
      <c r="H14" s="117" t="s">
        <v>506</v>
      </c>
      <c r="I14" s="36" t="s">
        <v>536</v>
      </c>
      <c r="J14" s="67" t="s">
        <v>60</v>
      </c>
      <c r="K14" s="63"/>
      <c r="L14" s="63"/>
    </row>
    <row r="15" spans="1:19" s="74" customFormat="1" ht="15" customHeight="1" thickTop="1">
      <c r="J15" s="74" t="s">
        <v>40</v>
      </c>
    </row>
    <row r="16" spans="1:19" s="67" customFormat="1" ht="14.25" thickBot="1">
      <c r="A16" s="83" t="s">
        <v>15</v>
      </c>
      <c r="B16" s="82"/>
      <c r="C16" s="82"/>
      <c r="D16" s="82"/>
      <c r="E16" s="82"/>
      <c r="F16" s="82"/>
      <c r="G16" s="82"/>
      <c r="H16" s="82"/>
      <c r="I16" s="82"/>
      <c r="J16" s="67" t="s">
        <v>55</v>
      </c>
      <c r="K16" s="63"/>
      <c r="L16" s="63"/>
    </row>
    <row r="17" spans="1:19" s="67" customFormat="1" ht="14.25" thickTop="1">
      <c r="A17" s="79" t="s">
        <v>4</v>
      </c>
      <c r="B17" s="126" t="s">
        <v>54</v>
      </c>
      <c r="C17" s="80" t="s">
        <v>10</v>
      </c>
      <c r="D17" s="81" t="s">
        <v>11</v>
      </c>
      <c r="E17" s="80" t="s">
        <v>11</v>
      </c>
      <c r="F17" s="80" t="s">
        <v>13</v>
      </c>
      <c r="G17" s="80" t="s">
        <v>13</v>
      </c>
      <c r="H17" s="80" t="s">
        <v>13</v>
      </c>
      <c r="I17" s="80" t="s">
        <v>13</v>
      </c>
      <c r="J17" s="67" t="s">
        <v>55</v>
      </c>
      <c r="K17" s="63"/>
      <c r="L17" s="63"/>
      <c r="M17" s="82"/>
      <c r="N17" s="82"/>
      <c r="O17" s="82"/>
      <c r="P17" s="82"/>
      <c r="Q17" s="82"/>
      <c r="R17" s="82"/>
    </row>
    <row r="18" spans="1:19" s="67" customFormat="1" ht="14.25" thickBot="1">
      <c r="A18" s="79" t="s">
        <v>1</v>
      </c>
      <c r="B18" s="747" t="s">
        <v>438</v>
      </c>
      <c r="C18" s="117" t="s">
        <v>565</v>
      </c>
      <c r="D18" s="36" t="s">
        <v>566</v>
      </c>
      <c r="E18" s="36" t="s">
        <v>440</v>
      </c>
      <c r="F18" s="117" t="s">
        <v>567</v>
      </c>
      <c r="G18" s="36" t="s">
        <v>568</v>
      </c>
      <c r="H18" s="36" t="s">
        <v>569</v>
      </c>
      <c r="I18" s="36" t="s">
        <v>570</v>
      </c>
      <c r="K18" s="63"/>
      <c r="L18" s="63"/>
    </row>
    <row r="19" spans="1:19" s="67" customFormat="1" ht="14.25" thickTop="1">
      <c r="A19" s="90"/>
      <c r="B19" s="131"/>
      <c r="C19" s="131"/>
      <c r="D19" s="131"/>
      <c r="E19" s="131"/>
      <c r="F19" s="46"/>
      <c r="G19" s="46"/>
      <c r="H19" s="46"/>
      <c r="I19" s="46"/>
      <c r="K19" s="63"/>
      <c r="L19" s="63"/>
    </row>
    <row r="20" spans="1:19" s="74" customFormat="1" ht="15" customHeight="1"/>
    <row r="21" spans="1:19" s="67" customFormat="1">
      <c r="A21" s="86" t="s">
        <v>16</v>
      </c>
      <c r="K21" s="63"/>
      <c r="L21" s="63"/>
    </row>
    <row r="22" spans="1:19" s="67" customFormat="1">
      <c r="J22" s="67" t="s">
        <v>40</v>
      </c>
      <c r="K22" s="63"/>
      <c r="L22" s="63"/>
    </row>
    <row r="23" spans="1:19" s="67" customFormat="1" ht="14.25" thickBot="1">
      <c r="A23" s="87" t="s">
        <v>8</v>
      </c>
      <c r="J23" s="67" t="s">
        <v>58</v>
      </c>
      <c r="K23" s="63"/>
      <c r="L23" s="63"/>
    </row>
    <row r="24" spans="1:19" s="67" customFormat="1" ht="14.25" thickTop="1">
      <c r="A24" s="79" t="s">
        <v>4</v>
      </c>
      <c r="B24" s="77" t="s">
        <v>54</v>
      </c>
      <c r="C24" s="78" t="s">
        <v>10</v>
      </c>
      <c r="D24" s="55" t="s">
        <v>11</v>
      </c>
      <c r="E24" s="492" t="s">
        <v>11</v>
      </c>
      <c r="F24" s="55" t="s">
        <v>13</v>
      </c>
      <c r="G24" s="55" t="s">
        <v>13</v>
      </c>
      <c r="H24" s="55" t="s">
        <v>13</v>
      </c>
      <c r="I24" s="55" t="s">
        <v>13</v>
      </c>
      <c r="J24" s="67" t="s">
        <v>55</v>
      </c>
      <c r="K24" s="63"/>
      <c r="L24" s="63"/>
    </row>
    <row r="25" spans="1:19" s="67" customFormat="1" ht="14.25">
      <c r="A25" s="79" t="s">
        <v>0</v>
      </c>
      <c r="B25" s="124" t="s">
        <v>515</v>
      </c>
      <c r="C25" s="116" t="s">
        <v>516</v>
      </c>
      <c r="D25" s="117" t="s">
        <v>517</v>
      </c>
      <c r="E25" s="36" t="s">
        <v>518</v>
      </c>
      <c r="F25" s="117" t="s">
        <v>519</v>
      </c>
      <c r="G25" s="36" t="s">
        <v>521</v>
      </c>
      <c r="H25" s="36" t="s">
        <v>522</v>
      </c>
      <c r="I25" s="36" t="s">
        <v>524</v>
      </c>
      <c r="K25" s="64"/>
      <c r="L25" s="64"/>
      <c r="M25" s="20"/>
      <c r="N25" s="50"/>
      <c r="O25" s="21"/>
      <c r="P25" s="24"/>
      <c r="Q25" s="24"/>
      <c r="R25" s="21"/>
      <c r="S25" s="21"/>
    </row>
    <row r="26" spans="1:19" s="67" customFormat="1" ht="15" thickBot="1">
      <c r="A26" s="79" t="s">
        <v>1</v>
      </c>
      <c r="B26" s="479" t="s">
        <v>503</v>
      </c>
      <c r="C26" s="480" t="s">
        <v>506</v>
      </c>
      <c r="D26" s="117" t="s">
        <v>503</v>
      </c>
      <c r="E26" s="36" t="s">
        <v>506</v>
      </c>
      <c r="F26" s="117" t="s">
        <v>520</v>
      </c>
      <c r="G26" s="36" t="s">
        <v>503</v>
      </c>
      <c r="H26" s="36" t="s">
        <v>523</v>
      </c>
      <c r="I26" s="36" t="s">
        <v>503</v>
      </c>
      <c r="K26" s="64"/>
      <c r="L26" s="64"/>
      <c r="M26" s="20"/>
      <c r="N26" s="50"/>
      <c r="O26" s="21"/>
      <c r="P26" s="21"/>
      <c r="Q26" s="24"/>
      <c r="R26" s="21"/>
      <c r="S26" s="21"/>
    </row>
    <row r="27" spans="1:19" s="74" customFormat="1" ht="15" customHeight="1" thickTop="1">
      <c r="J27" s="74" t="s">
        <v>40</v>
      </c>
    </row>
    <row r="28" spans="1:19" s="67" customFormat="1" ht="14.25" thickBot="1">
      <c r="A28" s="83" t="s">
        <v>14</v>
      </c>
      <c r="J28" s="67" t="s">
        <v>58</v>
      </c>
      <c r="K28" s="63"/>
      <c r="L28" s="63"/>
    </row>
    <row r="29" spans="1:19" s="67" customFormat="1" ht="14.25" thickTop="1">
      <c r="A29" s="79" t="s">
        <v>4</v>
      </c>
      <c r="B29" s="84" t="s">
        <v>54</v>
      </c>
      <c r="C29" s="85" t="s">
        <v>10</v>
      </c>
      <c r="D29" s="80" t="s">
        <v>11</v>
      </c>
      <c r="E29" s="493" t="s">
        <v>12</v>
      </c>
      <c r="F29" s="80" t="s">
        <v>13</v>
      </c>
      <c r="G29" s="80" t="s">
        <v>13</v>
      </c>
      <c r="H29" s="80" t="s">
        <v>13</v>
      </c>
      <c r="I29" s="80" t="s">
        <v>13</v>
      </c>
      <c r="J29" s="104"/>
      <c r="K29" s="63"/>
      <c r="L29" s="63"/>
    </row>
    <row r="30" spans="1:19" s="82" customFormat="1">
      <c r="A30" s="79" t="s">
        <v>0</v>
      </c>
      <c r="B30" s="124" t="s">
        <v>537</v>
      </c>
      <c r="C30" s="116" t="s">
        <v>538</v>
      </c>
      <c r="D30" s="117" t="s">
        <v>540</v>
      </c>
      <c r="E30" s="36" t="s">
        <v>541</v>
      </c>
      <c r="F30" s="117" t="s">
        <v>543</v>
      </c>
      <c r="G30" s="117" t="s">
        <v>544</v>
      </c>
      <c r="H30" s="36" t="s">
        <v>545</v>
      </c>
      <c r="I30" s="36" t="s">
        <v>546</v>
      </c>
      <c r="J30" s="104"/>
      <c r="K30" s="63"/>
      <c r="L30" s="63"/>
    </row>
    <row r="31" spans="1:19" s="67" customFormat="1" ht="14.25" thickBot="1">
      <c r="A31" s="79" t="s">
        <v>1</v>
      </c>
      <c r="B31" s="479" t="s">
        <v>503</v>
      </c>
      <c r="C31" s="480" t="s">
        <v>539</v>
      </c>
      <c r="D31" s="117" t="s">
        <v>536</v>
      </c>
      <c r="E31" s="36" t="s">
        <v>542</v>
      </c>
      <c r="F31" s="117" t="s">
        <v>508</v>
      </c>
      <c r="G31" s="117" t="s">
        <v>503</v>
      </c>
      <c r="H31" s="117" t="s">
        <v>513</v>
      </c>
      <c r="I31" s="117" t="s">
        <v>533</v>
      </c>
      <c r="J31" s="104"/>
      <c r="K31" s="63"/>
      <c r="L31" s="63"/>
    </row>
    <row r="32" spans="1:19" s="74" customFormat="1" ht="15" customHeight="1" thickTop="1"/>
    <row r="33" spans="1:18" s="67" customFormat="1" ht="14.25" thickBot="1">
      <c r="A33" s="83" t="s">
        <v>15</v>
      </c>
      <c r="B33" s="82"/>
      <c r="C33" s="82"/>
      <c r="D33" s="82"/>
      <c r="E33" s="82"/>
      <c r="F33" s="82"/>
      <c r="G33" s="82"/>
      <c r="H33" s="82"/>
      <c r="I33" s="82"/>
      <c r="J33" s="67" t="s">
        <v>55</v>
      </c>
      <c r="K33" s="63"/>
      <c r="L33" s="63"/>
    </row>
    <row r="34" spans="1:18" s="67" customFormat="1" ht="14.25" thickTop="1">
      <c r="A34" s="79" t="s">
        <v>4</v>
      </c>
      <c r="B34" s="126" t="s">
        <v>54</v>
      </c>
      <c r="C34" s="80" t="s">
        <v>10</v>
      </c>
      <c r="D34" s="81" t="s">
        <v>11</v>
      </c>
      <c r="E34" s="81" t="s">
        <v>11</v>
      </c>
      <c r="F34" s="80" t="s">
        <v>13</v>
      </c>
      <c r="G34" s="80" t="s">
        <v>13</v>
      </c>
      <c r="H34" s="80" t="s">
        <v>13</v>
      </c>
      <c r="I34" s="80" t="s">
        <v>13</v>
      </c>
      <c r="J34" s="67" t="s">
        <v>55</v>
      </c>
      <c r="K34" s="63"/>
      <c r="L34" s="63"/>
      <c r="M34" s="82"/>
      <c r="N34" s="82"/>
      <c r="O34" s="82"/>
      <c r="P34" s="82"/>
      <c r="Q34" s="82"/>
      <c r="R34" s="82"/>
    </row>
    <row r="35" spans="1:18" s="67" customFormat="1" ht="14.25" thickBot="1">
      <c r="A35" s="79" t="s">
        <v>1</v>
      </c>
      <c r="B35" s="747" t="s">
        <v>571</v>
      </c>
      <c r="C35" s="117" t="s">
        <v>566</v>
      </c>
      <c r="D35" s="36" t="s">
        <v>572</v>
      </c>
      <c r="E35" s="36" t="s">
        <v>565</v>
      </c>
      <c r="F35" s="117" t="s">
        <v>573</v>
      </c>
      <c r="G35" s="36" t="s">
        <v>574</v>
      </c>
      <c r="H35" s="36" t="s">
        <v>575</v>
      </c>
      <c r="I35" s="36" t="s">
        <v>567</v>
      </c>
      <c r="K35" s="63"/>
      <c r="L35" s="63"/>
    </row>
    <row r="36" spans="1:18" s="74" customFormat="1" ht="15" customHeight="1" thickTop="1">
      <c r="A36" s="75"/>
      <c r="J36" s="74" t="s">
        <v>40</v>
      </c>
    </row>
    <row r="37" spans="1:18">
      <c r="A37" s="6"/>
      <c r="B37" s="796"/>
      <c r="C37" s="796"/>
      <c r="D37" s="796"/>
      <c r="E37" s="796"/>
      <c r="F37" s="796"/>
      <c r="G37" s="796"/>
      <c r="H37" s="796"/>
      <c r="I37" s="796"/>
      <c r="J37" t="s">
        <v>40</v>
      </c>
      <c r="M37" s="33"/>
      <c r="O37" s="33"/>
      <c r="Q37" s="33"/>
    </row>
    <row r="38" spans="1:18">
      <c r="A38" s="9" t="s">
        <v>3</v>
      </c>
      <c r="B38" s="9" t="s">
        <v>109</v>
      </c>
      <c r="C38" s="9" t="s">
        <v>110</v>
      </c>
      <c r="D38" s="9" t="s">
        <v>111</v>
      </c>
      <c r="E38" s="9" t="s">
        <v>112</v>
      </c>
      <c r="M38" s="33"/>
      <c r="O38" s="33"/>
      <c r="Q38" s="33"/>
    </row>
    <row r="39" spans="1:18">
      <c r="A39" s="9" t="s">
        <v>101</v>
      </c>
      <c r="B39" s="9" t="s">
        <v>113</v>
      </c>
      <c r="C39" s="9" t="s">
        <v>114</v>
      </c>
      <c r="D39" s="9" t="s">
        <v>115</v>
      </c>
      <c r="E39" s="9" t="s">
        <v>116</v>
      </c>
      <c r="F39" s="466"/>
      <c r="G39" s="466"/>
      <c r="H39" s="466"/>
      <c r="I39" s="466"/>
      <c r="M39" s="33"/>
      <c r="O39" s="33"/>
      <c r="Q39" s="33"/>
    </row>
    <row r="40" spans="1:18">
      <c r="A40" s="143" t="s">
        <v>117</v>
      </c>
      <c r="B40" s="143" t="s">
        <v>115</v>
      </c>
      <c r="C40" s="143" t="s">
        <v>116</v>
      </c>
      <c r="D40" s="143" t="s">
        <v>118</v>
      </c>
      <c r="E40" s="143" t="s">
        <v>119</v>
      </c>
    </row>
    <row r="42" spans="1:18">
      <c r="A42" s="692" t="s">
        <v>576</v>
      </c>
      <c r="B42" s="693"/>
      <c r="C42" s="693"/>
      <c r="D42" s="694" t="s">
        <v>577</v>
      </c>
      <c r="F42" s="698" t="s">
        <v>580</v>
      </c>
      <c r="G42" s="693"/>
      <c r="H42" s="693"/>
      <c r="I42" s="694" t="s">
        <v>581</v>
      </c>
    </row>
    <row r="43" spans="1:18">
      <c r="A43" s="749" t="s">
        <v>585</v>
      </c>
      <c r="B43" s="6"/>
      <c r="C43" s="6"/>
      <c r="D43" s="695" t="s">
        <v>578</v>
      </c>
      <c r="E43" s="697"/>
      <c r="F43" s="697" t="s">
        <v>586</v>
      </c>
      <c r="G43" s="6"/>
      <c r="H43" s="6"/>
      <c r="I43" s="695" t="s">
        <v>582</v>
      </c>
    </row>
    <row r="44" spans="1:18">
      <c r="A44" s="748" t="s">
        <v>584</v>
      </c>
      <c r="B44" s="233"/>
      <c r="C44" s="233"/>
      <c r="D44" s="696" t="s">
        <v>579</v>
      </c>
      <c r="E44" s="697"/>
      <c r="F44" s="699" t="s">
        <v>587</v>
      </c>
      <c r="G44" s="233"/>
      <c r="H44" s="233"/>
      <c r="I44" s="696" t="s">
        <v>583</v>
      </c>
    </row>
    <row r="46" spans="1:18">
      <c r="A46" s="691"/>
      <c r="B46" s="146"/>
      <c r="C46" s="144"/>
      <c r="D46" s="144"/>
      <c r="E46" s="144"/>
      <c r="F46" s="144"/>
      <c r="G46" s="144"/>
      <c r="H46" s="144"/>
      <c r="I46" s="144"/>
    </row>
    <row r="47" spans="1:18">
      <c r="A47" s="691"/>
      <c r="B47" s="146"/>
      <c r="C47" s="7"/>
      <c r="D47" s="144"/>
      <c r="E47" s="144"/>
      <c r="F47" s="144"/>
      <c r="G47" s="144"/>
      <c r="H47" s="147"/>
      <c r="I47" s="144"/>
    </row>
  </sheetData>
  <mergeCells count="4">
    <mergeCell ref="A2:I2"/>
    <mergeCell ref="A3:I3"/>
    <mergeCell ref="A1:I1"/>
    <mergeCell ref="B37:I37"/>
  </mergeCells>
  <phoneticPr fontId="3"/>
  <conditionalFormatting sqref="B25:I26 F8:I9 B8:D9">
    <cfRule type="cellIs" dxfId="32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zoomScaleNormal="100" workbookViewId="0">
      <selection activeCell="A90" sqref="A90"/>
    </sheetView>
  </sheetViews>
  <sheetFormatPr defaultRowHeight="14.25"/>
  <cols>
    <col min="1" max="1" width="3.625" style="29" customWidth="1"/>
    <col min="2" max="2" width="3.625" style="29" hidden="1" customWidth="1"/>
    <col min="3" max="3" width="9" style="29"/>
    <col min="4" max="4" width="11.75" style="29" customWidth="1"/>
    <col min="5" max="5" width="6.5" style="60" customWidth="1"/>
    <col min="6" max="6" width="6.5" style="29" customWidth="1"/>
    <col min="7" max="7" width="2.875" style="29" customWidth="1"/>
    <col min="8" max="8" width="3.625" style="29" customWidth="1"/>
    <col min="9" max="9" width="3.625" style="29" hidden="1" customWidth="1"/>
    <col min="10" max="10" width="9" style="29"/>
    <col min="11" max="11" width="11.75" style="29" customWidth="1"/>
    <col min="12" max="12" width="6.5" style="60" customWidth="1"/>
    <col min="13" max="13" width="6.5" style="29" customWidth="1"/>
    <col min="14" max="14" width="5" style="29" customWidth="1"/>
    <col min="15" max="15" width="3.375" style="29" customWidth="1"/>
    <col min="16" max="16" width="5.125" style="29" customWidth="1"/>
    <col min="17" max="17" width="5.125" style="62" customWidth="1"/>
    <col min="18" max="18" width="9" style="62"/>
    <col min="19" max="16384" width="9" style="29"/>
  </cols>
  <sheetData>
    <row r="1" spans="1:18" s="26" customFormat="1" ht="21.75" customHeight="1">
      <c r="A1" s="797" t="s">
        <v>36</v>
      </c>
      <c r="B1" s="797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6"/>
      <c r="N1" s="37"/>
      <c r="O1" s="37"/>
      <c r="Q1" s="62"/>
      <c r="R1" s="62"/>
    </row>
    <row r="2" spans="1:18" s="41" customFormat="1" ht="30" customHeight="1">
      <c r="A2" s="92" t="s">
        <v>103</v>
      </c>
      <c r="B2" s="92" t="s">
        <v>33</v>
      </c>
      <c r="C2" s="92" t="s">
        <v>0</v>
      </c>
      <c r="D2" s="92" t="s">
        <v>1</v>
      </c>
      <c r="E2" s="93" t="s">
        <v>5</v>
      </c>
      <c r="F2" s="92" t="s">
        <v>4</v>
      </c>
      <c r="G2" s="29"/>
      <c r="H2" s="431" t="s">
        <v>106</v>
      </c>
      <c r="I2" s="92" t="s">
        <v>39</v>
      </c>
      <c r="J2" s="92" t="s">
        <v>0</v>
      </c>
      <c r="K2" s="92" t="s">
        <v>1</v>
      </c>
      <c r="L2" s="93" t="s">
        <v>5</v>
      </c>
      <c r="M2" s="92" t="s">
        <v>4</v>
      </c>
      <c r="Q2" s="62"/>
      <c r="R2" s="62"/>
    </row>
    <row r="3" spans="1:18" s="41" customFormat="1" ht="30" customHeight="1">
      <c r="A3" s="92">
        <v>1</v>
      </c>
      <c r="B3" s="92">
        <v>34</v>
      </c>
      <c r="C3" s="92" t="str">
        <f t="shared" ref="C3:C12" si="0">IF(B3="","",VLOOKUP(B3,$B$34:$D$72,2))</f>
        <v>杉森</v>
      </c>
      <c r="D3" s="92" t="str">
        <f t="shared" ref="D3:D12" si="1">IF(B3="","",VLOOKUP(B3,$B$34:$D$72,3))</f>
        <v>成田北</v>
      </c>
      <c r="E3" s="93">
        <v>18.899999999999999</v>
      </c>
      <c r="F3" s="94">
        <v>6</v>
      </c>
      <c r="G3" s="29"/>
      <c r="H3" s="92">
        <v>1</v>
      </c>
      <c r="I3" s="92">
        <v>20</v>
      </c>
      <c r="J3" s="92" t="str">
        <f t="shared" ref="J3:J12" si="2">IF(I3="","",VLOOKUP(I3,$B$34:$D$72,2))</f>
        <v>長谷川</v>
      </c>
      <c r="K3" s="92" t="str">
        <f t="shared" ref="K3:K12" si="3">IF(I3="","",VLOOKUP(I3,$B$34:$D$72,3))</f>
        <v>秀明八千代</v>
      </c>
      <c r="L3" s="93" t="s">
        <v>431</v>
      </c>
      <c r="M3" s="94"/>
      <c r="O3" s="42"/>
      <c r="Q3" s="62"/>
      <c r="R3" s="62"/>
    </row>
    <row r="4" spans="1:18" s="41" customFormat="1" ht="30" customHeight="1">
      <c r="A4" s="92">
        <v>2</v>
      </c>
      <c r="B4" s="92">
        <v>14</v>
      </c>
      <c r="C4" s="92" t="str">
        <f t="shared" si="0"/>
        <v>小倉</v>
      </c>
      <c r="D4" s="92" t="str">
        <f t="shared" si="1"/>
        <v>東金</v>
      </c>
      <c r="E4" s="93">
        <v>18.899999999999999</v>
      </c>
      <c r="F4" s="94">
        <v>6</v>
      </c>
      <c r="G4" s="434"/>
      <c r="H4" s="92">
        <v>2</v>
      </c>
      <c r="I4" s="92">
        <v>28</v>
      </c>
      <c r="J4" s="92" t="str">
        <f t="shared" si="2"/>
        <v>荒井</v>
      </c>
      <c r="K4" s="92" t="str">
        <f t="shared" si="3"/>
        <v>柏日体</v>
      </c>
      <c r="L4" s="93">
        <v>19.350000000000001</v>
      </c>
      <c r="M4" s="94">
        <v>5</v>
      </c>
      <c r="O4" s="42"/>
      <c r="Q4" s="62"/>
      <c r="R4" s="62"/>
    </row>
    <row r="5" spans="1:18" s="41" customFormat="1" ht="30" customHeight="1">
      <c r="A5" s="92">
        <v>3</v>
      </c>
      <c r="B5" s="92">
        <v>33</v>
      </c>
      <c r="C5" s="92" t="str">
        <f t="shared" si="0"/>
        <v>羽生田</v>
      </c>
      <c r="D5" s="92" t="str">
        <f t="shared" si="1"/>
        <v>成田</v>
      </c>
      <c r="E5" s="93">
        <v>18.649999999999999</v>
      </c>
      <c r="F5" s="94">
        <v>10</v>
      </c>
      <c r="G5" s="434"/>
      <c r="H5" s="92">
        <v>3</v>
      </c>
      <c r="I5" s="92">
        <v>1</v>
      </c>
      <c r="J5" s="92" t="str">
        <f t="shared" si="2"/>
        <v>吉田</v>
      </c>
      <c r="K5" s="92" t="str">
        <f t="shared" si="3"/>
        <v>拓大紅陵</v>
      </c>
      <c r="L5" s="93">
        <v>19.5</v>
      </c>
      <c r="M5" s="94">
        <v>3</v>
      </c>
      <c r="O5" s="42"/>
      <c r="Q5" s="62"/>
      <c r="R5" s="62"/>
    </row>
    <row r="6" spans="1:18" s="41" customFormat="1" ht="30" customHeight="1">
      <c r="A6" s="92">
        <v>4</v>
      </c>
      <c r="B6" s="92">
        <v>26</v>
      </c>
      <c r="C6" s="92" t="str">
        <f t="shared" si="0"/>
        <v>豊田</v>
      </c>
      <c r="D6" s="92" t="str">
        <f t="shared" si="1"/>
        <v>敬愛学園</v>
      </c>
      <c r="E6" s="93">
        <v>19.45</v>
      </c>
      <c r="F6" s="94">
        <v>4</v>
      </c>
      <c r="G6" s="434"/>
      <c r="H6" s="92">
        <v>4</v>
      </c>
      <c r="I6" s="92">
        <v>10</v>
      </c>
      <c r="J6" s="92" t="str">
        <f t="shared" si="2"/>
        <v>小棚木</v>
      </c>
      <c r="K6" s="92" t="str">
        <f t="shared" si="3"/>
        <v>長生</v>
      </c>
      <c r="L6" s="93">
        <v>18.95</v>
      </c>
      <c r="M6" s="94">
        <v>7</v>
      </c>
      <c r="O6" s="42"/>
      <c r="Q6" s="62"/>
      <c r="R6" s="62"/>
    </row>
    <row r="7" spans="1:18" s="41" customFormat="1" ht="30" customHeight="1">
      <c r="A7" s="92">
        <v>5</v>
      </c>
      <c r="B7" s="92">
        <v>11</v>
      </c>
      <c r="C7" s="92" t="str">
        <f t="shared" si="0"/>
        <v>柳瀬</v>
      </c>
      <c r="D7" s="92" t="str">
        <f t="shared" si="1"/>
        <v>長生</v>
      </c>
      <c r="E7" s="93">
        <v>18.899999999999999</v>
      </c>
      <c r="F7" s="94">
        <v>6</v>
      </c>
      <c r="G7" s="434"/>
      <c r="H7" s="92">
        <v>5</v>
      </c>
      <c r="I7" s="92">
        <v>32</v>
      </c>
      <c r="J7" s="92" t="str">
        <f t="shared" si="2"/>
        <v>宮下</v>
      </c>
      <c r="K7" s="92" t="str">
        <f t="shared" si="3"/>
        <v>成田</v>
      </c>
      <c r="L7" s="93">
        <v>18.75</v>
      </c>
      <c r="M7" s="94">
        <v>8</v>
      </c>
      <c r="O7" s="42"/>
      <c r="Q7" s="62"/>
      <c r="R7" s="62"/>
    </row>
    <row r="8" spans="1:18" s="41" customFormat="1" ht="30" customHeight="1">
      <c r="A8" s="92">
        <v>6</v>
      </c>
      <c r="B8" s="92">
        <v>8</v>
      </c>
      <c r="C8" s="92" t="str">
        <f t="shared" si="0"/>
        <v>高橋</v>
      </c>
      <c r="D8" s="92" t="str">
        <f t="shared" si="1"/>
        <v>木更津総合</v>
      </c>
      <c r="E8" s="93">
        <v>19.350000000000001</v>
      </c>
      <c r="F8" s="94">
        <v>5</v>
      </c>
      <c r="G8" s="434"/>
      <c r="H8" s="92">
        <v>6</v>
      </c>
      <c r="I8" s="92">
        <v>18</v>
      </c>
      <c r="J8" s="92" t="str">
        <f t="shared" si="2"/>
        <v>飛高</v>
      </c>
      <c r="K8" s="92" t="str">
        <f t="shared" si="3"/>
        <v>船橋東</v>
      </c>
      <c r="L8" s="93">
        <v>18.7</v>
      </c>
      <c r="M8" s="94">
        <v>9</v>
      </c>
      <c r="O8" s="42"/>
      <c r="Q8" s="62"/>
      <c r="R8" s="62"/>
    </row>
    <row r="9" spans="1:18" s="41" customFormat="1" ht="30" customHeight="1">
      <c r="A9" s="92">
        <v>7</v>
      </c>
      <c r="B9" s="92">
        <v>17</v>
      </c>
      <c r="C9" s="92" t="str">
        <f t="shared" si="0"/>
        <v>小川</v>
      </c>
      <c r="D9" s="92" t="str">
        <f t="shared" si="1"/>
        <v>成東</v>
      </c>
      <c r="E9" s="93">
        <v>18.75</v>
      </c>
      <c r="F9" s="94">
        <v>9</v>
      </c>
      <c r="G9" s="434"/>
      <c r="H9" s="92">
        <v>7</v>
      </c>
      <c r="I9" s="129">
        <v>24</v>
      </c>
      <c r="J9" s="92" t="str">
        <f t="shared" si="2"/>
        <v>寺田</v>
      </c>
      <c r="K9" s="92" t="str">
        <f t="shared" si="3"/>
        <v>幕張</v>
      </c>
      <c r="L9" s="93">
        <v>19.45</v>
      </c>
      <c r="M9" s="94">
        <v>4</v>
      </c>
      <c r="O9" s="42"/>
      <c r="Q9" s="62"/>
      <c r="R9" s="62"/>
    </row>
    <row r="10" spans="1:18" s="41" customFormat="1" ht="30" customHeight="1">
      <c r="A10" s="92">
        <v>8</v>
      </c>
      <c r="B10" s="92">
        <v>36</v>
      </c>
      <c r="C10" s="92" t="str">
        <f t="shared" si="0"/>
        <v>脇坂</v>
      </c>
      <c r="D10" s="92" t="str">
        <f t="shared" si="1"/>
        <v>千葉黎明</v>
      </c>
      <c r="E10" s="93">
        <v>19.45</v>
      </c>
      <c r="F10" s="94">
        <v>3</v>
      </c>
      <c r="G10" s="434"/>
      <c r="H10" s="92">
        <v>8</v>
      </c>
      <c r="I10" s="114">
        <v>31</v>
      </c>
      <c r="J10" s="92" t="str">
        <f t="shared" si="2"/>
        <v>花岡</v>
      </c>
      <c r="K10" s="92" t="str">
        <f t="shared" si="3"/>
        <v>麗澤</v>
      </c>
      <c r="L10" s="93">
        <v>19.3</v>
      </c>
      <c r="M10" s="94">
        <v>6</v>
      </c>
      <c r="O10" s="42"/>
      <c r="Q10" s="62"/>
      <c r="R10" s="62"/>
    </row>
    <row r="11" spans="1:18" s="41" customFormat="1" ht="30" customHeight="1">
      <c r="A11" s="92">
        <v>9</v>
      </c>
      <c r="B11" s="92">
        <v>5</v>
      </c>
      <c r="C11" s="92" t="str">
        <f t="shared" si="0"/>
        <v>山口</v>
      </c>
      <c r="D11" s="92" t="str">
        <f t="shared" si="1"/>
        <v>拓大紅陵</v>
      </c>
      <c r="E11" s="93">
        <v>19.8</v>
      </c>
      <c r="F11" s="94">
        <v>2</v>
      </c>
      <c r="G11" s="434"/>
      <c r="H11" s="92">
        <v>9</v>
      </c>
      <c r="I11" s="114">
        <v>13</v>
      </c>
      <c r="J11" s="92" t="str">
        <f t="shared" si="2"/>
        <v>椛澤</v>
      </c>
      <c r="K11" s="92" t="str">
        <f t="shared" si="3"/>
        <v>千葉学芸</v>
      </c>
      <c r="L11" s="93">
        <v>19.55</v>
      </c>
      <c r="M11" s="92">
        <v>2</v>
      </c>
      <c r="O11" s="42"/>
      <c r="Q11" s="62"/>
      <c r="R11" s="62"/>
    </row>
    <row r="12" spans="1:18" s="41" customFormat="1" ht="30" customHeight="1">
      <c r="A12" s="92">
        <v>10</v>
      </c>
      <c r="B12" s="92">
        <v>21</v>
      </c>
      <c r="C12" s="92" t="str">
        <f t="shared" si="0"/>
        <v>片桐</v>
      </c>
      <c r="D12" s="92" t="str">
        <f t="shared" si="1"/>
        <v>秀明八千代</v>
      </c>
      <c r="E12" s="93">
        <v>20.05</v>
      </c>
      <c r="F12" s="92">
        <v>1</v>
      </c>
      <c r="G12" s="434"/>
      <c r="H12" s="92">
        <v>10</v>
      </c>
      <c r="I12" s="92">
        <v>4</v>
      </c>
      <c r="J12" s="92" t="str">
        <f t="shared" si="2"/>
        <v>山本</v>
      </c>
      <c r="K12" s="92" t="str">
        <f t="shared" si="3"/>
        <v>拓大紅陵</v>
      </c>
      <c r="L12" s="93">
        <v>19.8</v>
      </c>
      <c r="M12" s="92">
        <v>1</v>
      </c>
      <c r="O12" s="42"/>
      <c r="Q12" s="62"/>
      <c r="R12" s="62"/>
    </row>
    <row r="13" spans="1:18" s="41" customFormat="1" ht="30" customHeight="1">
      <c r="O13" s="42"/>
      <c r="Q13" s="62"/>
      <c r="R13" s="62"/>
    </row>
    <row r="14" spans="1:18" s="41" customFormat="1" ht="30" customHeight="1">
      <c r="A14" s="92" t="s">
        <v>104</v>
      </c>
      <c r="B14" s="92" t="s">
        <v>33</v>
      </c>
      <c r="C14" s="92" t="s">
        <v>0</v>
      </c>
      <c r="D14" s="92" t="s">
        <v>1</v>
      </c>
      <c r="E14" s="93" t="s">
        <v>5</v>
      </c>
      <c r="F14" s="92" t="s">
        <v>4</v>
      </c>
      <c r="G14" s="21"/>
      <c r="H14" s="431" t="s">
        <v>105</v>
      </c>
      <c r="I14" s="92" t="s">
        <v>33</v>
      </c>
      <c r="J14" s="92" t="s">
        <v>0</v>
      </c>
      <c r="K14" s="92" t="s">
        <v>1</v>
      </c>
      <c r="L14" s="93" t="s">
        <v>5</v>
      </c>
      <c r="M14" s="92" t="s">
        <v>4</v>
      </c>
      <c r="O14" s="42"/>
      <c r="Q14" s="62"/>
      <c r="R14" s="62"/>
    </row>
    <row r="15" spans="1:18" s="41" customFormat="1" ht="30" customHeight="1">
      <c r="A15" s="92">
        <v>1</v>
      </c>
      <c r="B15" s="92">
        <v>30</v>
      </c>
      <c r="C15" s="92" t="str">
        <f t="shared" ref="C15:C23" si="4">IF(B15="","",VLOOKUP(B15,$B$34:$D$72,2))</f>
        <v>桑原</v>
      </c>
      <c r="D15" s="92" t="str">
        <f t="shared" ref="D15:D23" si="5">IF(B15="","",VLOOKUP(B15,$B$34:$D$72,3))</f>
        <v>麗澤</v>
      </c>
      <c r="E15" s="93">
        <v>19.649999999999999</v>
      </c>
      <c r="F15" s="94">
        <v>3</v>
      </c>
      <c r="G15" s="21"/>
      <c r="H15" s="92">
        <v>1</v>
      </c>
      <c r="I15" s="92">
        <v>25</v>
      </c>
      <c r="J15" s="92" t="str">
        <f t="shared" ref="J15:J23" si="6">IF(I15="","",VLOOKUP(I15,$B$34:$D$72,2))</f>
        <v>見山</v>
      </c>
      <c r="K15" s="92" t="str">
        <f>IF(I15="","",VLOOKUP(I15,$B$34:$D$72,3))</f>
        <v>敬愛学園</v>
      </c>
      <c r="L15" s="93">
        <v>19.55</v>
      </c>
      <c r="M15" s="94">
        <v>3</v>
      </c>
      <c r="O15" s="42"/>
      <c r="Q15" s="62"/>
      <c r="R15" s="62"/>
    </row>
    <row r="16" spans="1:18" s="41" customFormat="1" ht="30" customHeight="1">
      <c r="A16" s="92">
        <v>2</v>
      </c>
      <c r="B16" s="92">
        <v>29</v>
      </c>
      <c r="C16" s="92" t="str">
        <f t="shared" si="4"/>
        <v>廣澤</v>
      </c>
      <c r="D16" s="92" t="str">
        <f t="shared" si="5"/>
        <v>柏日体</v>
      </c>
      <c r="E16" s="93">
        <v>19.2</v>
      </c>
      <c r="F16" s="94">
        <v>5</v>
      </c>
      <c r="G16" s="21"/>
      <c r="H16" s="92">
        <v>2</v>
      </c>
      <c r="I16" s="92">
        <v>27</v>
      </c>
      <c r="J16" s="92" t="str">
        <f t="shared" si="6"/>
        <v>小野寺</v>
      </c>
      <c r="K16" s="92" t="str">
        <f t="shared" ref="K16:K23" si="7">IF(I16="","",VLOOKUP(I16,$B$34:$D$72,3))</f>
        <v>千葉経済</v>
      </c>
      <c r="L16" s="93" t="s">
        <v>431</v>
      </c>
      <c r="M16" s="94"/>
      <c r="O16" s="42"/>
      <c r="Q16" s="62"/>
      <c r="R16" s="62"/>
    </row>
    <row r="17" spans="1:18" s="41" customFormat="1" ht="30" customHeight="1">
      <c r="A17" s="92">
        <v>3</v>
      </c>
      <c r="B17" s="92">
        <v>12</v>
      </c>
      <c r="C17" s="92" t="str">
        <f t="shared" si="4"/>
        <v>甲賀</v>
      </c>
      <c r="D17" s="92" t="str">
        <f t="shared" si="5"/>
        <v>茂原樟陽</v>
      </c>
      <c r="E17" s="93" t="s">
        <v>431</v>
      </c>
      <c r="F17" s="94"/>
      <c r="G17" s="21"/>
      <c r="H17" s="92">
        <v>3</v>
      </c>
      <c r="I17" s="92">
        <v>37</v>
      </c>
      <c r="J17" s="92" t="str">
        <f t="shared" si="6"/>
        <v>高梨</v>
      </c>
      <c r="K17" s="92" t="str">
        <f t="shared" si="7"/>
        <v>千葉黎明</v>
      </c>
      <c r="L17" s="93">
        <v>19.350000000000001</v>
      </c>
      <c r="M17" s="94">
        <v>4</v>
      </c>
      <c r="O17" s="42"/>
      <c r="Q17" s="62"/>
      <c r="R17" s="62"/>
    </row>
    <row r="18" spans="1:18" s="41" customFormat="1" ht="30" customHeight="1">
      <c r="A18" s="92">
        <v>4</v>
      </c>
      <c r="B18" s="92">
        <v>23</v>
      </c>
      <c r="C18" s="92" t="str">
        <f t="shared" si="4"/>
        <v>原</v>
      </c>
      <c r="D18" s="92" t="str">
        <f t="shared" si="5"/>
        <v>幕張</v>
      </c>
      <c r="E18" s="93">
        <v>19.2</v>
      </c>
      <c r="F18" s="94">
        <v>5</v>
      </c>
      <c r="G18" s="21"/>
      <c r="H18" s="92">
        <v>4</v>
      </c>
      <c r="I18" s="92">
        <v>15</v>
      </c>
      <c r="J18" s="92" t="str">
        <f t="shared" si="6"/>
        <v>小松</v>
      </c>
      <c r="K18" s="92" t="str">
        <f t="shared" si="7"/>
        <v>東金</v>
      </c>
      <c r="L18" s="93">
        <v>19.05</v>
      </c>
      <c r="M18" s="94">
        <v>6</v>
      </c>
      <c r="O18" s="42"/>
      <c r="Q18" s="62"/>
      <c r="R18" s="62"/>
    </row>
    <row r="19" spans="1:18" s="41" customFormat="1" ht="30" customHeight="1">
      <c r="A19" s="92">
        <v>5</v>
      </c>
      <c r="B19" s="92">
        <v>2</v>
      </c>
      <c r="C19" s="92" t="str">
        <f t="shared" si="4"/>
        <v>秋山</v>
      </c>
      <c r="D19" s="92" t="str">
        <f t="shared" si="5"/>
        <v>拓大紅陵</v>
      </c>
      <c r="E19" s="93">
        <v>19.55</v>
      </c>
      <c r="F19" s="94">
        <v>4</v>
      </c>
      <c r="G19" s="21"/>
      <c r="H19" s="92">
        <v>5</v>
      </c>
      <c r="I19" s="92">
        <v>35</v>
      </c>
      <c r="J19" s="92" t="str">
        <f t="shared" si="6"/>
        <v>山下</v>
      </c>
      <c r="K19" s="92" t="str">
        <f t="shared" si="7"/>
        <v>成田北</v>
      </c>
      <c r="L19" s="93">
        <v>19.149999999999999</v>
      </c>
      <c r="M19" s="94">
        <v>5</v>
      </c>
      <c r="O19" s="42"/>
      <c r="Q19" s="62"/>
      <c r="R19" s="62"/>
    </row>
    <row r="20" spans="1:18" s="41" customFormat="1" ht="30" customHeight="1">
      <c r="A20" s="92">
        <v>6</v>
      </c>
      <c r="B20" s="92">
        <v>19</v>
      </c>
      <c r="C20" s="92" t="str">
        <f t="shared" si="4"/>
        <v>内山</v>
      </c>
      <c r="D20" s="92" t="str">
        <f t="shared" si="5"/>
        <v>船橋東</v>
      </c>
      <c r="E20" s="93">
        <v>18.7</v>
      </c>
      <c r="F20" s="94">
        <v>7</v>
      </c>
      <c r="G20" s="21"/>
      <c r="H20" s="92">
        <v>6</v>
      </c>
      <c r="I20" s="92">
        <v>16</v>
      </c>
      <c r="J20" s="92" t="str">
        <f t="shared" si="6"/>
        <v>山本</v>
      </c>
      <c r="K20" s="92" t="str">
        <f t="shared" si="7"/>
        <v>成東</v>
      </c>
      <c r="L20" s="93">
        <v>18.7</v>
      </c>
      <c r="M20" s="94">
        <v>8</v>
      </c>
      <c r="O20" s="42"/>
      <c r="Q20" s="62"/>
      <c r="R20" s="62"/>
    </row>
    <row r="21" spans="1:18" s="41" customFormat="1" ht="30" customHeight="1">
      <c r="A21" s="120">
        <v>7</v>
      </c>
      <c r="B21" s="120">
        <v>38</v>
      </c>
      <c r="C21" s="92" t="str">
        <f t="shared" si="4"/>
        <v>重岡</v>
      </c>
      <c r="D21" s="92" t="str">
        <f t="shared" si="5"/>
        <v>市立銚子</v>
      </c>
      <c r="E21" s="121">
        <v>18.649999999999999</v>
      </c>
      <c r="F21" s="122">
        <v>8</v>
      </c>
      <c r="G21" s="21"/>
      <c r="H21" s="120">
        <v>7</v>
      </c>
      <c r="I21" s="120">
        <v>7</v>
      </c>
      <c r="J21" s="92" t="str">
        <f t="shared" si="6"/>
        <v>高尾</v>
      </c>
      <c r="K21" s="92" t="str">
        <f t="shared" si="7"/>
        <v>木更津総合</v>
      </c>
      <c r="L21" s="121">
        <v>18.899999999999999</v>
      </c>
      <c r="M21" s="122">
        <v>7</v>
      </c>
      <c r="Q21" s="62"/>
      <c r="R21" s="62"/>
    </row>
    <row r="22" spans="1:18" s="41" customFormat="1" ht="30" customHeight="1">
      <c r="A22" s="120">
        <v>8</v>
      </c>
      <c r="B22" s="120">
        <v>9</v>
      </c>
      <c r="C22" s="92" t="str">
        <f t="shared" si="4"/>
        <v>小川</v>
      </c>
      <c r="D22" s="92" t="str">
        <f t="shared" si="5"/>
        <v>木更津総合</v>
      </c>
      <c r="E22" s="93">
        <v>19.850000000000001</v>
      </c>
      <c r="F22" s="92">
        <v>2</v>
      </c>
      <c r="G22" s="21"/>
      <c r="H22" s="120">
        <v>8</v>
      </c>
      <c r="I22" s="120">
        <v>6</v>
      </c>
      <c r="J22" s="92" t="str">
        <f t="shared" si="6"/>
        <v>坂内</v>
      </c>
      <c r="K22" s="92" t="str">
        <f t="shared" si="7"/>
        <v>拓大紅陵</v>
      </c>
      <c r="L22" s="93">
        <v>19.7</v>
      </c>
      <c r="M22" s="92">
        <v>2</v>
      </c>
      <c r="Q22" s="62"/>
      <c r="R22" s="62"/>
    </row>
    <row r="23" spans="1:18" s="41" customFormat="1" ht="30" customHeight="1">
      <c r="A23" s="92">
        <v>9</v>
      </c>
      <c r="B23" s="92">
        <v>3</v>
      </c>
      <c r="C23" s="92" t="str">
        <f t="shared" si="4"/>
        <v>浮島</v>
      </c>
      <c r="D23" s="92" t="str">
        <f t="shared" si="5"/>
        <v>拓大紅陵</v>
      </c>
      <c r="E23" s="93">
        <v>20.05</v>
      </c>
      <c r="F23" s="92">
        <v>1</v>
      </c>
      <c r="G23" s="21"/>
      <c r="H23" s="92">
        <v>9</v>
      </c>
      <c r="I23" s="92">
        <v>22</v>
      </c>
      <c r="J23" s="92" t="str">
        <f t="shared" si="6"/>
        <v>黒川</v>
      </c>
      <c r="K23" s="92" t="str">
        <f t="shared" si="7"/>
        <v>秀明八千代</v>
      </c>
      <c r="L23" s="93">
        <v>19.95</v>
      </c>
      <c r="M23" s="92">
        <v>1</v>
      </c>
      <c r="Q23" s="62"/>
      <c r="R23" s="62"/>
    </row>
    <row r="24" spans="1:18" s="41" customFormat="1" ht="24.95" customHeight="1">
      <c r="A24" s="42"/>
      <c r="B24" s="42"/>
      <c r="C24" s="42"/>
      <c r="D24" s="48"/>
      <c r="E24" s="58"/>
      <c r="F24" s="89"/>
      <c r="G24" s="44"/>
      <c r="H24" s="95"/>
      <c r="I24" s="95"/>
      <c r="J24" s="58"/>
      <c r="K24" s="58"/>
      <c r="L24" s="58"/>
      <c r="M24" s="89"/>
    </row>
    <row r="25" spans="1:18" s="41" customFormat="1" ht="24.95" customHeight="1">
      <c r="A25" s="42"/>
      <c r="B25" s="42"/>
      <c r="C25" s="42"/>
      <c r="D25" s="48"/>
      <c r="E25" s="58"/>
      <c r="F25" s="89"/>
      <c r="G25" s="44"/>
      <c r="H25" s="19"/>
      <c r="I25" s="19"/>
      <c r="J25" s="89"/>
      <c r="K25" s="89"/>
      <c r="L25" s="58"/>
      <c r="M25" s="89"/>
    </row>
    <row r="26" spans="1:18" s="41" customFormat="1" ht="24.75" customHeight="1">
      <c r="A26" s="42"/>
      <c r="B26" s="42"/>
      <c r="C26" s="42"/>
      <c r="D26" s="48"/>
      <c r="E26" s="58"/>
      <c r="F26" s="89"/>
      <c r="H26" s="42"/>
      <c r="I26" s="42"/>
      <c r="J26" s="42"/>
      <c r="K26" s="42"/>
      <c r="L26" s="58"/>
      <c r="M26" s="107"/>
    </row>
    <row r="27" spans="1:18" s="41" customFormat="1" ht="24.75" customHeight="1">
      <c r="A27" s="42"/>
      <c r="B27" s="42"/>
      <c r="C27" s="42"/>
      <c r="D27" s="48"/>
      <c r="E27" s="58"/>
      <c r="F27" s="89"/>
      <c r="H27" s="42"/>
      <c r="I27" s="42"/>
      <c r="J27" s="42"/>
      <c r="K27" s="42"/>
      <c r="L27" s="58"/>
      <c r="M27" s="107"/>
    </row>
    <row r="32" spans="1:18" s="38" customFormat="1" ht="12">
      <c r="C32" s="38" t="s">
        <v>152</v>
      </c>
      <c r="E32" s="59"/>
      <c r="L32" s="59"/>
    </row>
    <row r="33" spans="1:23" s="38" customFormat="1" ht="12">
      <c r="A33" s="54"/>
      <c r="B33" s="54"/>
      <c r="C33" s="32" t="s">
        <v>0</v>
      </c>
      <c r="D33" s="32" t="s">
        <v>1</v>
      </c>
      <c r="E33" s="256" t="s">
        <v>153</v>
      </c>
      <c r="L33" s="59"/>
    </row>
    <row r="34" spans="1:23" s="38" customFormat="1" ht="13.5">
      <c r="A34" s="54"/>
      <c r="B34" s="136">
        <v>1</v>
      </c>
      <c r="C34" s="382" t="s">
        <v>240</v>
      </c>
      <c r="D34" s="257" t="s">
        <v>229</v>
      </c>
      <c r="E34" s="258"/>
      <c r="F34" s="59"/>
      <c r="K34" s="62"/>
      <c r="L34" s="62"/>
    </row>
    <row r="35" spans="1:23" s="38" customFormat="1" ht="13.5">
      <c r="A35" s="54"/>
      <c r="B35" s="136">
        <v>2</v>
      </c>
      <c r="C35" s="374" t="s">
        <v>241</v>
      </c>
      <c r="D35" s="257" t="s">
        <v>229</v>
      </c>
      <c r="E35" s="258"/>
      <c r="F35" s="59"/>
      <c r="K35" s="62"/>
      <c r="L35" s="62"/>
    </row>
    <row r="36" spans="1:23" s="38" customFormat="1" ht="13.5">
      <c r="A36" s="54"/>
      <c r="B36" s="136">
        <v>3</v>
      </c>
      <c r="C36" s="374" t="s">
        <v>242</v>
      </c>
      <c r="D36" s="257" t="s">
        <v>229</v>
      </c>
      <c r="E36" s="258">
        <v>1</v>
      </c>
      <c r="F36" s="59"/>
      <c r="K36" s="62"/>
      <c r="L36" s="62"/>
      <c r="O36" s="376"/>
      <c r="P36" s="376"/>
      <c r="Q36" s="376"/>
      <c r="R36" s="376"/>
      <c r="S36" s="376"/>
      <c r="T36" s="376"/>
      <c r="U36" s="376"/>
      <c r="V36" s="376"/>
      <c r="W36" s="376"/>
    </row>
    <row r="37" spans="1:23" s="38" customFormat="1" ht="13.5">
      <c r="A37" s="54"/>
      <c r="B37" s="136">
        <v>4</v>
      </c>
      <c r="C37" s="374" t="s">
        <v>243</v>
      </c>
      <c r="D37" s="257" t="s">
        <v>229</v>
      </c>
      <c r="E37" s="258">
        <v>3</v>
      </c>
      <c r="F37" s="59"/>
      <c r="K37" s="62"/>
      <c r="L37" s="62"/>
      <c r="O37" s="376"/>
      <c r="P37" s="376"/>
      <c r="Q37" s="376"/>
      <c r="R37" s="376"/>
      <c r="S37" s="376"/>
      <c r="T37" s="376"/>
      <c r="U37" s="376"/>
      <c r="V37" s="376"/>
      <c r="W37" s="376"/>
    </row>
    <row r="38" spans="1:23" s="38" customFormat="1" ht="13.5">
      <c r="A38" s="54"/>
      <c r="B38" s="136">
        <v>5</v>
      </c>
      <c r="C38" s="374" t="s">
        <v>244</v>
      </c>
      <c r="D38" s="257" t="s">
        <v>229</v>
      </c>
      <c r="E38" s="258">
        <v>5</v>
      </c>
      <c r="F38" s="59"/>
      <c r="K38" s="62"/>
      <c r="L38" s="62"/>
      <c r="O38" s="376"/>
      <c r="P38" s="376"/>
      <c r="Q38" s="376"/>
      <c r="R38" s="376"/>
      <c r="S38" s="376"/>
      <c r="T38" s="376"/>
      <c r="U38" s="376"/>
      <c r="V38" s="376"/>
      <c r="W38" s="376"/>
    </row>
    <row r="39" spans="1:23" s="38" customFormat="1" ht="13.5">
      <c r="A39" s="54"/>
      <c r="B39" s="136">
        <v>6</v>
      </c>
      <c r="C39" s="374" t="s">
        <v>245</v>
      </c>
      <c r="D39" s="257" t="s">
        <v>229</v>
      </c>
      <c r="E39" s="258">
        <v>5</v>
      </c>
      <c r="F39" s="59"/>
      <c r="K39" s="62"/>
      <c r="L39" s="62"/>
      <c r="O39" s="376"/>
      <c r="P39" s="376"/>
      <c r="Q39" s="376"/>
      <c r="R39" s="376"/>
      <c r="S39" s="376"/>
      <c r="T39" s="376"/>
      <c r="U39" s="376"/>
      <c r="V39" s="376"/>
      <c r="W39" s="376"/>
    </row>
    <row r="40" spans="1:23" s="38" customFormat="1" ht="13.5">
      <c r="A40" s="54"/>
      <c r="B40" s="136">
        <v>7</v>
      </c>
      <c r="C40" s="374" t="s">
        <v>254</v>
      </c>
      <c r="D40" s="257" t="s">
        <v>250</v>
      </c>
      <c r="E40" s="258"/>
      <c r="F40" s="59"/>
      <c r="K40" s="62"/>
      <c r="L40" s="62"/>
      <c r="O40" s="376"/>
      <c r="P40" s="376"/>
      <c r="Q40" s="376"/>
      <c r="R40" s="376"/>
      <c r="S40" s="376"/>
      <c r="T40" s="373"/>
      <c r="U40" s="373"/>
      <c r="V40" s="373"/>
      <c r="W40" s="376"/>
    </row>
    <row r="41" spans="1:23" s="38" customFormat="1" ht="13.5">
      <c r="A41" s="54"/>
      <c r="B41" s="136">
        <v>8</v>
      </c>
      <c r="C41" s="374" t="s">
        <v>255</v>
      </c>
      <c r="D41" s="257" t="s">
        <v>250</v>
      </c>
      <c r="E41" s="258"/>
      <c r="F41" s="59"/>
      <c r="K41" s="62"/>
      <c r="L41" s="62"/>
      <c r="O41" s="376"/>
      <c r="P41" s="259"/>
      <c r="Q41" s="373"/>
      <c r="R41" s="373"/>
      <c r="S41" s="373"/>
      <c r="T41" s="373"/>
      <c r="U41" s="373"/>
      <c r="V41" s="373"/>
      <c r="W41" s="376"/>
    </row>
    <row r="42" spans="1:23" s="38" customFormat="1" ht="13.5">
      <c r="A42" s="54"/>
      <c r="B42" s="136">
        <v>9</v>
      </c>
      <c r="C42" s="374" t="s">
        <v>256</v>
      </c>
      <c r="D42" s="257" t="s">
        <v>250</v>
      </c>
      <c r="E42" s="258">
        <v>5</v>
      </c>
      <c r="F42" s="59"/>
      <c r="K42" s="62"/>
      <c r="L42" s="62"/>
      <c r="O42" s="376"/>
      <c r="P42" s="376"/>
      <c r="Q42" s="376"/>
      <c r="R42" s="376"/>
      <c r="S42" s="373"/>
      <c r="T42" s="373"/>
      <c r="U42" s="373"/>
      <c r="V42" s="373"/>
      <c r="W42" s="376"/>
    </row>
    <row r="43" spans="1:23" s="38" customFormat="1" ht="13.5">
      <c r="A43" s="54"/>
      <c r="B43" s="136">
        <v>10</v>
      </c>
      <c r="C43" s="374" t="s">
        <v>266</v>
      </c>
      <c r="D43" s="257" t="s">
        <v>262</v>
      </c>
      <c r="E43" s="258"/>
      <c r="J43" s="62"/>
      <c r="K43" s="62"/>
      <c r="O43" s="376"/>
      <c r="P43" s="376"/>
      <c r="Q43" s="376"/>
      <c r="R43" s="373"/>
      <c r="S43" s="373"/>
      <c r="T43" s="373"/>
      <c r="U43" s="373"/>
      <c r="V43" s="373"/>
      <c r="W43" s="376"/>
    </row>
    <row r="44" spans="1:23" s="38" customFormat="1" ht="13.5">
      <c r="A44" s="54"/>
      <c r="B44" s="136">
        <v>11</v>
      </c>
      <c r="C44" s="374" t="s">
        <v>267</v>
      </c>
      <c r="D44" s="257" t="s">
        <v>262</v>
      </c>
      <c r="E44" s="258"/>
      <c r="F44" s="59"/>
      <c r="K44" s="62"/>
      <c r="L44" s="62"/>
      <c r="O44" s="376"/>
      <c r="P44" s="376"/>
      <c r="Q44" s="373"/>
      <c r="R44" s="373"/>
      <c r="S44" s="376"/>
      <c r="T44" s="373"/>
      <c r="U44" s="373"/>
      <c r="V44" s="373"/>
      <c r="W44" s="376"/>
    </row>
    <row r="45" spans="1:23" s="38" customFormat="1" ht="13.5">
      <c r="A45" s="54"/>
      <c r="B45" s="136">
        <v>12</v>
      </c>
      <c r="C45" s="374" t="s">
        <v>274</v>
      </c>
      <c r="D45" s="257" t="s">
        <v>269</v>
      </c>
      <c r="E45" s="258"/>
      <c r="F45" s="59"/>
      <c r="K45" s="62"/>
      <c r="L45" s="62"/>
      <c r="O45" s="376"/>
      <c r="P45" s="376"/>
      <c r="Q45" s="376"/>
      <c r="R45" s="376"/>
      <c r="S45" s="373"/>
      <c r="T45" s="373"/>
      <c r="U45" s="373"/>
      <c r="V45" s="373"/>
      <c r="W45" s="376"/>
    </row>
    <row r="46" spans="1:23" s="38" customFormat="1" ht="13.5">
      <c r="A46" s="54"/>
      <c r="B46" s="136">
        <v>13</v>
      </c>
      <c r="C46" s="374" t="s">
        <v>279</v>
      </c>
      <c r="D46" s="257" t="s">
        <v>275</v>
      </c>
      <c r="E46" s="258">
        <v>5</v>
      </c>
      <c r="F46" s="59"/>
      <c r="K46" s="62"/>
      <c r="L46" s="62"/>
      <c r="O46" s="376"/>
      <c r="P46" s="376"/>
      <c r="Q46" s="376"/>
      <c r="R46" s="376"/>
      <c r="S46" s="373"/>
      <c r="T46" s="373"/>
      <c r="U46" s="373"/>
      <c r="V46" s="373"/>
      <c r="W46" s="376"/>
    </row>
    <row r="47" spans="1:23" s="38" customFormat="1" ht="13.5">
      <c r="A47" s="54"/>
      <c r="B47" s="136">
        <v>14</v>
      </c>
      <c r="C47" s="374" t="s">
        <v>282</v>
      </c>
      <c r="D47" s="257" t="s">
        <v>280</v>
      </c>
      <c r="E47" s="258"/>
      <c r="F47" s="59"/>
      <c r="K47" s="62"/>
      <c r="L47" s="62"/>
      <c r="O47" s="376"/>
      <c r="P47" s="259"/>
      <c r="Q47" s="389"/>
      <c r="R47" s="373"/>
      <c r="S47" s="373"/>
      <c r="T47" s="373"/>
      <c r="U47" s="373"/>
      <c r="V47" s="373"/>
      <c r="W47" s="376"/>
    </row>
    <row r="48" spans="1:23" s="38" customFormat="1" ht="13.5">
      <c r="A48" s="54"/>
      <c r="B48" s="136">
        <v>15</v>
      </c>
      <c r="C48" s="374" t="s">
        <v>283</v>
      </c>
      <c r="D48" s="257" t="s">
        <v>280</v>
      </c>
      <c r="E48" s="258"/>
      <c r="F48" s="59"/>
      <c r="K48" s="62"/>
      <c r="L48" s="62"/>
      <c r="O48" s="376"/>
      <c r="P48" s="376"/>
      <c r="Q48" s="376"/>
      <c r="R48" s="376"/>
      <c r="S48" s="373"/>
      <c r="T48" s="373"/>
      <c r="U48" s="373"/>
      <c r="V48" s="373"/>
      <c r="W48" s="376"/>
    </row>
    <row r="49" spans="1:23" s="38" customFormat="1">
      <c r="A49" s="54"/>
      <c r="B49" s="136">
        <v>16</v>
      </c>
      <c r="C49" s="374" t="s">
        <v>243</v>
      </c>
      <c r="D49" s="257" t="s">
        <v>284</v>
      </c>
      <c r="E49" s="92"/>
      <c r="F49" s="59"/>
      <c r="K49" s="62"/>
      <c r="L49" s="62"/>
      <c r="O49" s="376"/>
      <c r="P49" s="376"/>
      <c r="Q49" s="376"/>
      <c r="R49" s="373"/>
      <c r="S49" s="376"/>
      <c r="T49" s="376"/>
      <c r="U49" s="373"/>
      <c r="V49" s="373"/>
      <c r="W49" s="376"/>
    </row>
    <row r="50" spans="1:23" s="38" customFormat="1" ht="13.5">
      <c r="A50" s="54"/>
      <c r="B50" s="136">
        <v>17</v>
      </c>
      <c r="C50" s="374" t="s">
        <v>256</v>
      </c>
      <c r="D50" s="257" t="s">
        <v>284</v>
      </c>
      <c r="E50" s="32"/>
      <c r="F50" s="59"/>
      <c r="K50" s="62"/>
      <c r="L50" s="62"/>
      <c r="O50" s="376"/>
      <c r="P50" s="259"/>
      <c r="Q50" s="373"/>
      <c r="R50" s="373"/>
      <c r="S50" s="390"/>
      <c r="T50" s="373"/>
      <c r="U50" s="373"/>
      <c r="V50" s="373"/>
      <c r="W50" s="376"/>
    </row>
    <row r="51" spans="1:23" s="38" customFormat="1" ht="13.5">
      <c r="A51" s="54"/>
      <c r="B51" s="136">
        <v>18</v>
      </c>
      <c r="C51" s="374" t="s">
        <v>295</v>
      </c>
      <c r="D51" s="257" t="s">
        <v>291</v>
      </c>
      <c r="E51" s="258"/>
      <c r="F51" s="59"/>
      <c r="K51" s="62"/>
      <c r="L51" s="62"/>
      <c r="O51" s="376"/>
      <c r="P51" s="376"/>
      <c r="Q51" s="376"/>
      <c r="R51" s="376"/>
      <c r="S51" s="373"/>
      <c r="T51" s="373"/>
      <c r="U51" s="373"/>
      <c r="V51" s="373"/>
      <c r="W51" s="376"/>
    </row>
    <row r="52" spans="1:23" s="38" customFormat="1" ht="13.5">
      <c r="A52" s="54"/>
      <c r="B52" s="136">
        <v>19</v>
      </c>
      <c r="C52" s="374" t="s">
        <v>296</v>
      </c>
      <c r="D52" s="257" t="s">
        <v>291</v>
      </c>
      <c r="E52" s="258"/>
      <c r="F52" s="59"/>
      <c r="K52" s="62"/>
      <c r="L52" s="62"/>
      <c r="O52" s="376"/>
      <c r="P52" s="376"/>
      <c r="Q52" s="376"/>
      <c r="R52" s="376"/>
      <c r="S52" s="373"/>
      <c r="T52" s="373"/>
      <c r="U52" s="373"/>
      <c r="V52" s="373"/>
      <c r="W52" s="376"/>
    </row>
    <row r="53" spans="1:23" s="38" customFormat="1" ht="13.5">
      <c r="A53" s="54"/>
      <c r="B53" s="136">
        <v>20</v>
      </c>
      <c r="C53" s="374" t="s">
        <v>305</v>
      </c>
      <c r="D53" s="257" t="s">
        <v>297</v>
      </c>
      <c r="E53" s="258"/>
      <c r="F53" s="59"/>
      <c r="K53" s="62"/>
      <c r="L53" s="62"/>
      <c r="O53" s="376"/>
      <c r="P53" s="376"/>
      <c r="Q53" s="376"/>
      <c r="R53" s="373"/>
      <c r="S53" s="373"/>
      <c r="T53" s="373"/>
      <c r="U53" s="373"/>
      <c r="V53" s="373"/>
      <c r="W53" s="376"/>
    </row>
    <row r="54" spans="1:23" s="38" customFormat="1" ht="13.5">
      <c r="A54" s="54"/>
      <c r="B54" s="136">
        <v>21</v>
      </c>
      <c r="C54" s="374" t="s">
        <v>306</v>
      </c>
      <c r="D54" s="257" t="s">
        <v>297</v>
      </c>
      <c r="E54" s="258">
        <v>4</v>
      </c>
      <c r="F54" s="59"/>
      <c r="K54" s="62"/>
      <c r="L54" s="62"/>
      <c r="O54" s="376"/>
      <c r="P54" s="259"/>
      <c r="Q54" s="373"/>
      <c r="R54" s="373"/>
      <c r="S54" s="373"/>
      <c r="T54" s="373"/>
      <c r="U54" s="373"/>
      <c r="V54" s="373"/>
      <c r="W54" s="376"/>
    </row>
    <row r="55" spans="1:23" s="38" customFormat="1" ht="13.5">
      <c r="A55" s="54"/>
      <c r="B55" s="136">
        <v>22</v>
      </c>
      <c r="C55" s="374" t="s">
        <v>307</v>
      </c>
      <c r="D55" s="257" t="s">
        <v>297</v>
      </c>
      <c r="E55" s="258">
        <v>2</v>
      </c>
      <c r="F55" s="59"/>
      <c r="K55" s="62"/>
      <c r="L55" s="62"/>
      <c r="O55" s="376"/>
      <c r="P55" s="376"/>
      <c r="Q55" s="376"/>
      <c r="R55" s="376"/>
      <c r="S55" s="373"/>
      <c r="T55" s="373"/>
      <c r="U55" s="373"/>
      <c r="V55" s="373"/>
      <c r="W55" s="376"/>
    </row>
    <row r="56" spans="1:23" s="38" customFormat="1" ht="13.5">
      <c r="A56" s="54"/>
      <c r="B56" s="136">
        <v>23</v>
      </c>
      <c r="C56" s="374" t="s">
        <v>316</v>
      </c>
      <c r="D56" s="257" t="s">
        <v>311</v>
      </c>
      <c r="E56" s="258"/>
      <c r="F56" s="59"/>
      <c r="K56" s="62"/>
      <c r="L56" s="62"/>
      <c r="O56" s="376"/>
      <c r="P56" s="259"/>
      <c r="Q56" s="373"/>
      <c r="R56" s="373"/>
      <c r="S56" s="373"/>
      <c r="T56" s="373"/>
      <c r="U56" s="373"/>
      <c r="V56" s="373"/>
      <c r="W56" s="376"/>
    </row>
    <row r="57" spans="1:23" s="38" customFormat="1" ht="13.5">
      <c r="A57" s="54"/>
      <c r="B57" s="136">
        <v>24</v>
      </c>
      <c r="C57" s="374" t="s">
        <v>317</v>
      </c>
      <c r="D57" s="257" t="s">
        <v>311</v>
      </c>
      <c r="E57" s="258"/>
      <c r="F57" s="59"/>
      <c r="K57" s="62"/>
      <c r="L57" s="62"/>
      <c r="O57" s="376"/>
      <c r="P57" s="259"/>
      <c r="Q57" s="373"/>
      <c r="R57" s="373"/>
      <c r="S57" s="373"/>
      <c r="T57" s="373"/>
      <c r="U57" s="373"/>
      <c r="V57" s="373"/>
      <c r="W57" s="376"/>
    </row>
    <row r="58" spans="1:23" s="38" customFormat="1" ht="13.5">
      <c r="A58" s="54"/>
      <c r="B58" s="136">
        <v>25</v>
      </c>
      <c r="C58" s="374" t="s">
        <v>321</v>
      </c>
      <c r="D58" s="257" t="s">
        <v>318</v>
      </c>
      <c r="E58" s="258"/>
      <c r="F58" s="59"/>
      <c r="K58" s="62"/>
      <c r="L58" s="62"/>
      <c r="O58" s="376"/>
      <c r="P58" s="259"/>
      <c r="Q58" s="373"/>
      <c r="R58" s="373"/>
      <c r="S58" s="373"/>
      <c r="T58" s="373"/>
      <c r="U58" s="373"/>
      <c r="V58" s="373"/>
      <c r="W58" s="376"/>
    </row>
    <row r="59" spans="1:23" s="38" customFormat="1" ht="13.5">
      <c r="A59" s="54"/>
      <c r="B59" s="136">
        <v>26</v>
      </c>
      <c r="C59" s="374" t="s">
        <v>322</v>
      </c>
      <c r="D59" s="257" t="s">
        <v>318</v>
      </c>
      <c r="E59" s="258"/>
      <c r="F59" s="59"/>
      <c r="K59" s="62"/>
      <c r="L59" s="62"/>
      <c r="O59" s="376"/>
      <c r="P59" s="259"/>
      <c r="Q59" s="373"/>
      <c r="R59" s="373"/>
      <c r="S59" s="373"/>
      <c r="T59" s="373"/>
      <c r="U59" s="373"/>
      <c r="V59" s="373"/>
      <c r="W59" s="376"/>
    </row>
    <row r="60" spans="1:23" s="38" customFormat="1" ht="13.5">
      <c r="A60" s="54"/>
      <c r="B60" s="136">
        <v>27</v>
      </c>
      <c r="C60" s="374" t="s">
        <v>326</v>
      </c>
      <c r="D60" s="257" t="s">
        <v>324</v>
      </c>
      <c r="E60" s="258"/>
      <c r="F60" s="59"/>
      <c r="K60" s="62"/>
      <c r="L60" s="62"/>
      <c r="O60" s="376"/>
      <c r="P60" s="376"/>
      <c r="Q60" s="376"/>
      <c r="R60" s="376"/>
      <c r="S60" s="373"/>
      <c r="T60" s="373"/>
      <c r="U60" s="373"/>
      <c r="V60" s="373"/>
      <c r="W60" s="376"/>
    </row>
    <row r="61" spans="1:23" s="38" customFormat="1" ht="13.5">
      <c r="A61" s="54"/>
      <c r="B61" s="136">
        <v>28</v>
      </c>
      <c r="C61" s="374" t="s">
        <v>341</v>
      </c>
      <c r="D61" s="257" t="s">
        <v>335</v>
      </c>
      <c r="E61" s="256"/>
      <c r="F61" s="59"/>
      <c r="K61" s="62"/>
      <c r="L61" s="62"/>
      <c r="O61" s="376"/>
      <c r="P61" s="376"/>
      <c r="Q61" s="376"/>
      <c r="R61" s="376"/>
      <c r="S61" s="373"/>
      <c r="T61" s="373"/>
      <c r="U61" s="373"/>
      <c r="V61" s="373"/>
      <c r="W61" s="376"/>
    </row>
    <row r="62" spans="1:23" s="38" customFormat="1" ht="13.5">
      <c r="A62" s="54"/>
      <c r="B62" s="136">
        <v>29</v>
      </c>
      <c r="C62" s="374" t="s">
        <v>342</v>
      </c>
      <c r="D62" s="257" t="s">
        <v>335</v>
      </c>
      <c r="E62" s="258"/>
      <c r="F62" s="59"/>
      <c r="K62" s="62"/>
      <c r="L62" s="62"/>
      <c r="O62" s="376"/>
      <c r="P62" s="376"/>
      <c r="Q62" s="376"/>
      <c r="R62" s="376"/>
      <c r="S62" s="373"/>
      <c r="T62" s="373"/>
      <c r="U62" s="373"/>
      <c r="V62" s="373"/>
      <c r="W62" s="376"/>
    </row>
    <row r="63" spans="1:23" s="38" customFormat="1" ht="13.5">
      <c r="A63" s="54"/>
      <c r="B63" s="136">
        <v>30</v>
      </c>
      <c r="C63" s="374" t="s">
        <v>361</v>
      </c>
      <c r="D63" s="257" t="s">
        <v>357</v>
      </c>
      <c r="E63" s="256"/>
      <c r="F63" s="59"/>
      <c r="K63" s="62"/>
      <c r="L63" s="62"/>
      <c r="O63" s="376"/>
      <c r="P63" s="376"/>
      <c r="Q63" s="376"/>
      <c r="R63" s="376"/>
      <c r="S63" s="373"/>
      <c r="T63" s="373"/>
      <c r="U63" s="373"/>
      <c r="V63" s="373"/>
      <c r="W63" s="376"/>
    </row>
    <row r="64" spans="1:23" s="38" customFormat="1">
      <c r="A64" s="54"/>
      <c r="B64" s="136">
        <v>31</v>
      </c>
      <c r="C64" s="374" t="s">
        <v>362</v>
      </c>
      <c r="D64" s="257" t="s">
        <v>357</v>
      </c>
      <c r="E64" s="256"/>
      <c r="F64" s="59"/>
      <c r="K64" s="62"/>
      <c r="L64" s="62"/>
      <c r="O64" s="376"/>
      <c r="P64" s="387"/>
      <c r="Q64" s="386"/>
      <c r="R64" s="380"/>
      <c r="S64" s="380"/>
      <c r="T64" s="380"/>
      <c r="U64" s="380"/>
      <c r="V64" s="380"/>
      <c r="W64" s="376"/>
    </row>
    <row r="65" spans="1:23">
      <c r="A65" s="54"/>
      <c r="B65" s="136">
        <v>32</v>
      </c>
      <c r="C65" s="374" t="s">
        <v>369</v>
      </c>
      <c r="D65" s="257" t="s">
        <v>261</v>
      </c>
      <c r="E65" s="93"/>
      <c r="F65" s="60"/>
      <c r="K65" s="62"/>
      <c r="L65" s="62"/>
      <c r="O65" s="380"/>
      <c r="P65" s="380"/>
      <c r="Q65" s="48"/>
      <c r="R65" s="380"/>
      <c r="S65" s="380"/>
      <c r="T65" s="380"/>
      <c r="U65" s="380"/>
      <c r="V65" s="380"/>
      <c r="W65" s="380"/>
    </row>
    <row r="66" spans="1:23">
      <c r="A66" s="54"/>
      <c r="B66" s="136">
        <v>33</v>
      </c>
      <c r="C66" s="374" t="s">
        <v>370</v>
      </c>
      <c r="D66" s="257" t="s">
        <v>261</v>
      </c>
      <c r="E66" s="93"/>
      <c r="F66" s="60"/>
      <c r="K66" s="62"/>
      <c r="L66" s="62"/>
      <c r="O66" s="380"/>
      <c r="P66" s="380"/>
      <c r="Q66" s="380"/>
      <c r="R66" s="380"/>
      <c r="S66" s="380"/>
      <c r="T66" s="380"/>
      <c r="U66" s="380"/>
      <c r="V66" s="380"/>
      <c r="W66" s="380"/>
    </row>
    <row r="67" spans="1:23">
      <c r="A67" s="54"/>
      <c r="B67" s="136">
        <v>34</v>
      </c>
      <c r="C67" s="374" t="s">
        <v>375</v>
      </c>
      <c r="D67" s="257" t="s">
        <v>371</v>
      </c>
      <c r="E67" s="256"/>
      <c r="F67" s="60"/>
      <c r="K67" s="62"/>
      <c r="L67" s="62"/>
      <c r="O67" s="380"/>
      <c r="P67" s="380"/>
      <c r="Q67" s="380"/>
      <c r="R67" s="380"/>
      <c r="S67" s="380"/>
      <c r="T67" s="380"/>
      <c r="U67" s="380"/>
      <c r="V67" s="380"/>
      <c r="W67" s="380"/>
    </row>
    <row r="68" spans="1:23">
      <c r="A68" s="54"/>
      <c r="B68" s="136">
        <v>35</v>
      </c>
      <c r="C68" s="374" t="s">
        <v>376</v>
      </c>
      <c r="D68" s="257" t="s">
        <v>371</v>
      </c>
      <c r="E68" s="93"/>
      <c r="O68" s="380"/>
      <c r="P68" s="380"/>
      <c r="Q68" s="48"/>
      <c r="R68" s="48"/>
      <c r="S68" s="380"/>
      <c r="T68" s="380"/>
      <c r="U68" s="380"/>
      <c r="V68" s="380"/>
      <c r="W68" s="380"/>
    </row>
    <row r="69" spans="1:23">
      <c r="A69" s="19"/>
      <c r="B69" s="136">
        <v>36</v>
      </c>
      <c r="C69" s="374" t="s">
        <v>380</v>
      </c>
      <c r="D69" s="257" t="s">
        <v>377</v>
      </c>
      <c r="E69" s="93"/>
      <c r="F69" s="42"/>
      <c r="G69" s="42"/>
      <c r="H69" s="19"/>
      <c r="O69" s="380"/>
      <c r="P69" s="380"/>
      <c r="Q69" s="48"/>
      <c r="R69" s="48"/>
      <c r="S69" s="380"/>
      <c r="T69" s="380"/>
      <c r="U69" s="380"/>
      <c r="V69" s="380"/>
      <c r="W69" s="380"/>
    </row>
    <row r="70" spans="1:23">
      <c r="A70" s="19"/>
      <c r="B70" s="136">
        <v>37</v>
      </c>
      <c r="C70" s="374" t="s">
        <v>351</v>
      </c>
      <c r="D70" s="257" t="s">
        <v>377</v>
      </c>
      <c r="E70" s="93"/>
      <c r="F70" s="19"/>
      <c r="G70" s="42"/>
      <c r="H70" s="19"/>
      <c r="J70" s="136"/>
      <c r="O70" s="380"/>
      <c r="P70" s="380"/>
      <c r="Q70" s="48"/>
      <c r="R70" s="48"/>
      <c r="S70" s="380"/>
      <c r="T70" s="380"/>
      <c r="U70" s="380"/>
      <c r="V70" s="380"/>
      <c r="W70" s="380"/>
    </row>
    <row r="71" spans="1:23">
      <c r="A71" s="19"/>
      <c r="B71" s="136">
        <v>38</v>
      </c>
      <c r="C71" s="374" t="s">
        <v>387</v>
      </c>
      <c r="D71" s="398" t="s">
        <v>383</v>
      </c>
      <c r="E71" s="93"/>
      <c r="F71" s="42"/>
      <c r="G71" s="42"/>
      <c r="H71" s="19"/>
      <c r="O71" s="380"/>
      <c r="P71" s="380"/>
      <c r="Q71" s="48"/>
      <c r="R71" s="48"/>
      <c r="S71" s="380"/>
      <c r="T71" s="380"/>
      <c r="U71" s="380"/>
      <c r="V71" s="380"/>
      <c r="W71" s="380"/>
    </row>
    <row r="72" spans="1:23">
      <c r="A72" s="19"/>
      <c r="B72" s="136"/>
      <c r="C72" s="257"/>
      <c r="D72" s="257"/>
      <c r="E72" s="93"/>
      <c r="F72" s="19"/>
      <c r="G72" s="19"/>
      <c r="H72" s="19"/>
      <c r="O72" s="380"/>
      <c r="P72" s="380"/>
      <c r="Q72" s="48"/>
      <c r="R72" s="48"/>
      <c r="S72" s="380"/>
      <c r="T72" s="380"/>
      <c r="U72" s="380"/>
      <c r="V72" s="380"/>
      <c r="W72" s="380"/>
    </row>
    <row r="73" spans="1:23">
      <c r="A73" s="19"/>
      <c r="B73" s="136"/>
      <c r="C73" s="136"/>
      <c r="D73" s="136"/>
      <c r="E73" s="95"/>
      <c r="O73" s="380"/>
      <c r="P73" s="380"/>
      <c r="Q73" s="48"/>
      <c r="R73" s="48"/>
      <c r="S73" s="380"/>
      <c r="T73" s="380"/>
      <c r="U73" s="380"/>
      <c r="V73" s="380"/>
      <c r="W73" s="380"/>
    </row>
    <row r="74" spans="1:23">
      <c r="A74" s="19"/>
      <c r="B74" s="19"/>
      <c r="C74" s="19"/>
      <c r="D74" s="19"/>
      <c r="E74" s="95"/>
      <c r="O74" s="380"/>
      <c r="P74" s="380"/>
      <c r="Q74" s="48"/>
      <c r="R74" s="48"/>
      <c r="S74" s="380"/>
      <c r="T74" s="380"/>
      <c r="U74" s="380"/>
      <c r="V74" s="380"/>
      <c r="W74" s="380"/>
    </row>
    <row r="75" spans="1:23">
      <c r="O75" s="380"/>
      <c r="P75" s="380"/>
      <c r="Q75" s="48"/>
      <c r="R75" s="48"/>
      <c r="S75" s="380"/>
      <c r="T75" s="380"/>
      <c r="U75" s="380"/>
      <c r="V75" s="380"/>
      <c r="W75" s="380"/>
    </row>
  </sheetData>
  <mergeCells count="1">
    <mergeCell ref="A1:M1"/>
  </mergeCells>
  <phoneticPr fontId="3"/>
  <conditionalFormatting sqref="F68:F69 F71:F65535 M68:M65535 G34:G42 G44:G67 F43 H25:K25 F1:F11 M2:M12 F14:F33 C72 M14:M33">
    <cfRule type="cellIs" dxfId="31" priority="3" stopIfTrue="1" operator="lessThanOrEqual">
      <formula>4</formula>
    </cfRule>
    <cfRule type="cellIs" dxfId="30" priority="4" stopIfTrue="1" operator="between">
      <formula>5</formula>
      <formula>20</formula>
    </cfRule>
  </conditionalFormatting>
  <conditionalFormatting sqref="F12">
    <cfRule type="cellIs" dxfId="29" priority="1" stopIfTrue="1" operator="lessThanOrEqual">
      <formula>4</formula>
    </cfRule>
    <cfRule type="cellIs" dxfId="28" priority="2" stopIfTrue="1" operator="between">
      <formula>5</formula>
      <formula>20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portrait" horizontalDpi="4294967293" verticalDpi="4294967293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zoomScaleNormal="100" workbookViewId="0">
      <selection activeCell="A105" sqref="A105"/>
    </sheetView>
  </sheetViews>
  <sheetFormatPr defaultRowHeight="13.5"/>
  <cols>
    <col min="1" max="1" width="3.625" style="2" customWidth="1"/>
    <col min="2" max="2" width="3.625" style="2" hidden="1" customWidth="1"/>
    <col min="3" max="3" width="10.625" style="2" customWidth="1"/>
    <col min="4" max="4" width="11.75" style="38" bestFit="1" customWidth="1"/>
    <col min="5" max="5" width="6.5" style="61" customWidth="1"/>
    <col min="6" max="6" width="6.5" style="2" customWidth="1"/>
    <col min="7" max="7" width="2.875" style="2" customWidth="1"/>
    <col min="8" max="8" width="3.625" style="2" customWidth="1"/>
    <col min="9" max="9" width="3.625" style="2" hidden="1" customWidth="1"/>
    <col min="10" max="10" width="9" style="2"/>
    <col min="11" max="11" width="11.75" style="2" bestFit="1" customWidth="1"/>
    <col min="12" max="12" width="6.5" style="61" customWidth="1"/>
    <col min="13" max="13" width="6.5" style="2" customWidth="1"/>
    <col min="14" max="14" width="5" style="2" customWidth="1"/>
    <col min="15" max="15" width="3.375" style="2" customWidth="1"/>
    <col min="16" max="16" width="4.125" style="2" customWidth="1"/>
    <col min="17" max="18" width="5.875" style="2" customWidth="1"/>
    <col min="19" max="19" width="9" style="2"/>
    <col min="20" max="25" width="5.375" style="2" customWidth="1"/>
    <col min="26" max="16384" width="9" style="2"/>
  </cols>
  <sheetData>
    <row r="1" spans="1:18" s="26" customFormat="1" ht="24" customHeight="1">
      <c r="A1" s="797" t="s">
        <v>63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37"/>
      <c r="O1" s="37"/>
      <c r="P1" s="37"/>
    </row>
    <row r="2" spans="1:18" s="41" customFormat="1" ht="24" customHeight="1">
      <c r="A2" s="92" t="s">
        <v>103</v>
      </c>
      <c r="B2" s="92" t="s">
        <v>33</v>
      </c>
      <c r="C2" s="92" t="s">
        <v>0</v>
      </c>
      <c r="D2" s="32" t="s">
        <v>1</v>
      </c>
      <c r="E2" s="93" t="s">
        <v>5</v>
      </c>
      <c r="F2" s="92" t="s">
        <v>4</v>
      </c>
      <c r="G2" s="29"/>
      <c r="H2" s="431" t="s">
        <v>106</v>
      </c>
      <c r="I2" s="92" t="s">
        <v>39</v>
      </c>
      <c r="J2" s="92" t="s">
        <v>0</v>
      </c>
      <c r="K2" s="92" t="s">
        <v>1</v>
      </c>
      <c r="L2" s="93" t="s">
        <v>5</v>
      </c>
      <c r="M2" s="92" t="s">
        <v>4</v>
      </c>
    </row>
    <row r="3" spans="1:18" s="41" customFormat="1" ht="24" customHeight="1">
      <c r="A3" s="92">
        <v>1</v>
      </c>
      <c r="B3" s="94">
        <v>49</v>
      </c>
      <c r="C3" s="94" t="str">
        <f>IF(B3="","",VLOOKUP(B3,$B$38:$D$96,2))</f>
        <v>茂木</v>
      </c>
      <c r="D3" s="94" t="str">
        <f>IF(B3="","",VLOOKUP(B3,$B$38:$D$96,3))</f>
        <v>千葉黎明</v>
      </c>
      <c r="E3" s="93">
        <v>19.600000000000001</v>
      </c>
      <c r="F3" s="134">
        <v>4</v>
      </c>
      <c r="G3" s="29"/>
      <c r="H3" s="92">
        <v>1</v>
      </c>
      <c r="I3" s="94">
        <v>16</v>
      </c>
      <c r="J3" s="94" t="str">
        <f>IF(I3="","",VLOOKUP(I3,$B$38:$D$96,2))</f>
        <v>若梅</v>
      </c>
      <c r="K3" s="94" t="str">
        <f>IF(I3="","",VLOOKUP(I3,$B$38:$D$96,3))</f>
        <v>成東</v>
      </c>
      <c r="L3" s="93">
        <v>19</v>
      </c>
      <c r="M3" s="94">
        <v>12</v>
      </c>
      <c r="N3" s="434"/>
      <c r="O3" s="42"/>
      <c r="P3" s="42"/>
      <c r="Q3" s="43"/>
      <c r="R3" s="42"/>
    </row>
    <row r="4" spans="1:18" s="41" customFormat="1" ht="24" customHeight="1">
      <c r="A4" s="92">
        <v>2</v>
      </c>
      <c r="B4" s="94">
        <v>41</v>
      </c>
      <c r="C4" s="94" t="str">
        <f t="shared" ref="C4:C16" si="0">IF(B4="","",VLOOKUP(B4,$B$38:$D$96,2))</f>
        <v>池延</v>
      </c>
      <c r="D4" s="94" t="str">
        <f t="shared" ref="D4:D15" si="1">IF(B4="","",VLOOKUP(B4,$B$38:$D$96,3))</f>
        <v>流山南</v>
      </c>
      <c r="E4" s="93">
        <v>19.2</v>
      </c>
      <c r="F4" s="94">
        <v>9</v>
      </c>
      <c r="G4" s="434"/>
      <c r="H4" s="92">
        <v>2</v>
      </c>
      <c r="I4" s="94">
        <v>48</v>
      </c>
      <c r="J4" s="94" t="str">
        <f t="shared" ref="J4:J16" si="2">IF(I4="","",VLOOKUP(I4,$B$38:$D$96,2))</f>
        <v>野田</v>
      </c>
      <c r="K4" s="94" t="str">
        <f t="shared" ref="K4:K16" si="3">IF(I4="","",VLOOKUP(I4,$B$38:$D$96,3))</f>
        <v>千葉黎明</v>
      </c>
      <c r="L4" s="93">
        <v>19.25</v>
      </c>
      <c r="M4" s="94">
        <v>7</v>
      </c>
      <c r="N4" s="434"/>
      <c r="O4" s="42"/>
      <c r="P4" s="42"/>
      <c r="Q4" s="43"/>
      <c r="R4" s="42"/>
    </row>
    <row r="5" spans="1:18" s="41" customFormat="1" ht="24" customHeight="1">
      <c r="A5" s="92">
        <v>3</v>
      </c>
      <c r="B5" s="94">
        <v>56</v>
      </c>
      <c r="C5" s="94" t="str">
        <f t="shared" si="0"/>
        <v>鈴木</v>
      </c>
      <c r="D5" s="94" t="str">
        <f t="shared" si="1"/>
        <v>佐原</v>
      </c>
      <c r="E5" s="93">
        <v>18.600000000000001</v>
      </c>
      <c r="F5" s="94">
        <v>11</v>
      </c>
      <c r="G5" s="434"/>
      <c r="H5" s="92">
        <v>3</v>
      </c>
      <c r="I5" s="94">
        <v>7</v>
      </c>
      <c r="J5" s="94" t="str">
        <f t="shared" si="2"/>
        <v>仲村</v>
      </c>
      <c r="K5" s="94" t="str">
        <f t="shared" si="3"/>
        <v>袖ヶ浦</v>
      </c>
      <c r="L5" s="93">
        <v>18.600000000000001</v>
      </c>
      <c r="M5" s="94">
        <v>13</v>
      </c>
      <c r="N5" s="434"/>
      <c r="O5" s="42"/>
      <c r="P5" s="42"/>
      <c r="Q5" s="43"/>
      <c r="R5" s="42"/>
    </row>
    <row r="6" spans="1:18" s="41" customFormat="1" ht="24" customHeight="1">
      <c r="A6" s="92">
        <v>4</v>
      </c>
      <c r="B6" s="94">
        <v>5</v>
      </c>
      <c r="C6" s="94" t="str">
        <f t="shared" si="0"/>
        <v>本田</v>
      </c>
      <c r="D6" s="94" t="str">
        <f t="shared" si="1"/>
        <v>木更津総合</v>
      </c>
      <c r="E6" s="93">
        <v>19.7</v>
      </c>
      <c r="F6" s="134">
        <v>3</v>
      </c>
      <c r="G6" s="434"/>
      <c r="H6" s="92">
        <v>4</v>
      </c>
      <c r="I6" s="94">
        <v>12</v>
      </c>
      <c r="J6" s="94" t="str">
        <f t="shared" si="2"/>
        <v>浅野</v>
      </c>
      <c r="K6" s="94" t="str">
        <f t="shared" si="3"/>
        <v>茂原樟陽</v>
      </c>
      <c r="L6" s="93">
        <v>19.05</v>
      </c>
      <c r="M6" s="94">
        <v>11</v>
      </c>
      <c r="N6" s="434"/>
      <c r="O6" s="42"/>
      <c r="P6" s="42"/>
      <c r="Q6" s="43"/>
      <c r="R6" s="42"/>
    </row>
    <row r="7" spans="1:18" s="41" customFormat="1" ht="24" customHeight="1">
      <c r="A7" s="92">
        <v>5</v>
      </c>
      <c r="B7" s="94">
        <v>19</v>
      </c>
      <c r="C7" s="94" t="str">
        <f t="shared" si="0"/>
        <v>岡崎</v>
      </c>
      <c r="D7" s="94" t="str">
        <f t="shared" si="1"/>
        <v>船橋東</v>
      </c>
      <c r="E7" s="93">
        <v>19.350000000000001</v>
      </c>
      <c r="F7" s="94">
        <v>7</v>
      </c>
      <c r="G7" s="434"/>
      <c r="H7" s="92">
        <v>5</v>
      </c>
      <c r="I7" s="94">
        <v>42</v>
      </c>
      <c r="J7" s="94" t="str">
        <f t="shared" si="2"/>
        <v>佐藤</v>
      </c>
      <c r="K7" s="94" t="str">
        <f t="shared" si="3"/>
        <v>麗澤</v>
      </c>
      <c r="L7" s="93">
        <v>19.55</v>
      </c>
      <c r="M7" s="94">
        <v>5</v>
      </c>
      <c r="N7" s="434"/>
      <c r="O7" s="42"/>
      <c r="P7" s="42"/>
      <c r="Q7" s="43"/>
      <c r="R7" s="42"/>
    </row>
    <row r="8" spans="1:18" s="41" customFormat="1" ht="24" customHeight="1">
      <c r="A8" s="92">
        <v>6</v>
      </c>
      <c r="B8" s="94">
        <v>35</v>
      </c>
      <c r="C8" s="94" t="str">
        <f t="shared" si="0"/>
        <v>坂本</v>
      </c>
      <c r="D8" s="94" t="str">
        <f t="shared" si="1"/>
        <v>千葉南</v>
      </c>
      <c r="E8" s="93">
        <v>19.45</v>
      </c>
      <c r="F8" s="142">
        <v>5</v>
      </c>
      <c r="G8" s="434"/>
      <c r="H8" s="92">
        <v>6</v>
      </c>
      <c r="I8" s="94">
        <v>44</v>
      </c>
      <c r="J8" s="94" t="str">
        <f t="shared" si="2"/>
        <v>三橋(一)</v>
      </c>
      <c r="K8" s="94" t="str">
        <f t="shared" si="3"/>
        <v>成田</v>
      </c>
      <c r="L8" s="93">
        <v>19.149999999999999</v>
      </c>
      <c r="M8" s="94">
        <v>9</v>
      </c>
      <c r="N8" s="434"/>
      <c r="O8" s="42"/>
      <c r="P8" s="42"/>
      <c r="Q8" s="43"/>
      <c r="R8" s="42"/>
    </row>
    <row r="9" spans="1:18" s="41" customFormat="1" ht="24" customHeight="1">
      <c r="A9" s="92">
        <v>7</v>
      </c>
      <c r="B9" s="94">
        <v>17</v>
      </c>
      <c r="C9" s="94" t="str">
        <f t="shared" si="0"/>
        <v>林</v>
      </c>
      <c r="D9" s="94" t="str">
        <f t="shared" si="1"/>
        <v>学館浦安</v>
      </c>
      <c r="E9" s="93">
        <v>18.3</v>
      </c>
      <c r="F9" s="94">
        <v>13</v>
      </c>
      <c r="G9" s="434"/>
      <c r="H9" s="92">
        <v>7</v>
      </c>
      <c r="I9" s="94">
        <v>36</v>
      </c>
      <c r="J9" s="94" t="str">
        <f t="shared" si="2"/>
        <v>西川</v>
      </c>
      <c r="K9" s="94" t="str">
        <f t="shared" si="3"/>
        <v>千葉南</v>
      </c>
      <c r="L9" s="93">
        <v>19.2</v>
      </c>
      <c r="M9" s="94">
        <v>8</v>
      </c>
      <c r="N9" s="434"/>
      <c r="O9" s="42"/>
      <c r="P9" s="42"/>
      <c r="Q9" s="43"/>
      <c r="R9" s="42"/>
    </row>
    <row r="10" spans="1:18" s="41" customFormat="1" ht="24" customHeight="1">
      <c r="A10" s="92">
        <v>8</v>
      </c>
      <c r="B10" s="94">
        <v>1</v>
      </c>
      <c r="C10" s="94" t="str">
        <f t="shared" si="0"/>
        <v>本（龍）</v>
      </c>
      <c r="D10" s="94" t="str">
        <f t="shared" si="1"/>
        <v>拓大紅陵</v>
      </c>
      <c r="E10" s="93">
        <v>19.899999999999999</v>
      </c>
      <c r="F10" s="94">
        <v>2</v>
      </c>
      <c r="G10" s="434"/>
      <c r="H10" s="92">
        <v>8</v>
      </c>
      <c r="I10" s="94">
        <v>21</v>
      </c>
      <c r="J10" s="94" t="str">
        <f t="shared" si="2"/>
        <v>大島</v>
      </c>
      <c r="K10" s="94" t="str">
        <f t="shared" si="3"/>
        <v>秀明八千代</v>
      </c>
      <c r="L10" s="93">
        <v>19.75</v>
      </c>
      <c r="M10" s="94">
        <v>2</v>
      </c>
      <c r="N10" s="434"/>
      <c r="O10" s="42"/>
      <c r="P10" s="42"/>
      <c r="Q10" s="43"/>
      <c r="R10" s="42"/>
    </row>
    <row r="11" spans="1:18" s="41" customFormat="1" ht="24" customHeight="1">
      <c r="A11" s="92">
        <v>9</v>
      </c>
      <c r="B11" s="94">
        <v>8</v>
      </c>
      <c r="C11" s="94" t="str">
        <f t="shared" si="0"/>
        <v>大坪</v>
      </c>
      <c r="D11" s="94" t="str">
        <f t="shared" si="1"/>
        <v>袖ヶ浦</v>
      </c>
      <c r="E11" s="93">
        <v>18.5</v>
      </c>
      <c r="F11" s="94">
        <v>12</v>
      </c>
      <c r="G11" s="434"/>
      <c r="H11" s="92">
        <v>9</v>
      </c>
      <c r="I11" s="94">
        <v>2</v>
      </c>
      <c r="J11" s="94" t="str">
        <f t="shared" si="2"/>
        <v>鈴木（涼）</v>
      </c>
      <c r="K11" s="94" t="str">
        <f t="shared" si="3"/>
        <v>拓大紅陵</v>
      </c>
      <c r="L11" s="93">
        <v>19.7</v>
      </c>
      <c r="M11" s="94">
        <v>3</v>
      </c>
      <c r="N11" s="434"/>
      <c r="O11" s="42"/>
      <c r="P11" s="42"/>
      <c r="Q11" s="42"/>
      <c r="R11" s="42"/>
    </row>
    <row r="12" spans="1:18" s="41" customFormat="1" ht="24" customHeight="1">
      <c r="A12" s="92">
        <v>10</v>
      </c>
      <c r="B12" s="40">
        <v>27</v>
      </c>
      <c r="C12" s="94" t="str">
        <f t="shared" si="0"/>
        <v>松本</v>
      </c>
      <c r="D12" s="94" t="str">
        <f t="shared" si="1"/>
        <v>習志野</v>
      </c>
      <c r="E12" s="450">
        <v>19.3</v>
      </c>
      <c r="F12" s="452">
        <v>8</v>
      </c>
      <c r="G12" s="434"/>
      <c r="H12" s="92">
        <v>10</v>
      </c>
      <c r="I12" s="40">
        <v>26</v>
      </c>
      <c r="J12" s="94" t="str">
        <f t="shared" si="2"/>
        <v>松永</v>
      </c>
      <c r="K12" s="94" t="str">
        <f t="shared" si="3"/>
        <v>習志野</v>
      </c>
      <c r="L12" s="450">
        <v>19.75</v>
      </c>
      <c r="M12" s="40">
        <v>1</v>
      </c>
      <c r="N12" s="434"/>
      <c r="O12" s="42"/>
      <c r="P12" s="42"/>
      <c r="Q12" s="42"/>
      <c r="R12" s="42"/>
    </row>
    <row r="13" spans="1:18" s="41" customFormat="1" ht="24" customHeight="1">
      <c r="A13" s="92">
        <v>11</v>
      </c>
      <c r="B13" s="40">
        <v>11</v>
      </c>
      <c r="C13" s="94" t="str">
        <f t="shared" si="0"/>
        <v>斉藤（雄）</v>
      </c>
      <c r="D13" s="94" t="str">
        <f t="shared" si="1"/>
        <v>茂原樟陽</v>
      </c>
      <c r="E13" s="450">
        <v>18.899999999999999</v>
      </c>
      <c r="F13" s="453">
        <v>10</v>
      </c>
      <c r="G13" s="434"/>
      <c r="H13" s="92">
        <v>11</v>
      </c>
      <c r="I13" s="40">
        <v>33</v>
      </c>
      <c r="J13" s="94" t="str">
        <f t="shared" si="2"/>
        <v>宍倉</v>
      </c>
      <c r="K13" s="94" t="str">
        <f t="shared" si="3"/>
        <v>敬愛学園</v>
      </c>
      <c r="L13" s="450">
        <v>19.5</v>
      </c>
      <c r="M13" s="40">
        <v>6</v>
      </c>
      <c r="N13" s="434"/>
      <c r="O13" s="42"/>
      <c r="P13" s="42"/>
      <c r="Q13" s="42"/>
      <c r="R13" s="42"/>
    </row>
    <row r="14" spans="1:18" s="41" customFormat="1" ht="24" customHeight="1">
      <c r="A14" s="92">
        <v>12</v>
      </c>
      <c r="B14" s="40">
        <v>43</v>
      </c>
      <c r="C14" s="94" t="str">
        <f t="shared" si="0"/>
        <v>柴田</v>
      </c>
      <c r="D14" s="94" t="str">
        <f t="shared" si="1"/>
        <v>麗澤</v>
      </c>
      <c r="E14" s="450">
        <v>19.399999999999999</v>
      </c>
      <c r="F14" s="134">
        <v>6</v>
      </c>
      <c r="G14" s="434"/>
      <c r="H14" s="92">
        <v>12</v>
      </c>
      <c r="I14" s="40">
        <v>13</v>
      </c>
      <c r="J14" s="94" t="str">
        <f t="shared" si="2"/>
        <v>内海</v>
      </c>
      <c r="K14" s="94" t="str">
        <f t="shared" si="3"/>
        <v>千葉学芸</v>
      </c>
      <c r="L14" s="450">
        <v>19.100000000000001</v>
      </c>
      <c r="M14" s="40">
        <v>10</v>
      </c>
      <c r="N14" s="434"/>
      <c r="O14" s="42"/>
      <c r="P14" s="42"/>
      <c r="Q14" s="42"/>
      <c r="R14" s="42"/>
    </row>
    <row r="15" spans="1:18" s="41" customFormat="1" ht="24" customHeight="1">
      <c r="A15" s="92">
        <v>13</v>
      </c>
      <c r="B15" s="40">
        <v>25</v>
      </c>
      <c r="C15" s="94" t="str">
        <f t="shared" si="0"/>
        <v>杉本</v>
      </c>
      <c r="D15" s="94" t="str">
        <f t="shared" si="1"/>
        <v>秀明八千代</v>
      </c>
      <c r="E15" s="451" t="s">
        <v>431</v>
      </c>
      <c r="F15" s="452"/>
      <c r="G15" s="434"/>
      <c r="H15" s="92">
        <v>13</v>
      </c>
      <c r="I15" s="40">
        <v>31</v>
      </c>
      <c r="J15" s="94" t="str">
        <f t="shared" si="2"/>
        <v>山中</v>
      </c>
      <c r="K15" s="94" t="str">
        <f t="shared" si="3"/>
        <v>幕張</v>
      </c>
      <c r="L15" s="450">
        <v>19.649999999999999</v>
      </c>
      <c r="M15" s="40">
        <v>4</v>
      </c>
      <c r="N15" s="434"/>
      <c r="O15" s="42"/>
      <c r="P15" s="42"/>
      <c r="Q15" s="42"/>
      <c r="R15" s="42"/>
    </row>
    <row r="16" spans="1:18" s="41" customFormat="1" ht="24" customHeight="1">
      <c r="A16" s="92">
        <v>14</v>
      </c>
      <c r="B16" s="40">
        <v>30</v>
      </c>
      <c r="C16" s="94" t="str">
        <f t="shared" si="0"/>
        <v>村上</v>
      </c>
      <c r="D16" s="94" t="str">
        <f>IF(B16="","",VLOOKUP(B16,$B$38:$D$96,3))</f>
        <v>幕張</v>
      </c>
      <c r="E16" s="450">
        <v>19.95</v>
      </c>
      <c r="F16" s="453">
        <v>1</v>
      </c>
      <c r="G16" s="434"/>
      <c r="H16" s="92">
        <v>14</v>
      </c>
      <c r="I16" s="40">
        <v>23</v>
      </c>
      <c r="J16" s="94" t="str">
        <f t="shared" si="2"/>
        <v>大山</v>
      </c>
      <c r="K16" s="94" t="str">
        <f t="shared" si="3"/>
        <v>秀明八千代</v>
      </c>
      <c r="L16" s="451" t="s">
        <v>431</v>
      </c>
      <c r="M16" s="40"/>
      <c r="N16" s="434"/>
      <c r="O16" s="42"/>
      <c r="P16" s="42"/>
      <c r="Q16" s="42"/>
      <c r="R16" s="42"/>
    </row>
    <row r="17" spans="1:18" s="41" customFormat="1" ht="24" customHeight="1">
      <c r="A17" s="380"/>
      <c r="B17" s="42"/>
      <c r="C17" s="119"/>
      <c r="D17" s="119"/>
      <c r="E17" s="42"/>
      <c r="F17" s="42"/>
      <c r="H17" s="380"/>
      <c r="I17" s="42"/>
      <c r="J17" s="119"/>
      <c r="K17" s="119"/>
      <c r="L17" s="42"/>
      <c r="M17" s="42"/>
      <c r="O17" s="42"/>
      <c r="P17" s="42"/>
      <c r="Q17" s="42"/>
      <c r="R17" s="42"/>
    </row>
    <row r="18" spans="1:18" s="41" customFormat="1" ht="24" customHeight="1">
      <c r="A18" s="388"/>
      <c r="B18" s="388"/>
      <c r="D18" s="38"/>
      <c r="O18" s="42"/>
      <c r="P18" s="42"/>
      <c r="Q18" s="42"/>
      <c r="R18" s="42"/>
    </row>
    <row r="19" spans="1:18" s="41" customFormat="1" ht="24" customHeight="1">
      <c r="A19" s="92" t="s">
        <v>104</v>
      </c>
      <c r="B19" s="92"/>
      <c r="C19" s="92" t="s">
        <v>0</v>
      </c>
      <c r="D19" s="32" t="s">
        <v>1</v>
      </c>
      <c r="E19" s="93" t="s">
        <v>5</v>
      </c>
      <c r="F19" s="92" t="s">
        <v>4</v>
      </c>
      <c r="G19" s="19"/>
      <c r="H19" s="431" t="s">
        <v>105</v>
      </c>
      <c r="I19" s="92"/>
      <c r="J19" s="92" t="s">
        <v>0</v>
      </c>
      <c r="K19" s="92" t="s">
        <v>1</v>
      </c>
      <c r="L19" s="93" t="s">
        <v>5</v>
      </c>
      <c r="M19" s="92" t="s">
        <v>4</v>
      </c>
      <c r="O19" s="42"/>
      <c r="P19" s="42"/>
      <c r="Q19" s="42"/>
      <c r="R19" s="42"/>
    </row>
    <row r="20" spans="1:18" s="41" customFormat="1" ht="24" customHeight="1">
      <c r="A20" s="92">
        <v>1</v>
      </c>
      <c r="B20" s="94">
        <v>39</v>
      </c>
      <c r="C20" s="94" t="str">
        <f>IF(B20="","",VLOOKUP(B20,$B$38:$D$96,2))</f>
        <v>上野</v>
      </c>
      <c r="D20" s="94" t="str">
        <f>IF(B20="","",VLOOKUP(B20,$B$38:$D$96,3))</f>
        <v>西武台</v>
      </c>
      <c r="E20" s="93">
        <v>19.25</v>
      </c>
      <c r="F20" s="94">
        <v>7</v>
      </c>
      <c r="G20" s="29"/>
      <c r="H20" s="92">
        <v>1</v>
      </c>
      <c r="I20" s="94">
        <v>47</v>
      </c>
      <c r="J20" s="94" t="str">
        <f>IF(I20="","",VLOOKUP(I20,$B$38:$D$96,2))</f>
        <v>兼坂</v>
      </c>
      <c r="K20" s="94" t="str">
        <f>IF(I20="","",VLOOKUP(I20,$B$38:$D$96,3))</f>
        <v>成田北</v>
      </c>
      <c r="L20" s="93">
        <v>18.5</v>
      </c>
      <c r="M20" s="94">
        <v>10</v>
      </c>
      <c r="N20" s="434"/>
      <c r="O20" s="42"/>
      <c r="P20" s="42"/>
      <c r="Q20" s="43"/>
      <c r="R20" s="42"/>
    </row>
    <row r="21" spans="1:18" s="41" customFormat="1" ht="24" customHeight="1">
      <c r="A21" s="92">
        <v>2</v>
      </c>
      <c r="B21" s="94">
        <v>32</v>
      </c>
      <c r="C21" s="94" t="str">
        <f t="shared" ref="C21:C33" si="4">IF(B21="","",VLOOKUP(B21,$B$38:$D$96,2))</f>
        <v>吉田</v>
      </c>
      <c r="D21" s="94" t="str">
        <f t="shared" ref="D21:D34" si="5">IF(B21="","",VLOOKUP(B21,$B$38:$D$96,3))</f>
        <v>敬愛学園</v>
      </c>
      <c r="E21" s="93">
        <v>19.45</v>
      </c>
      <c r="F21" s="94">
        <v>6</v>
      </c>
      <c r="G21" s="434"/>
      <c r="H21" s="92">
        <v>2</v>
      </c>
      <c r="I21" s="94">
        <v>20</v>
      </c>
      <c r="J21" s="94" t="str">
        <f t="shared" ref="J21:J33" si="6">IF(I21="","",VLOOKUP(I21,$B$38:$D$96,2))</f>
        <v>南</v>
      </c>
      <c r="K21" s="94" t="str">
        <f t="shared" ref="K21:K33" si="7">IF(I21="","",VLOOKUP(I21,$B$38:$D$96,3))</f>
        <v>船橋東</v>
      </c>
      <c r="L21" s="93">
        <v>18.850000000000001</v>
      </c>
      <c r="M21" s="94">
        <v>9</v>
      </c>
      <c r="N21" s="434"/>
      <c r="O21" s="42"/>
      <c r="P21" s="42"/>
      <c r="Q21" s="43"/>
      <c r="R21" s="42"/>
    </row>
    <row r="22" spans="1:18" s="41" customFormat="1" ht="24" customHeight="1">
      <c r="A22" s="92">
        <v>3</v>
      </c>
      <c r="B22" s="94">
        <v>15</v>
      </c>
      <c r="C22" s="94" t="str">
        <f t="shared" si="4"/>
        <v>鈴木</v>
      </c>
      <c r="D22" s="94" t="str">
        <f t="shared" si="5"/>
        <v>成東</v>
      </c>
      <c r="E22" s="93">
        <v>18.899999999999999</v>
      </c>
      <c r="F22" s="94">
        <v>10</v>
      </c>
      <c r="G22" s="434"/>
      <c r="H22" s="92">
        <v>3</v>
      </c>
      <c r="I22" s="94">
        <v>34</v>
      </c>
      <c r="J22" s="94" t="str">
        <f t="shared" si="6"/>
        <v>岩田</v>
      </c>
      <c r="K22" s="94" t="str">
        <f t="shared" si="7"/>
        <v>千葉経済</v>
      </c>
      <c r="L22" s="93" t="s">
        <v>431</v>
      </c>
      <c r="M22" s="94"/>
      <c r="N22" s="434"/>
      <c r="O22" s="42"/>
      <c r="P22" s="42"/>
      <c r="Q22" s="43"/>
      <c r="R22" s="42"/>
    </row>
    <row r="23" spans="1:18" s="41" customFormat="1" ht="24" customHeight="1">
      <c r="A23" s="92">
        <v>4</v>
      </c>
      <c r="B23" s="94">
        <v>53</v>
      </c>
      <c r="C23" s="94" t="str">
        <f t="shared" si="4"/>
        <v>松井</v>
      </c>
      <c r="D23" s="94" t="str">
        <f t="shared" si="5"/>
        <v>銚子商業</v>
      </c>
      <c r="E23" s="93">
        <v>18.75</v>
      </c>
      <c r="F23" s="94">
        <v>12</v>
      </c>
      <c r="G23" s="434"/>
      <c r="H23" s="92">
        <v>4</v>
      </c>
      <c r="I23" s="94">
        <v>38</v>
      </c>
      <c r="J23" s="94" t="str">
        <f t="shared" si="6"/>
        <v>黒田</v>
      </c>
      <c r="K23" s="94" t="str">
        <f t="shared" si="7"/>
        <v>柏日体</v>
      </c>
      <c r="L23" s="93">
        <v>19.3</v>
      </c>
      <c r="M23" s="94">
        <v>6</v>
      </c>
      <c r="N23" s="434"/>
      <c r="O23" s="42"/>
      <c r="P23" s="42"/>
    </row>
    <row r="24" spans="1:18" s="41" customFormat="1" ht="24" customHeight="1">
      <c r="A24" s="92">
        <v>5</v>
      </c>
      <c r="B24" s="94">
        <v>45</v>
      </c>
      <c r="C24" s="94" t="str">
        <f t="shared" si="4"/>
        <v>原田(匠)</v>
      </c>
      <c r="D24" s="94" t="str">
        <f t="shared" si="5"/>
        <v>成田</v>
      </c>
      <c r="E24" s="93">
        <v>18.600000000000001</v>
      </c>
      <c r="F24" s="94">
        <v>14</v>
      </c>
      <c r="G24" s="434"/>
      <c r="H24" s="92">
        <v>5</v>
      </c>
      <c r="I24" s="94">
        <v>54</v>
      </c>
      <c r="J24" s="94" t="str">
        <f t="shared" si="6"/>
        <v>山口</v>
      </c>
      <c r="K24" s="94" t="str">
        <f t="shared" si="7"/>
        <v>銚子商業</v>
      </c>
      <c r="L24" s="93">
        <v>18.3</v>
      </c>
      <c r="M24" s="94">
        <v>12</v>
      </c>
      <c r="N24" s="434"/>
      <c r="O24" s="42"/>
      <c r="P24" s="42"/>
      <c r="Q24" s="43"/>
      <c r="R24" s="42"/>
    </row>
    <row r="25" spans="1:18" s="41" customFormat="1" ht="24" customHeight="1">
      <c r="A25" s="92">
        <v>6</v>
      </c>
      <c r="B25" s="94">
        <v>28</v>
      </c>
      <c r="C25" s="94" t="str">
        <f t="shared" si="4"/>
        <v>富田</v>
      </c>
      <c r="D25" s="94" t="str">
        <f t="shared" si="5"/>
        <v>幕張</v>
      </c>
      <c r="E25" s="93">
        <v>19.149999999999999</v>
      </c>
      <c r="F25" s="94">
        <v>8</v>
      </c>
      <c r="G25" s="434"/>
      <c r="H25" s="92">
        <v>6</v>
      </c>
      <c r="I25" s="94">
        <v>9</v>
      </c>
      <c r="J25" s="94" t="str">
        <f t="shared" si="6"/>
        <v>辻本</v>
      </c>
      <c r="K25" s="94" t="str">
        <f t="shared" si="7"/>
        <v>長生</v>
      </c>
      <c r="L25" s="93">
        <v>19.45</v>
      </c>
      <c r="M25" s="94">
        <v>4</v>
      </c>
      <c r="N25" s="434"/>
      <c r="O25" s="42"/>
      <c r="P25" s="42"/>
      <c r="Q25" s="43"/>
      <c r="R25" s="42"/>
    </row>
    <row r="26" spans="1:18" s="41" customFormat="1" ht="24" customHeight="1">
      <c r="A26" s="92">
        <v>7</v>
      </c>
      <c r="B26" s="94">
        <v>51</v>
      </c>
      <c r="C26" s="94" t="str">
        <f t="shared" si="4"/>
        <v>根本</v>
      </c>
      <c r="D26" s="94" t="str">
        <f t="shared" si="5"/>
        <v>市立銚子</v>
      </c>
      <c r="E26" s="93">
        <v>19</v>
      </c>
      <c r="F26" s="94">
        <v>9</v>
      </c>
      <c r="G26" s="434"/>
      <c r="H26" s="92">
        <v>7</v>
      </c>
      <c r="I26" s="94">
        <v>40</v>
      </c>
      <c r="J26" s="94" t="str">
        <f t="shared" si="6"/>
        <v>松本</v>
      </c>
      <c r="K26" s="94" t="str">
        <f t="shared" si="7"/>
        <v>野田中央</v>
      </c>
      <c r="L26" s="93">
        <v>19.399999999999999</v>
      </c>
      <c r="M26" s="94">
        <v>5</v>
      </c>
      <c r="N26" s="434"/>
      <c r="O26" s="42"/>
      <c r="P26" s="42"/>
      <c r="Q26" s="43"/>
      <c r="R26" s="42"/>
    </row>
    <row r="27" spans="1:18" s="41" customFormat="1" ht="24" customHeight="1">
      <c r="A27" s="92">
        <v>8</v>
      </c>
      <c r="B27" s="94">
        <v>22</v>
      </c>
      <c r="C27" s="94" t="str">
        <f t="shared" si="4"/>
        <v>嶋田</v>
      </c>
      <c r="D27" s="94" t="str">
        <f t="shared" si="5"/>
        <v>秀明八千代</v>
      </c>
      <c r="E27" s="93">
        <v>19.5</v>
      </c>
      <c r="F27" s="94">
        <v>5</v>
      </c>
      <c r="G27" s="434"/>
      <c r="H27" s="92">
        <v>8</v>
      </c>
      <c r="I27" s="94">
        <v>29</v>
      </c>
      <c r="J27" s="94" t="str">
        <f t="shared" si="6"/>
        <v>難波</v>
      </c>
      <c r="K27" s="94" t="str">
        <f t="shared" si="7"/>
        <v>幕張</v>
      </c>
      <c r="L27" s="93">
        <v>19.100000000000001</v>
      </c>
      <c r="M27" s="94">
        <v>7</v>
      </c>
      <c r="N27" s="434"/>
      <c r="O27" s="42"/>
      <c r="P27" s="42"/>
      <c r="Q27" s="43"/>
      <c r="R27" s="42"/>
    </row>
    <row r="28" spans="1:18" s="41" customFormat="1" ht="24" customHeight="1">
      <c r="A28" s="92">
        <v>9</v>
      </c>
      <c r="B28" s="94">
        <v>46</v>
      </c>
      <c r="C28" s="94" t="str">
        <f t="shared" si="4"/>
        <v>藤ケ崎</v>
      </c>
      <c r="D28" s="94" t="str">
        <f t="shared" si="5"/>
        <v>成田北</v>
      </c>
      <c r="E28" s="93">
        <v>18.649999999999999</v>
      </c>
      <c r="F28" s="94">
        <v>13</v>
      </c>
      <c r="G28" s="434"/>
      <c r="H28" s="92">
        <v>9</v>
      </c>
      <c r="I28" s="94">
        <v>55</v>
      </c>
      <c r="J28" s="94" t="str">
        <f t="shared" si="6"/>
        <v>長谷川</v>
      </c>
      <c r="K28" s="94" t="str">
        <f t="shared" si="7"/>
        <v>佐原</v>
      </c>
      <c r="L28" s="93">
        <v>19</v>
      </c>
      <c r="M28" s="94">
        <v>8</v>
      </c>
      <c r="N28" s="434"/>
      <c r="O28" s="42"/>
      <c r="P28" s="42"/>
      <c r="Q28" s="43"/>
      <c r="R28" s="42"/>
    </row>
    <row r="29" spans="1:18" s="41" customFormat="1" ht="24" customHeight="1">
      <c r="A29" s="92">
        <v>10</v>
      </c>
      <c r="B29" s="40">
        <v>14</v>
      </c>
      <c r="C29" s="94" t="str">
        <f t="shared" si="4"/>
        <v>流</v>
      </c>
      <c r="D29" s="94" t="str">
        <f t="shared" si="5"/>
        <v>千葉学芸</v>
      </c>
      <c r="E29" s="93">
        <v>18.850000000000001</v>
      </c>
      <c r="F29" s="40">
        <v>11</v>
      </c>
      <c r="G29" s="434"/>
      <c r="H29" s="92">
        <v>10</v>
      </c>
      <c r="I29" s="40">
        <v>18</v>
      </c>
      <c r="J29" s="94" t="str">
        <f t="shared" si="6"/>
        <v>松崎</v>
      </c>
      <c r="K29" s="94" t="str">
        <f t="shared" si="7"/>
        <v>学館浦安</v>
      </c>
      <c r="L29" s="450">
        <v>18.100000000000001</v>
      </c>
      <c r="M29" s="40">
        <v>13</v>
      </c>
      <c r="N29" s="434"/>
    </row>
    <row r="30" spans="1:18" s="41" customFormat="1" ht="24" customHeight="1">
      <c r="A30" s="92">
        <v>11</v>
      </c>
      <c r="B30" s="40">
        <v>37</v>
      </c>
      <c r="C30" s="94" t="str">
        <f t="shared" si="4"/>
        <v>大島</v>
      </c>
      <c r="D30" s="94" t="str">
        <f t="shared" si="5"/>
        <v>柏日体</v>
      </c>
      <c r="E30" s="93">
        <v>19.75</v>
      </c>
      <c r="F30" s="133">
        <v>3</v>
      </c>
      <c r="G30" s="434"/>
      <c r="H30" s="92">
        <v>11</v>
      </c>
      <c r="I30" s="40">
        <v>52</v>
      </c>
      <c r="J30" s="94" t="str">
        <f t="shared" si="6"/>
        <v>岡澤</v>
      </c>
      <c r="K30" s="94" t="str">
        <f t="shared" si="7"/>
        <v>市立銚子</v>
      </c>
      <c r="L30" s="450">
        <v>18.5</v>
      </c>
      <c r="M30" s="40">
        <v>10</v>
      </c>
      <c r="N30" s="434"/>
    </row>
    <row r="31" spans="1:18" s="41" customFormat="1" ht="24" customHeight="1">
      <c r="A31" s="92">
        <v>12</v>
      </c>
      <c r="B31" s="40">
        <v>10</v>
      </c>
      <c r="C31" s="94" t="str">
        <f t="shared" si="4"/>
        <v>青山</v>
      </c>
      <c r="D31" s="94" t="str">
        <f t="shared" si="5"/>
        <v>長生</v>
      </c>
      <c r="E31" s="93">
        <v>19.649999999999999</v>
      </c>
      <c r="F31" s="133">
        <v>4</v>
      </c>
      <c r="G31" s="434"/>
      <c r="H31" s="92">
        <v>12</v>
      </c>
      <c r="I31" s="40">
        <v>6</v>
      </c>
      <c r="J31" s="94" t="str">
        <f t="shared" si="6"/>
        <v>金子</v>
      </c>
      <c r="K31" s="94" t="str">
        <f t="shared" si="7"/>
        <v>木更津総合</v>
      </c>
      <c r="L31" s="450">
        <v>19.649999999999999</v>
      </c>
      <c r="M31" s="40">
        <v>3</v>
      </c>
      <c r="N31" s="434"/>
    </row>
    <row r="32" spans="1:18" s="41" customFormat="1" ht="24" customHeight="1">
      <c r="A32" s="92">
        <v>13</v>
      </c>
      <c r="B32" s="40">
        <v>50</v>
      </c>
      <c r="C32" s="94" t="str">
        <f t="shared" si="4"/>
        <v>鈴木</v>
      </c>
      <c r="D32" s="94" t="str">
        <f t="shared" si="5"/>
        <v>千葉黎明</v>
      </c>
      <c r="E32" s="450">
        <v>19.850000000000001</v>
      </c>
      <c r="F32" s="133">
        <v>2</v>
      </c>
      <c r="G32" s="434"/>
      <c r="H32" s="92">
        <v>13</v>
      </c>
      <c r="I32" s="40">
        <v>24</v>
      </c>
      <c r="J32" s="94" t="str">
        <f t="shared" si="6"/>
        <v>久住呂</v>
      </c>
      <c r="K32" s="94" t="str">
        <f t="shared" si="7"/>
        <v>秀明八千代</v>
      </c>
      <c r="L32" s="450">
        <v>19.850000000000001</v>
      </c>
      <c r="M32" s="40">
        <v>2</v>
      </c>
      <c r="N32" s="434"/>
    </row>
    <row r="33" spans="1:26" s="41" customFormat="1" ht="24" customHeight="1">
      <c r="A33" s="92">
        <v>14</v>
      </c>
      <c r="B33" s="40">
        <v>3</v>
      </c>
      <c r="C33" s="94" t="str">
        <f t="shared" si="4"/>
        <v>本（一）</v>
      </c>
      <c r="D33" s="94" t="str">
        <f t="shared" si="5"/>
        <v>拓大紅陵</v>
      </c>
      <c r="E33" s="450">
        <v>20.149999999999999</v>
      </c>
      <c r="F33" s="133">
        <v>1</v>
      </c>
      <c r="G33" s="434"/>
      <c r="H33" s="92">
        <v>14</v>
      </c>
      <c r="I33" s="40">
        <v>4</v>
      </c>
      <c r="J33" s="94" t="str">
        <f t="shared" si="6"/>
        <v>鈴木（空）</v>
      </c>
      <c r="K33" s="94" t="str">
        <f t="shared" si="7"/>
        <v>拓大紅陵</v>
      </c>
      <c r="L33" s="450">
        <v>20.100000000000001</v>
      </c>
      <c r="M33" s="40">
        <v>1</v>
      </c>
      <c r="N33" s="434"/>
    </row>
    <row r="34" spans="1:26" ht="24" customHeight="1">
      <c r="D34" s="119" t="str">
        <f t="shared" si="5"/>
        <v/>
      </c>
      <c r="H34" s="380"/>
      <c r="I34" s="42"/>
      <c r="J34" s="119"/>
      <c r="K34" s="119"/>
      <c r="L34" s="42"/>
      <c r="M34" s="42"/>
    </row>
    <row r="35" spans="1:26" ht="24.75" customHeight="1">
      <c r="A35" s="19"/>
      <c r="B35" s="42"/>
      <c r="C35" s="119"/>
      <c r="D35" s="119"/>
      <c r="E35" s="42"/>
      <c r="F35" s="42"/>
      <c r="H35" s="19"/>
      <c r="I35" s="42"/>
      <c r="J35" s="119"/>
      <c r="K35" s="119"/>
      <c r="L35" s="42"/>
      <c r="M35" s="42"/>
    </row>
    <row r="36" spans="1:26">
      <c r="A36" s="5"/>
      <c r="B36" s="42"/>
      <c r="C36" s="263" t="s">
        <v>154</v>
      </c>
      <c r="D36" s="136"/>
      <c r="E36" s="260"/>
      <c r="L36" s="2"/>
      <c r="S36" s="381"/>
      <c r="T36" s="381"/>
      <c r="U36" s="381"/>
      <c r="V36" s="381"/>
      <c r="W36" s="381"/>
      <c r="X36" s="373"/>
      <c r="Y36" s="381"/>
      <c r="Z36" s="381"/>
    </row>
    <row r="37" spans="1:26">
      <c r="A37" s="5"/>
      <c r="B37" s="40"/>
      <c r="C37" s="257" t="s">
        <v>0</v>
      </c>
      <c r="D37" s="257" t="s">
        <v>1</v>
      </c>
      <c r="E37" s="102" t="s">
        <v>155</v>
      </c>
      <c r="S37" s="381"/>
      <c r="T37" s="381"/>
      <c r="U37" s="381"/>
      <c r="V37" s="373"/>
      <c r="W37" s="373"/>
      <c r="X37" s="373"/>
      <c r="Y37" s="381"/>
      <c r="Z37" s="381"/>
    </row>
    <row r="38" spans="1:26">
      <c r="A38" s="5"/>
      <c r="B38" s="40">
        <v>1</v>
      </c>
      <c r="C38" s="382" t="s">
        <v>230</v>
      </c>
      <c r="D38" s="257" t="s">
        <v>229</v>
      </c>
      <c r="E38" s="385"/>
      <c r="S38" s="381"/>
      <c r="T38" s="381"/>
      <c r="U38" s="381"/>
      <c r="V38" s="373"/>
      <c r="W38" s="373"/>
      <c r="X38" s="373"/>
      <c r="Y38" s="381"/>
      <c r="Z38" s="381"/>
    </row>
    <row r="39" spans="1:26">
      <c r="A39" s="5"/>
      <c r="B39" s="40">
        <v>2</v>
      </c>
      <c r="C39" s="374" t="s">
        <v>231</v>
      </c>
      <c r="D39" s="257" t="s">
        <v>229</v>
      </c>
      <c r="E39" s="385"/>
      <c r="S39" s="381"/>
      <c r="T39" s="381"/>
      <c r="U39" s="381"/>
      <c r="V39" s="373"/>
      <c r="W39" s="373"/>
      <c r="X39" s="373"/>
      <c r="Y39" s="381"/>
      <c r="Z39" s="381"/>
    </row>
    <row r="40" spans="1:26">
      <c r="A40" s="5"/>
      <c r="B40" s="40">
        <v>3</v>
      </c>
      <c r="C40" s="374" t="s">
        <v>232</v>
      </c>
      <c r="D40" s="257" t="s">
        <v>229</v>
      </c>
      <c r="E40" s="385">
        <v>1</v>
      </c>
      <c r="S40" s="381"/>
      <c r="T40" s="381"/>
      <c r="U40" s="381"/>
      <c r="V40" s="373"/>
      <c r="W40" s="373"/>
      <c r="X40" s="373"/>
      <c r="Y40" s="381"/>
      <c r="Z40" s="381"/>
    </row>
    <row r="41" spans="1:26">
      <c r="A41" s="5"/>
      <c r="B41" s="40">
        <v>4</v>
      </c>
      <c r="C41" s="374" t="s">
        <v>233</v>
      </c>
      <c r="D41" s="257" t="s">
        <v>229</v>
      </c>
      <c r="E41" s="385">
        <v>2</v>
      </c>
      <c r="S41" s="381"/>
      <c r="T41" s="381"/>
      <c r="U41" s="381"/>
      <c r="V41" s="373"/>
      <c r="W41" s="373"/>
      <c r="X41" s="373"/>
      <c r="Y41" s="381"/>
      <c r="Z41" s="381"/>
    </row>
    <row r="42" spans="1:26">
      <c r="A42" s="5"/>
      <c r="B42" s="40">
        <v>5</v>
      </c>
      <c r="C42" s="374" t="s">
        <v>251</v>
      </c>
      <c r="D42" s="257" t="s">
        <v>250</v>
      </c>
      <c r="E42" s="385"/>
      <c r="S42" s="381"/>
      <c r="T42" s="373"/>
      <c r="U42" s="373"/>
      <c r="V42" s="373"/>
      <c r="W42" s="373"/>
      <c r="X42" s="373"/>
      <c r="Y42" s="259"/>
      <c r="Z42" s="381"/>
    </row>
    <row r="43" spans="1:26">
      <c r="A43" s="5"/>
      <c r="B43" s="40">
        <v>6</v>
      </c>
      <c r="C43" s="374" t="s">
        <v>252</v>
      </c>
      <c r="D43" s="257" t="s">
        <v>250</v>
      </c>
      <c r="E43" s="385"/>
      <c r="F43" s="48"/>
      <c r="S43" s="381"/>
      <c r="T43" s="381"/>
      <c r="U43" s="381"/>
      <c r="V43" s="373"/>
      <c r="W43" s="373"/>
      <c r="X43" s="373"/>
      <c r="Y43" s="381"/>
      <c r="Z43" s="381"/>
    </row>
    <row r="44" spans="1:26">
      <c r="A44" s="5"/>
      <c r="B44" s="40">
        <v>7</v>
      </c>
      <c r="C44" s="374" t="s">
        <v>259</v>
      </c>
      <c r="D44" s="257" t="s">
        <v>258</v>
      </c>
      <c r="E44" s="385"/>
      <c r="F44" s="48"/>
      <c r="S44" s="381"/>
      <c r="T44" s="381"/>
      <c r="U44" s="381"/>
      <c r="V44" s="373"/>
      <c r="W44" s="373"/>
      <c r="X44" s="373"/>
      <c r="Y44" s="381"/>
      <c r="Z44" s="381"/>
    </row>
    <row r="45" spans="1:26">
      <c r="A45" s="5"/>
      <c r="B45" s="40">
        <v>8</v>
      </c>
      <c r="C45" s="374" t="s">
        <v>260</v>
      </c>
      <c r="D45" s="257" t="s">
        <v>258</v>
      </c>
      <c r="E45" s="385"/>
      <c r="F45" s="48"/>
      <c r="S45" s="381"/>
      <c r="T45" s="381"/>
      <c r="U45" s="381"/>
      <c r="V45" s="373"/>
      <c r="W45" s="373"/>
      <c r="X45" s="373"/>
      <c r="Y45" s="381"/>
      <c r="Z45" s="381"/>
    </row>
    <row r="46" spans="1:26">
      <c r="A46" s="5"/>
      <c r="B46" s="40">
        <v>9</v>
      </c>
      <c r="C46" s="374" t="s">
        <v>263</v>
      </c>
      <c r="D46" s="257" t="s">
        <v>262</v>
      </c>
      <c r="E46" s="385"/>
      <c r="F46" s="42"/>
      <c r="S46" s="381"/>
      <c r="T46" s="381"/>
      <c r="U46" s="381"/>
      <c r="V46" s="381"/>
      <c r="W46" s="381"/>
      <c r="X46" s="381"/>
      <c r="Y46" s="381"/>
      <c r="Z46" s="381"/>
    </row>
    <row r="47" spans="1:26">
      <c r="A47" s="5"/>
      <c r="B47" s="40">
        <v>10</v>
      </c>
      <c r="C47" s="374" t="s">
        <v>264</v>
      </c>
      <c r="D47" s="257" t="s">
        <v>262</v>
      </c>
      <c r="E47" s="385"/>
      <c r="F47" s="42"/>
    </row>
    <row r="48" spans="1:26">
      <c r="A48" s="5"/>
      <c r="B48" s="40">
        <v>11</v>
      </c>
      <c r="C48" s="374" t="s">
        <v>270</v>
      </c>
      <c r="D48" s="257" t="s">
        <v>269</v>
      </c>
      <c r="E48" s="385"/>
      <c r="F48" s="42"/>
      <c r="S48" s="381"/>
      <c r="T48" s="381"/>
      <c r="U48" s="381"/>
      <c r="V48" s="381"/>
      <c r="W48" s="381"/>
      <c r="X48" s="381"/>
      <c r="Y48" s="381"/>
      <c r="Z48" s="381"/>
    </row>
    <row r="49" spans="1:26">
      <c r="A49" s="5"/>
      <c r="B49" s="40">
        <v>12</v>
      </c>
      <c r="C49" s="374" t="s">
        <v>271</v>
      </c>
      <c r="D49" s="257" t="s">
        <v>269</v>
      </c>
      <c r="E49" s="385"/>
      <c r="F49" s="42"/>
      <c r="S49" s="381"/>
      <c r="T49" s="381"/>
      <c r="U49" s="381"/>
      <c r="V49" s="381"/>
      <c r="W49" s="381"/>
      <c r="X49" s="381"/>
      <c r="Y49" s="381"/>
      <c r="Z49" s="381"/>
    </row>
    <row r="50" spans="1:26">
      <c r="A50" s="5"/>
      <c r="B50" s="40">
        <v>13</v>
      </c>
      <c r="C50" s="374" t="s">
        <v>276</v>
      </c>
      <c r="D50" s="257" t="s">
        <v>275</v>
      </c>
      <c r="E50" s="385"/>
      <c r="F50" s="42"/>
      <c r="S50" s="381"/>
      <c r="T50" s="381"/>
      <c r="U50" s="381"/>
      <c r="V50" s="381"/>
      <c r="W50" s="381"/>
      <c r="X50" s="381"/>
      <c r="Y50" s="381"/>
      <c r="Z50" s="381"/>
    </row>
    <row r="51" spans="1:26">
      <c r="A51" s="5"/>
      <c r="B51" s="40">
        <v>14</v>
      </c>
      <c r="C51" s="374" t="s">
        <v>277</v>
      </c>
      <c r="D51" s="257" t="s">
        <v>275</v>
      </c>
      <c r="E51" s="385"/>
      <c r="F51" s="48"/>
      <c r="S51" s="381"/>
      <c r="T51" s="381"/>
      <c r="U51" s="381"/>
      <c r="V51" s="381"/>
      <c r="W51" s="381"/>
      <c r="X51" s="381"/>
      <c r="Y51" s="381"/>
      <c r="Z51" s="381"/>
    </row>
    <row r="52" spans="1:26">
      <c r="A52" s="5"/>
      <c r="B52" s="40">
        <v>15</v>
      </c>
      <c r="C52" s="374" t="s">
        <v>247</v>
      </c>
      <c r="D52" s="257" t="s">
        <v>284</v>
      </c>
      <c r="E52" s="385"/>
      <c r="F52" s="48"/>
      <c r="S52" s="381"/>
      <c r="T52" s="381"/>
      <c r="U52" s="381"/>
      <c r="V52" s="381"/>
      <c r="W52" s="381"/>
      <c r="X52" s="381"/>
      <c r="Y52" s="381"/>
      <c r="Z52" s="381"/>
    </row>
    <row r="53" spans="1:26">
      <c r="A53" s="5"/>
      <c r="B53" s="40">
        <v>16</v>
      </c>
      <c r="C53" s="374" t="s">
        <v>285</v>
      </c>
      <c r="D53" s="257" t="s">
        <v>284</v>
      </c>
      <c r="E53" s="385"/>
      <c r="F53" s="48"/>
      <c r="S53" s="381"/>
      <c r="T53" s="381"/>
      <c r="U53" s="381"/>
      <c r="V53" s="381"/>
      <c r="W53" s="381"/>
      <c r="X53" s="381"/>
      <c r="Y53" s="381"/>
      <c r="Z53" s="381"/>
    </row>
    <row r="54" spans="1:26">
      <c r="A54" s="5"/>
      <c r="B54" s="40">
        <v>17</v>
      </c>
      <c r="C54" s="382" t="s">
        <v>265</v>
      </c>
      <c r="D54" s="257" t="s">
        <v>287</v>
      </c>
      <c r="E54" s="385"/>
      <c r="F54" s="48"/>
      <c r="S54" s="381"/>
      <c r="T54" s="381"/>
      <c r="U54" s="381"/>
      <c r="V54" s="381"/>
      <c r="W54" s="381"/>
      <c r="X54" s="381"/>
      <c r="Y54" s="381"/>
      <c r="Z54" s="381"/>
    </row>
    <row r="55" spans="1:26">
      <c r="A55" s="5"/>
      <c r="B55" s="40">
        <v>18</v>
      </c>
      <c r="C55" s="374" t="s">
        <v>288</v>
      </c>
      <c r="D55" s="257" t="s">
        <v>287</v>
      </c>
      <c r="E55" s="385"/>
      <c r="F55" s="48"/>
      <c r="S55" s="381"/>
      <c r="T55" s="381"/>
      <c r="U55" s="381"/>
      <c r="V55" s="381"/>
      <c r="W55" s="381"/>
      <c r="X55" s="381"/>
      <c r="Y55" s="381"/>
      <c r="Z55" s="381"/>
    </row>
    <row r="56" spans="1:26">
      <c r="A56" s="5"/>
      <c r="B56" s="40">
        <v>19</v>
      </c>
      <c r="C56" s="374" t="s">
        <v>292</v>
      </c>
      <c r="D56" s="257" t="s">
        <v>291</v>
      </c>
      <c r="E56" s="385"/>
      <c r="F56" s="42"/>
      <c r="S56" s="381"/>
      <c r="T56" s="381"/>
      <c r="U56" s="381"/>
      <c r="V56" s="381"/>
      <c r="W56" s="381"/>
      <c r="X56" s="381"/>
      <c r="Y56" s="381"/>
      <c r="Z56" s="381"/>
    </row>
    <row r="57" spans="1:26">
      <c r="A57" s="5"/>
      <c r="B57" s="40">
        <v>20</v>
      </c>
      <c r="C57" s="374" t="s">
        <v>293</v>
      </c>
      <c r="D57" s="257" t="s">
        <v>291</v>
      </c>
      <c r="E57" s="385"/>
      <c r="F57" s="42"/>
      <c r="S57" s="381"/>
      <c r="T57" s="381"/>
      <c r="U57" s="381"/>
      <c r="V57" s="381"/>
      <c r="W57" s="381"/>
      <c r="X57" s="381"/>
      <c r="Y57" s="381"/>
      <c r="Z57" s="381"/>
    </row>
    <row r="58" spans="1:26">
      <c r="A58" s="5"/>
      <c r="B58" s="40">
        <v>21</v>
      </c>
      <c r="C58" s="374" t="s">
        <v>298</v>
      </c>
      <c r="D58" s="257" t="s">
        <v>297</v>
      </c>
      <c r="E58" s="385"/>
      <c r="F58" s="42"/>
      <c r="S58" s="381"/>
      <c r="T58" s="381"/>
      <c r="U58" s="381"/>
      <c r="V58" s="381"/>
      <c r="W58" s="381"/>
      <c r="X58" s="381"/>
      <c r="Y58" s="381"/>
      <c r="Z58" s="381"/>
    </row>
    <row r="59" spans="1:26">
      <c r="A59" s="5"/>
      <c r="B59" s="40">
        <v>22</v>
      </c>
      <c r="C59" s="374" t="s">
        <v>299</v>
      </c>
      <c r="D59" s="257" t="s">
        <v>297</v>
      </c>
      <c r="E59" s="385"/>
      <c r="F59" s="42"/>
      <c r="S59" s="381"/>
      <c r="T59" s="381"/>
      <c r="U59" s="381"/>
      <c r="V59" s="381"/>
      <c r="W59" s="381"/>
      <c r="X59" s="381"/>
      <c r="Y59" s="381"/>
      <c r="Z59" s="381"/>
    </row>
    <row r="60" spans="1:26">
      <c r="A60" s="5"/>
      <c r="B60" s="40">
        <v>23</v>
      </c>
      <c r="C60" s="374" t="s">
        <v>300</v>
      </c>
      <c r="D60" s="257" t="s">
        <v>297</v>
      </c>
      <c r="E60" s="385">
        <v>3</v>
      </c>
      <c r="F60" s="42"/>
      <c r="S60" s="381"/>
      <c r="T60" s="381"/>
      <c r="U60" s="381"/>
      <c r="V60" s="381"/>
      <c r="W60" s="381"/>
      <c r="X60" s="381"/>
      <c r="Y60" s="381"/>
      <c r="Z60" s="381"/>
    </row>
    <row r="61" spans="1:26">
      <c r="A61" s="5"/>
      <c r="B61" s="40">
        <v>24</v>
      </c>
      <c r="C61" s="374" t="s">
        <v>301</v>
      </c>
      <c r="D61" s="257" t="s">
        <v>297</v>
      </c>
      <c r="E61" s="385">
        <v>5</v>
      </c>
      <c r="F61" s="42"/>
      <c r="S61" s="381"/>
      <c r="T61" s="381"/>
      <c r="U61" s="381"/>
      <c r="V61" s="381"/>
      <c r="W61" s="381"/>
      <c r="X61" s="381"/>
      <c r="Y61" s="381"/>
      <c r="Z61" s="381"/>
    </row>
    <row r="62" spans="1:26">
      <c r="A62" s="5"/>
      <c r="B62" s="40">
        <v>25</v>
      </c>
      <c r="C62" s="374" t="s">
        <v>302</v>
      </c>
      <c r="D62" s="257" t="s">
        <v>297</v>
      </c>
      <c r="E62" s="385">
        <v>5</v>
      </c>
      <c r="F62" s="42"/>
      <c r="S62" s="381"/>
      <c r="T62" s="381"/>
      <c r="U62" s="381"/>
      <c r="V62" s="381"/>
      <c r="W62" s="381"/>
      <c r="X62" s="381"/>
      <c r="Y62" s="381"/>
      <c r="Z62" s="381"/>
    </row>
    <row r="63" spans="1:26">
      <c r="A63" s="5"/>
      <c r="B63" s="40">
        <v>26</v>
      </c>
      <c r="C63" s="383" t="s">
        <v>309</v>
      </c>
      <c r="D63" s="257" t="s">
        <v>308</v>
      </c>
      <c r="E63" s="385"/>
      <c r="F63" s="42"/>
      <c r="S63" s="381"/>
      <c r="T63" s="381"/>
      <c r="U63" s="381"/>
      <c r="V63" s="381"/>
      <c r="W63" s="381"/>
      <c r="X63" s="381"/>
      <c r="Y63" s="381"/>
      <c r="Z63" s="381"/>
    </row>
    <row r="64" spans="1:26">
      <c r="A64" s="5"/>
      <c r="B64" s="40">
        <v>27</v>
      </c>
      <c r="C64" s="374" t="s">
        <v>310</v>
      </c>
      <c r="D64" s="257" t="s">
        <v>308</v>
      </c>
      <c r="E64" s="385"/>
      <c r="S64" s="381"/>
      <c r="T64" s="381"/>
      <c r="U64" s="381"/>
      <c r="V64" s="381"/>
      <c r="W64" s="381"/>
      <c r="X64" s="381"/>
      <c r="Y64" s="381"/>
      <c r="Z64" s="381"/>
    </row>
    <row r="65" spans="1:26">
      <c r="A65" s="5"/>
      <c r="B65" s="40">
        <v>28</v>
      </c>
      <c r="C65" s="374" t="s">
        <v>312</v>
      </c>
      <c r="D65" s="257" t="s">
        <v>311</v>
      </c>
      <c r="E65" s="385"/>
      <c r="S65" s="381"/>
      <c r="T65" s="381"/>
      <c r="U65" s="381"/>
      <c r="V65" s="373"/>
      <c r="W65" s="373"/>
      <c r="X65" s="373"/>
      <c r="Y65" s="381"/>
      <c r="Z65" s="381"/>
    </row>
    <row r="66" spans="1:26">
      <c r="A66" s="5"/>
      <c r="B66" s="40">
        <v>29</v>
      </c>
      <c r="C66" s="374" t="s">
        <v>313</v>
      </c>
      <c r="D66" s="257" t="s">
        <v>311</v>
      </c>
      <c r="E66" s="385"/>
      <c r="S66" s="381"/>
      <c r="T66" s="381"/>
      <c r="U66" s="381"/>
      <c r="V66" s="381"/>
      <c r="W66" s="381"/>
      <c r="X66" s="373"/>
      <c r="Y66" s="381"/>
      <c r="Z66" s="381"/>
    </row>
    <row r="67" spans="1:26">
      <c r="A67" s="5"/>
      <c r="B67" s="40">
        <v>30</v>
      </c>
      <c r="C67" s="374" t="s">
        <v>314</v>
      </c>
      <c r="D67" s="257" t="s">
        <v>311</v>
      </c>
      <c r="E67" s="385">
        <v>4</v>
      </c>
      <c r="S67" s="381"/>
      <c r="T67" s="381"/>
      <c r="U67" s="381"/>
      <c r="V67" s="373"/>
      <c r="W67" s="373"/>
      <c r="X67" s="373"/>
      <c r="Y67" s="381"/>
      <c r="Z67" s="381"/>
    </row>
    <row r="68" spans="1:26">
      <c r="A68" s="5"/>
      <c r="B68" s="40">
        <v>31</v>
      </c>
      <c r="C68" s="374" t="s">
        <v>315</v>
      </c>
      <c r="D68" s="257" t="s">
        <v>311</v>
      </c>
      <c r="E68" s="385">
        <v>5</v>
      </c>
      <c r="S68" s="381"/>
      <c r="T68" s="381"/>
      <c r="U68" s="373"/>
      <c r="V68" s="373"/>
      <c r="W68" s="373"/>
      <c r="X68" s="373"/>
      <c r="Y68" s="381"/>
      <c r="Z68" s="381"/>
    </row>
    <row r="69" spans="1:26">
      <c r="A69" s="5"/>
      <c r="B69" s="40">
        <v>32</v>
      </c>
      <c r="C69" s="374" t="s">
        <v>240</v>
      </c>
      <c r="D69" s="257" t="s">
        <v>318</v>
      </c>
      <c r="E69" s="385"/>
      <c r="S69" s="381"/>
      <c r="T69" s="381"/>
      <c r="U69" s="381"/>
      <c r="V69" s="373"/>
      <c r="W69" s="373"/>
      <c r="X69" s="373"/>
      <c r="Y69" s="381"/>
      <c r="Z69" s="381"/>
    </row>
    <row r="70" spans="1:26">
      <c r="A70" s="5"/>
      <c r="B70" s="40">
        <v>33</v>
      </c>
      <c r="C70" s="374" t="s">
        <v>319</v>
      </c>
      <c r="D70" s="257" t="s">
        <v>318</v>
      </c>
      <c r="E70" s="385"/>
      <c r="S70" s="381"/>
      <c r="T70" s="381"/>
      <c r="U70" s="381"/>
      <c r="V70" s="373"/>
      <c r="W70" s="373"/>
      <c r="X70" s="373"/>
      <c r="Y70" s="381"/>
      <c r="Z70" s="381"/>
    </row>
    <row r="71" spans="1:26">
      <c r="A71" s="5"/>
      <c r="B71" s="40">
        <v>34</v>
      </c>
      <c r="C71" s="374" t="s">
        <v>325</v>
      </c>
      <c r="D71" s="257" t="s">
        <v>324</v>
      </c>
      <c r="E71" s="385"/>
      <c r="S71" s="381"/>
      <c r="T71" s="381"/>
      <c r="U71" s="373"/>
      <c r="V71" s="373"/>
      <c r="W71" s="373"/>
      <c r="X71" s="373"/>
      <c r="Y71" s="381"/>
      <c r="Z71" s="381"/>
    </row>
    <row r="72" spans="1:26">
      <c r="A72" s="5"/>
      <c r="B72" s="40">
        <v>35</v>
      </c>
      <c r="C72" s="374" t="s">
        <v>330</v>
      </c>
      <c r="D72" s="257" t="s">
        <v>329</v>
      </c>
      <c r="E72" s="385"/>
      <c r="S72" s="381"/>
      <c r="T72" s="381"/>
      <c r="U72" s="373"/>
      <c r="V72" s="373"/>
      <c r="W72" s="373"/>
      <c r="X72" s="373"/>
      <c r="Y72" s="381"/>
      <c r="Z72" s="381"/>
    </row>
    <row r="73" spans="1:26">
      <c r="A73" s="5"/>
      <c r="B73" s="40">
        <v>36</v>
      </c>
      <c r="C73" s="374" t="s">
        <v>331</v>
      </c>
      <c r="D73" s="257" t="s">
        <v>329</v>
      </c>
      <c r="E73" s="385"/>
      <c r="S73" s="381"/>
      <c r="T73" s="381"/>
      <c r="U73" s="373"/>
      <c r="V73" s="373"/>
      <c r="W73" s="373"/>
      <c r="X73" s="373"/>
      <c r="Y73" s="381"/>
      <c r="Z73" s="381"/>
    </row>
    <row r="74" spans="1:26">
      <c r="A74" s="5"/>
      <c r="B74" s="40">
        <v>37</v>
      </c>
      <c r="C74" s="374" t="s">
        <v>298</v>
      </c>
      <c r="D74" s="257" t="s">
        <v>335</v>
      </c>
      <c r="E74" s="385"/>
      <c r="S74" s="381"/>
      <c r="T74" s="373"/>
      <c r="U74" s="373"/>
      <c r="V74" s="373"/>
      <c r="W74" s="373"/>
      <c r="X74" s="373"/>
      <c r="Y74" s="259"/>
      <c r="Z74" s="381"/>
    </row>
    <row r="75" spans="1:26">
      <c r="A75" s="5"/>
      <c r="B75" s="40">
        <v>38</v>
      </c>
      <c r="C75" s="374" t="s">
        <v>336</v>
      </c>
      <c r="D75" s="257" t="s">
        <v>335</v>
      </c>
      <c r="E75" s="385"/>
      <c r="J75" s="5"/>
      <c r="K75" s="5"/>
      <c r="L75" s="137"/>
      <c r="S75" s="381"/>
      <c r="T75" s="381"/>
      <c r="U75" s="381"/>
      <c r="V75" s="373"/>
      <c r="W75" s="373"/>
      <c r="X75" s="373"/>
      <c r="Y75" s="381"/>
      <c r="Z75" s="381"/>
    </row>
    <row r="76" spans="1:26">
      <c r="A76" s="5"/>
      <c r="B76" s="40">
        <v>39</v>
      </c>
      <c r="C76" s="374" t="s">
        <v>348</v>
      </c>
      <c r="D76" s="257" t="s">
        <v>347</v>
      </c>
      <c r="E76" s="385"/>
      <c r="J76" s="5"/>
      <c r="K76" s="138"/>
      <c r="L76" s="42"/>
      <c r="S76" s="381"/>
      <c r="T76" s="381"/>
      <c r="U76" s="381"/>
      <c r="V76" s="373"/>
      <c r="W76" s="373"/>
      <c r="X76" s="373"/>
      <c r="Y76" s="381"/>
      <c r="Z76" s="381"/>
    </row>
    <row r="77" spans="1:26">
      <c r="A77" s="5"/>
      <c r="B77" s="40">
        <v>40</v>
      </c>
      <c r="C77" s="374" t="s">
        <v>310</v>
      </c>
      <c r="D77" s="257" t="s">
        <v>352</v>
      </c>
      <c r="E77" s="385"/>
      <c r="J77" s="136"/>
      <c r="K77" s="42"/>
      <c r="L77" s="42"/>
      <c r="S77" s="381"/>
      <c r="T77" s="381"/>
      <c r="U77" s="381"/>
      <c r="V77" s="373"/>
      <c r="W77" s="373"/>
      <c r="X77" s="373"/>
      <c r="Y77" s="381"/>
      <c r="Z77" s="381"/>
    </row>
    <row r="78" spans="1:26">
      <c r="A78" s="5"/>
      <c r="B78" s="40">
        <v>41</v>
      </c>
      <c r="C78" s="374" t="s">
        <v>354</v>
      </c>
      <c r="D78" s="257" t="s">
        <v>353</v>
      </c>
      <c r="E78" s="385"/>
      <c r="J78" s="5"/>
      <c r="K78" s="42"/>
      <c r="L78" s="42"/>
      <c r="S78" s="381"/>
      <c r="T78" s="381"/>
      <c r="U78" s="381"/>
      <c r="V78" s="381"/>
      <c r="W78" s="373"/>
      <c r="X78" s="373"/>
      <c r="Y78" s="381"/>
      <c r="Z78" s="381"/>
    </row>
    <row r="79" spans="1:26" ht="14.25">
      <c r="A79" s="5"/>
      <c r="B79" s="40">
        <v>42</v>
      </c>
      <c r="C79" s="374" t="s">
        <v>340</v>
      </c>
      <c r="D79" s="257" t="s">
        <v>357</v>
      </c>
      <c r="E79" s="385"/>
      <c r="J79" s="5"/>
      <c r="K79" s="42"/>
      <c r="L79" s="42"/>
      <c r="S79" s="381"/>
      <c r="T79" s="386"/>
      <c r="U79" s="386"/>
      <c r="V79" s="380"/>
      <c r="W79" s="380"/>
      <c r="X79" s="380"/>
      <c r="Y79" s="387"/>
      <c r="Z79" s="381"/>
    </row>
    <row r="80" spans="1:26" ht="14.25">
      <c r="A80" s="5"/>
      <c r="B80" s="40">
        <v>43</v>
      </c>
      <c r="C80" s="374" t="s">
        <v>358</v>
      </c>
      <c r="D80" s="257" t="s">
        <v>357</v>
      </c>
      <c r="E80" s="385"/>
      <c r="J80" s="5"/>
      <c r="K80" s="42"/>
      <c r="L80" s="42"/>
      <c r="S80" s="381"/>
      <c r="T80" s="381"/>
      <c r="U80" s="381"/>
      <c r="V80" s="380"/>
      <c r="W80" s="380"/>
      <c r="X80" s="380"/>
      <c r="Y80" s="381"/>
      <c r="Z80" s="381"/>
    </row>
    <row r="81" spans="1:26" ht="14.25">
      <c r="A81" s="5"/>
      <c r="B81" s="40">
        <v>44</v>
      </c>
      <c r="C81" s="374" t="s">
        <v>365</v>
      </c>
      <c r="D81" s="257" t="s">
        <v>261</v>
      </c>
      <c r="E81" s="385"/>
      <c r="J81" s="136"/>
      <c r="K81" s="42"/>
      <c r="L81" s="42"/>
      <c r="S81" s="381"/>
      <c r="T81" s="381"/>
      <c r="U81" s="381"/>
      <c r="V81" s="380"/>
      <c r="W81" s="380"/>
      <c r="X81" s="380"/>
      <c r="Y81" s="381"/>
      <c r="Z81" s="381"/>
    </row>
    <row r="82" spans="1:26" ht="14.25">
      <c r="A82" s="5"/>
      <c r="B82" s="40">
        <v>45</v>
      </c>
      <c r="C82" s="374" t="s">
        <v>366</v>
      </c>
      <c r="D82" s="257" t="s">
        <v>261</v>
      </c>
      <c r="E82" s="385"/>
      <c r="J82" s="5"/>
      <c r="K82" s="42"/>
      <c r="L82" s="42"/>
      <c r="S82" s="381"/>
      <c r="T82" s="381"/>
      <c r="U82" s="381"/>
      <c r="V82" s="380"/>
      <c r="W82" s="380"/>
      <c r="X82" s="380"/>
      <c r="Y82" s="381"/>
      <c r="Z82" s="381"/>
    </row>
    <row r="83" spans="1:26">
      <c r="A83" s="5"/>
      <c r="B83" s="40">
        <v>46</v>
      </c>
      <c r="C83" s="374" t="s">
        <v>372</v>
      </c>
      <c r="D83" s="257" t="s">
        <v>371</v>
      </c>
      <c r="E83" s="385"/>
      <c r="J83" s="5"/>
      <c r="K83" s="5"/>
      <c r="L83" s="137"/>
    </row>
    <row r="84" spans="1:26">
      <c r="A84" s="5"/>
      <c r="B84" s="40">
        <v>47</v>
      </c>
      <c r="C84" s="374" t="s">
        <v>373</v>
      </c>
      <c r="D84" s="257" t="s">
        <v>371</v>
      </c>
      <c r="E84" s="385"/>
    </row>
    <row r="85" spans="1:26">
      <c r="A85" s="5"/>
      <c r="B85" s="40">
        <v>48</v>
      </c>
      <c r="C85" s="374" t="s">
        <v>378</v>
      </c>
      <c r="D85" s="257" t="s">
        <v>377</v>
      </c>
      <c r="E85" s="385"/>
    </row>
    <row r="86" spans="1:26">
      <c r="A86" s="5"/>
      <c r="B86" s="40">
        <v>49</v>
      </c>
      <c r="C86" s="374" t="s">
        <v>379</v>
      </c>
      <c r="D86" s="257" t="s">
        <v>377</v>
      </c>
      <c r="E86" s="385"/>
    </row>
    <row r="87" spans="1:26">
      <c r="A87" s="5"/>
      <c r="B87" s="40">
        <v>50</v>
      </c>
      <c r="C87" s="374" t="s">
        <v>247</v>
      </c>
      <c r="D87" s="257" t="s">
        <v>377</v>
      </c>
      <c r="E87" s="385">
        <v>5</v>
      </c>
    </row>
    <row r="88" spans="1:26" ht="14.25">
      <c r="A88" s="5"/>
      <c r="B88" s="40">
        <v>51</v>
      </c>
      <c r="C88" s="141" t="s">
        <v>384</v>
      </c>
      <c r="D88" s="384" t="s">
        <v>383</v>
      </c>
      <c r="E88" s="385"/>
    </row>
    <row r="89" spans="1:26" ht="14.25">
      <c r="B89" s="40">
        <v>52</v>
      </c>
      <c r="C89" s="141" t="s">
        <v>385</v>
      </c>
      <c r="D89" s="384" t="s">
        <v>383</v>
      </c>
      <c r="E89" s="385"/>
    </row>
    <row r="90" spans="1:26" ht="14.25">
      <c r="B90" s="40">
        <v>53</v>
      </c>
      <c r="C90" s="141" t="s">
        <v>389</v>
      </c>
      <c r="D90" s="384" t="s">
        <v>388</v>
      </c>
      <c r="E90" s="385"/>
    </row>
    <row r="91" spans="1:26" ht="14.25">
      <c r="B91" s="40">
        <v>54</v>
      </c>
      <c r="C91" s="141" t="s">
        <v>244</v>
      </c>
      <c r="D91" s="384" t="s">
        <v>388</v>
      </c>
      <c r="E91" s="385"/>
    </row>
    <row r="92" spans="1:26" ht="14.25">
      <c r="B92" s="40">
        <v>55</v>
      </c>
      <c r="C92" s="141" t="s">
        <v>305</v>
      </c>
      <c r="D92" s="384" t="s">
        <v>390</v>
      </c>
      <c r="E92" s="385"/>
    </row>
    <row r="93" spans="1:26" ht="14.25">
      <c r="B93" s="40">
        <v>56</v>
      </c>
      <c r="C93" s="141" t="s">
        <v>247</v>
      </c>
      <c r="D93" s="384" t="s">
        <v>390</v>
      </c>
      <c r="E93" s="385"/>
    </row>
    <row r="94" spans="1:26">
      <c r="B94" s="40"/>
      <c r="C94" s="377"/>
      <c r="D94" s="262"/>
      <c r="E94" s="261"/>
    </row>
    <row r="95" spans="1:26">
      <c r="B95" s="40"/>
      <c r="C95" s="377"/>
      <c r="D95" s="262"/>
      <c r="E95" s="261"/>
    </row>
    <row r="96" spans="1:26">
      <c r="B96" s="40"/>
      <c r="C96" s="377"/>
      <c r="D96" s="262"/>
      <c r="E96" s="261"/>
    </row>
  </sheetData>
  <mergeCells count="1">
    <mergeCell ref="A1:M1"/>
  </mergeCells>
  <phoneticPr fontId="3"/>
  <conditionalFormatting sqref="R20:R22 R24:R28 R3:R10">
    <cfRule type="cellIs" dxfId="27" priority="1" stopIfTrue="1" operator="lessThanOrEqual">
      <formula>4</formula>
    </cfRule>
  </conditionalFormatting>
  <conditionalFormatting sqref="M3:M16 F3:F16 F20:F33 M20:M33">
    <cfRule type="cellIs" dxfId="26" priority="2" stopIfTrue="1" operator="lessThanOrEqual">
      <formula>4</formula>
    </cfRule>
    <cfRule type="cellIs" dxfId="25" priority="3" stopIfTrue="1" operator="between">
      <formula>5</formula>
      <formula>20</formula>
    </cfRule>
  </conditionalFormatting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workbookViewId="0">
      <selection activeCell="A55" sqref="A55"/>
    </sheetView>
  </sheetViews>
  <sheetFormatPr defaultRowHeight="13.5"/>
  <cols>
    <col min="1" max="1" width="3" customWidth="1"/>
    <col min="2" max="2" width="10" customWidth="1"/>
    <col min="3" max="3" width="9.375" customWidth="1"/>
    <col min="4" max="4" width="8" style="39" customWidth="1"/>
    <col min="5" max="5" width="8" customWidth="1"/>
    <col min="6" max="6" width="3.125" customWidth="1"/>
    <col min="7" max="7" width="3" customWidth="1"/>
    <col min="8" max="8" width="10" customWidth="1"/>
    <col min="9" max="9" width="9.375" customWidth="1"/>
    <col min="10" max="10" width="8" style="39" customWidth="1"/>
    <col min="11" max="11" width="8" customWidth="1"/>
    <col min="12" max="12" width="4.25" customWidth="1"/>
    <col min="13" max="13" width="2.5" bestFit="1" customWidth="1"/>
    <col min="14" max="16" width="9" style="6"/>
  </cols>
  <sheetData>
    <row r="1" spans="1:16" s="2" customFormat="1" ht="23.25" customHeight="1">
      <c r="A1" s="791" t="s">
        <v>7</v>
      </c>
      <c r="B1" s="791"/>
      <c r="C1" s="791"/>
      <c r="D1" s="791"/>
      <c r="E1" s="791"/>
      <c r="F1" s="10" t="s">
        <v>17</v>
      </c>
      <c r="G1" s="791" t="s">
        <v>7</v>
      </c>
      <c r="H1" s="791"/>
      <c r="I1" s="791"/>
      <c r="J1" s="791"/>
      <c r="K1" s="791"/>
      <c r="N1" s="5"/>
      <c r="O1" s="5"/>
      <c r="P1" s="5"/>
    </row>
    <row r="2" spans="1:16" s="2" customFormat="1" ht="21" customHeight="1">
      <c r="A2" s="800" t="s">
        <v>107</v>
      </c>
      <c r="B2" s="800"/>
      <c r="C2" s="800"/>
      <c r="D2" s="800"/>
      <c r="E2" s="800"/>
      <c r="G2" s="801" t="s">
        <v>108</v>
      </c>
      <c r="H2" s="801"/>
      <c r="I2" s="801"/>
      <c r="J2" s="801"/>
      <c r="K2" s="801"/>
      <c r="L2" s="3"/>
      <c r="N2" s="5"/>
      <c r="O2" s="5"/>
      <c r="P2" s="5"/>
    </row>
    <row r="3" spans="1:16" s="2" customFormat="1" ht="36" customHeight="1">
      <c r="A3" s="4"/>
      <c r="B3" s="4" t="s">
        <v>2</v>
      </c>
      <c r="C3" s="4" t="s">
        <v>6</v>
      </c>
      <c r="D3" s="13" t="s">
        <v>3</v>
      </c>
      <c r="E3" s="4" t="s">
        <v>4</v>
      </c>
      <c r="G3" s="4"/>
      <c r="H3" s="4" t="s">
        <v>2</v>
      </c>
      <c r="I3" s="4" t="s">
        <v>6</v>
      </c>
      <c r="J3" s="13" t="s">
        <v>3</v>
      </c>
      <c r="K3" s="4" t="s">
        <v>4</v>
      </c>
      <c r="N3" s="5"/>
      <c r="O3" s="5"/>
      <c r="P3" s="5"/>
    </row>
    <row r="4" spans="1:16" s="2" customFormat="1" ht="36" customHeight="1">
      <c r="A4" s="4">
        <v>1</v>
      </c>
      <c r="B4" s="92" t="s">
        <v>457</v>
      </c>
      <c r="C4" s="141" t="s">
        <v>436</v>
      </c>
      <c r="D4" s="13">
        <v>22.45</v>
      </c>
      <c r="E4" s="4">
        <v>8</v>
      </c>
      <c r="F4" s="2">
        <f>RANK(D4,$D$4:$D$11)</f>
        <v>8</v>
      </c>
      <c r="G4" s="4">
        <v>1</v>
      </c>
      <c r="H4" s="92" t="s">
        <v>462</v>
      </c>
      <c r="I4" s="141" t="s">
        <v>440</v>
      </c>
      <c r="J4" s="13">
        <v>22.45</v>
      </c>
      <c r="K4" s="4">
        <v>6</v>
      </c>
      <c r="L4" s="2">
        <f>RANK(J4,$J$4:$J$11)</f>
        <v>6</v>
      </c>
      <c r="N4" s="5"/>
      <c r="O4" s="65"/>
      <c r="P4" s="5"/>
    </row>
    <row r="5" spans="1:16" s="2" customFormat="1" ht="36" customHeight="1">
      <c r="A5" s="4">
        <v>2</v>
      </c>
      <c r="B5" s="92" t="s">
        <v>458</v>
      </c>
      <c r="C5" s="141" t="s">
        <v>445</v>
      </c>
      <c r="D5" s="13">
        <v>22.55</v>
      </c>
      <c r="E5" s="4">
        <v>5</v>
      </c>
      <c r="F5" s="435">
        <f t="shared" ref="F5:F11" si="0">RANK(D5,$D$4:$D$11)</f>
        <v>5</v>
      </c>
      <c r="G5" s="4">
        <v>2</v>
      </c>
      <c r="H5" s="92" t="s">
        <v>475</v>
      </c>
      <c r="I5" s="141" t="s">
        <v>438</v>
      </c>
      <c r="J5" s="13">
        <v>22.65</v>
      </c>
      <c r="K5" s="4">
        <v>3</v>
      </c>
      <c r="L5" s="435">
        <f t="shared" ref="L5:L10" si="1">RANK(J5,$J$4:$J$11)</f>
        <v>3</v>
      </c>
      <c r="M5" s="15"/>
      <c r="N5" s="5"/>
      <c r="O5" s="65"/>
      <c r="P5" s="5"/>
    </row>
    <row r="6" spans="1:16" s="2" customFormat="1" ht="36" customHeight="1">
      <c r="A6" s="4">
        <v>3</v>
      </c>
      <c r="B6" s="92" t="s">
        <v>459</v>
      </c>
      <c r="C6" s="141" t="s">
        <v>460</v>
      </c>
      <c r="D6" s="13">
        <v>22.65</v>
      </c>
      <c r="E6" s="4">
        <v>4</v>
      </c>
      <c r="F6" s="435">
        <f t="shared" si="0"/>
        <v>4</v>
      </c>
      <c r="G6" s="4">
        <v>3</v>
      </c>
      <c r="H6" s="92" t="s">
        <v>468</v>
      </c>
      <c r="I6" s="141" t="s">
        <v>469</v>
      </c>
      <c r="J6" s="13">
        <v>22.65</v>
      </c>
      <c r="K6" s="4">
        <v>4</v>
      </c>
      <c r="L6" s="435">
        <f t="shared" si="1"/>
        <v>3</v>
      </c>
      <c r="M6" s="15"/>
      <c r="N6" s="5"/>
      <c r="O6" s="65"/>
      <c r="P6" s="5"/>
    </row>
    <row r="7" spans="1:16" s="2" customFormat="1" ht="36" customHeight="1">
      <c r="A7" s="4">
        <v>4</v>
      </c>
      <c r="B7" s="92" t="s">
        <v>461</v>
      </c>
      <c r="C7" s="141" t="s">
        <v>449</v>
      </c>
      <c r="D7" s="13">
        <v>22.95</v>
      </c>
      <c r="E7" s="4">
        <v>2</v>
      </c>
      <c r="F7" s="435">
        <f t="shared" si="0"/>
        <v>2</v>
      </c>
      <c r="G7" s="4">
        <v>4</v>
      </c>
      <c r="H7" s="92" t="s">
        <v>470</v>
      </c>
      <c r="I7" s="141" t="s">
        <v>449</v>
      </c>
      <c r="J7" s="13">
        <v>22.6</v>
      </c>
      <c r="K7" s="4">
        <v>5</v>
      </c>
      <c r="L7" s="435">
        <f t="shared" si="1"/>
        <v>5</v>
      </c>
      <c r="M7" s="15"/>
      <c r="N7" s="5"/>
      <c r="O7" s="65"/>
      <c r="P7" s="65"/>
    </row>
    <row r="8" spans="1:16" s="2" customFormat="1" ht="36" customHeight="1">
      <c r="A8" s="4">
        <v>5</v>
      </c>
      <c r="B8" s="92" t="s">
        <v>462</v>
      </c>
      <c r="C8" s="141" t="s">
        <v>463</v>
      </c>
      <c r="D8" s="13">
        <v>22.55</v>
      </c>
      <c r="E8" s="4">
        <v>5</v>
      </c>
      <c r="F8" s="435">
        <f t="shared" si="0"/>
        <v>5</v>
      </c>
      <c r="G8" s="4">
        <v>5</v>
      </c>
      <c r="H8" s="92" t="s">
        <v>471</v>
      </c>
      <c r="I8" s="141" t="s">
        <v>465</v>
      </c>
      <c r="J8" s="13">
        <v>22.25</v>
      </c>
      <c r="K8" s="4">
        <v>8</v>
      </c>
      <c r="L8" s="435">
        <f t="shared" si="1"/>
        <v>8</v>
      </c>
      <c r="M8" s="15"/>
      <c r="N8" s="5"/>
      <c r="O8" s="65"/>
      <c r="P8" s="65"/>
    </row>
    <row r="9" spans="1:16" s="2" customFormat="1" ht="36" customHeight="1">
      <c r="A9" s="4">
        <v>6</v>
      </c>
      <c r="B9" s="92" t="s">
        <v>464</v>
      </c>
      <c r="C9" s="141" t="s">
        <v>465</v>
      </c>
      <c r="D9" s="13">
        <v>22.55</v>
      </c>
      <c r="E9" s="4">
        <v>5</v>
      </c>
      <c r="F9" s="435">
        <f t="shared" si="0"/>
        <v>5</v>
      </c>
      <c r="G9" s="4">
        <v>6</v>
      </c>
      <c r="H9" s="92" t="s">
        <v>472</v>
      </c>
      <c r="I9" s="141" t="s">
        <v>445</v>
      </c>
      <c r="J9" s="13">
        <v>22.45</v>
      </c>
      <c r="K9" s="4">
        <v>6</v>
      </c>
      <c r="L9" s="435">
        <f t="shared" si="1"/>
        <v>6</v>
      </c>
      <c r="M9" s="15"/>
      <c r="N9" s="5"/>
      <c r="O9" s="65"/>
      <c r="P9" s="65"/>
    </row>
    <row r="10" spans="1:16" s="2" customFormat="1" ht="36" customHeight="1">
      <c r="A10" s="4">
        <v>7</v>
      </c>
      <c r="B10" s="92" t="s">
        <v>466</v>
      </c>
      <c r="C10" s="141" t="s">
        <v>436</v>
      </c>
      <c r="D10" s="13">
        <v>22.85</v>
      </c>
      <c r="E10" s="4">
        <v>3</v>
      </c>
      <c r="F10" s="435">
        <f t="shared" si="0"/>
        <v>3</v>
      </c>
      <c r="G10" s="4">
        <v>7</v>
      </c>
      <c r="H10" s="92" t="s">
        <v>473</v>
      </c>
      <c r="I10" s="141" t="s">
        <v>440</v>
      </c>
      <c r="J10" s="13">
        <v>22.9</v>
      </c>
      <c r="K10" s="4">
        <v>2</v>
      </c>
      <c r="L10" s="435">
        <f t="shared" si="1"/>
        <v>1</v>
      </c>
      <c r="M10" s="15"/>
      <c r="N10" s="5"/>
      <c r="O10" s="65"/>
      <c r="P10" s="65"/>
    </row>
    <row r="11" spans="1:16" s="2" customFormat="1" ht="36" customHeight="1">
      <c r="A11" s="4">
        <v>8</v>
      </c>
      <c r="B11" s="92" t="s">
        <v>467</v>
      </c>
      <c r="C11" s="141" t="s">
        <v>438</v>
      </c>
      <c r="D11" s="13">
        <v>23.1</v>
      </c>
      <c r="E11" s="4">
        <v>1</v>
      </c>
      <c r="F11" s="435">
        <f t="shared" si="0"/>
        <v>1</v>
      </c>
      <c r="G11" s="4">
        <v>8</v>
      </c>
      <c r="H11" s="92" t="s">
        <v>474</v>
      </c>
      <c r="I11" s="141" t="s">
        <v>438</v>
      </c>
      <c r="J11" s="13">
        <v>22.9</v>
      </c>
      <c r="K11" s="102">
        <v>1</v>
      </c>
      <c r="L11" s="435">
        <f>RANK(J11,$J$4:$J$11)</f>
        <v>1</v>
      </c>
      <c r="M11" s="15"/>
      <c r="N11" s="5"/>
      <c r="O11" s="65"/>
      <c r="P11" s="65"/>
    </row>
    <row r="12" spans="1:16" ht="23.25" customHeight="1">
      <c r="A12" s="802" t="s">
        <v>37</v>
      </c>
      <c r="B12" s="791"/>
      <c r="C12" s="791"/>
      <c r="D12" s="791"/>
      <c r="E12" s="791"/>
      <c r="F12" s="791"/>
      <c r="G12" s="791"/>
      <c r="H12" s="791"/>
      <c r="I12" s="791"/>
      <c r="J12" s="791"/>
      <c r="K12" s="791"/>
      <c r="M12" s="15"/>
      <c r="N12" s="5"/>
    </row>
    <row r="13" spans="1:16" s="2" customFormat="1" ht="20.25" customHeight="1">
      <c r="A13" s="791" t="s">
        <v>18</v>
      </c>
      <c r="B13" s="791"/>
      <c r="C13" s="791"/>
      <c r="D13" s="791"/>
      <c r="E13" s="791"/>
      <c r="F13" s="10" t="s">
        <v>17</v>
      </c>
      <c r="G13" s="791" t="s">
        <v>18</v>
      </c>
      <c r="H13" s="791"/>
      <c r="I13" s="791"/>
      <c r="J13" s="791"/>
      <c r="K13" s="791"/>
      <c r="N13" s="5"/>
      <c r="O13" s="5"/>
      <c r="P13" s="5"/>
    </row>
    <row r="14" spans="1:16" s="2" customFormat="1" ht="21.75" customHeight="1">
      <c r="A14" s="800" t="s">
        <v>107</v>
      </c>
      <c r="B14" s="800"/>
      <c r="C14" s="800"/>
      <c r="D14" s="800"/>
      <c r="E14" s="800"/>
      <c r="G14" s="801" t="s">
        <v>108</v>
      </c>
      <c r="H14" s="801"/>
      <c r="I14" s="801"/>
      <c r="J14" s="801"/>
      <c r="K14" s="801"/>
      <c r="L14" s="3"/>
      <c r="N14" s="5"/>
      <c r="O14" s="5"/>
      <c r="P14" s="5"/>
    </row>
    <row r="15" spans="1:16" s="2" customFormat="1" ht="36" customHeight="1">
      <c r="A15" s="4"/>
      <c r="B15" s="4" t="s">
        <v>2</v>
      </c>
      <c r="C15" s="4" t="s">
        <v>6</v>
      </c>
      <c r="D15" s="13" t="s">
        <v>3</v>
      </c>
      <c r="E15" s="4" t="s">
        <v>4</v>
      </c>
      <c r="G15" s="4"/>
      <c r="H15" s="4" t="s">
        <v>2</v>
      </c>
      <c r="I15" s="4" t="s">
        <v>6</v>
      </c>
      <c r="J15" s="13" t="s">
        <v>3</v>
      </c>
      <c r="K15" s="4" t="s">
        <v>4</v>
      </c>
      <c r="N15" s="5"/>
      <c r="O15" s="5"/>
      <c r="P15" s="5"/>
    </row>
    <row r="16" spans="1:16" s="2" customFormat="1" ht="36" customHeight="1">
      <c r="A16" s="4">
        <v>1</v>
      </c>
      <c r="B16" s="92" t="s">
        <v>433</v>
      </c>
      <c r="C16" s="141" t="s">
        <v>434</v>
      </c>
      <c r="D16" s="13">
        <v>22.4</v>
      </c>
      <c r="E16" s="4">
        <v>6</v>
      </c>
      <c r="F16" s="2">
        <f>RANK(D16,$D$16:$D$23)</f>
        <v>6</v>
      </c>
      <c r="G16" s="4">
        <v>1</v>
      </c>
      <c r="H16" s="92" t="s">
        <v>447</v>
      </c>
      <c r="I16" s="141" t="s">
        <v>438</v>
      </c>
      <c r="J16" s="13">
        <v>22.5</v>
      </c>
      <c r="K16" s="4">
        <v>6</v>
      </c>
      <c r="L16" s="2">
        <f>RANK(J16,$J$16:$J$23)</f>
        <v>6</v>
      </c>
      <c r="N16" s="5"/>
      <c r="O16" s="5"/>
      <c r="P16" s="5"/>
    </row>
    <row r="17" spans="1:16" s="2" customFormat="1" ht="36" customHeight="1">
      <c r="A17" s="4">
        <v>2</v>
      </c>
      <c r="B17" s="92" t="s">
        <v>435</v>
      </c>
      <c r="C17" s="141" t="s">
        <v>436</v>
      </c>
      <c r="D17" s="13">
        <v>22.3</v>
      </c>
      <c r="E17" s="4">
        <v>8</v>
      </c>
      <c r="F17" s="435">
        <f t="shared" ref="F17:F23" si="2">RANK(D17,$D$16:$D$23)</f>
        <v>8</v>
      </c>
      <c r="G17" s="4">
        <v>2</v>
      </c>
      <c r="H17" s="92" t="s">
        <v>448</v>
      </c>
      <c r="I17" s="141" t="s">
        <v>449</v>
      </c>
      <c r="J17" s="13">
        <v>22.45</v>
      </c>
      <c r="K17" s="4">
        <v>7</v>
      </c>
      <c r="L17" s="435">
        <f t="shared" ref="L17:L23" si="3">RANK(J17,$J$16:$J$23)</f>
        <v>7</v>
      </c>
      <c r="N17" s="5"/>
      <c r="O17" s="5"/>
      <c r="P17" s="5"/>
    </row>
    <row r="18" spans="1:16" s="2" customFormat="1" ht="36" customHeight="1">
      <c r="A18" s="4">
        <v>3</v>
      </c>
      <c r="B18" s="92" t="s">
        <v>437</v>
      </c>
      <c r="C18" s="141" t="s">
        <v>438</v>
      </c>
      <c r="D18" s="13">
        <v>22.55</v>
      </c>
      <c r="E18" s="4">
        <v>5</v>
      </c>
      <c r="F18" s="435">
        <f t="shared" si="2"/>
        <v>5</v>
      </c>
      <c r="G18" s="4">
        <v>3</v>
      </c>
      <c r="H18" s="92" t="s">
        <v>450</v>
      </c>
      <c r="I18" s="141" t="s">
        <v>451</v>
      </c>
      <c r="J18" s="13">
        <v>22.65</v>
      </c>
      <c r="K18" s="4">
        <v>4</v>
      </c>
      <c r="L18" s="435">
        <f t="shared" si="3"/>
        <v>4</v>
      </c>
      <c r="N18" s="5"/>
      <c r="O18" s="5"/>
      <c r="P18" s="5"/>
    </row>
    <row r="19" spans="1:16" s="2" customFormat="1" ht="36" customHeight="1">
      <c r="A19" s="4">
        <v>4</v>
      </c>
      <c r="B19" s="92" t="s">
        <v>439</v>
      </c>
      <c r="C19" s="141" t="s">
        <v>440</v>
      </c>
      <c r="D19" s="13">
        <v>22.8</v>
      </c>
      <c r="E19" s="4">
        <v>2</v>
      </c>
      <c r="F19" s="435">
        <f t="shared" si="2"/>
        <v>2</v>
      </c>
      <c r="G19" s="4">
        <v>4</v>
      </c>
      <c r="H19" s="92" t="s">
        <v>452</v>
      </c>
      <c r="I19" s="141" t="s">
        <v>438</v>
      </c>
      <c r="J19" s="13">
        <v>22.95</v>
      </c>
      <c r="K19" s="4">
        <v>2</v>
      </c>
      <c r="L19" s="435">
        <f t="shared" si="3"/>
        <v>2</v>
      </c>
      <c r="N19" s="5"/>
      <c r="O19" s="5"/>
      <c r="P19" s="5"/>
    </row>
    <row r="20" spans="1:16" s="2" customFormat="1" ht="36" customHeight="1">
      <c r="A20" s="4">
        <v>5</v>
      </c>
      <c r="B20" s="92" t="s">
        <v>441</v>
      </c>
      <c r="C20" s="141" t="s">
        <v>442</v>
      </c>
      <c r="D20" s="13">
        <v>22.4</v>
      </c>
      <c r="E20" s="4">
        <v>6</v>
      </c>
      <c r="F20" s="435">
        <f t="shared" si="2"/>
        <v>6</v>
      </c>
      <c r="G20" s="4">
        <v>5</v>
      </c>
      <c r="H20" s="92" t="s">
        <v>453</v>
      </c>
      <c r="I20" s="141" t="s">
        <v>434</v>
      </c>
      <c r="J20" s="13">
        <v>22.6</v>
      </c>
      <c r="K20" s="4">
        <v>5</v>
      </c>
      <c r="L20" s="435">
        <f t="shared" si="3"/>
        <v>5</v>
      </c>
      <c r="N20" s="5"/>
      <c r="O20" s="5"/>
      <c r="P20" s="5"/>
    </row>
    <row r="21" spans="1:16" s="2" customFormat="1" ht="36" customHeight="1">
      <c r="A21" s="4">
        <v>6</v>
      </c>
      <c r="B21" s="92" t="s">
        <v>443</v>
      </c>
      <c r="C21" s="141" t="s">
        <v>438</v>
      </c>
      <c r="D21" s="13">
        <v>22.6</v>
      </c>
      <c r="E21" s="4">
        <v>4</v>
      </c>
      <c r="F21" s="435">
        <f t="shared" si="2"/>
        <v>4</v>
      </c>
      <c r="G21" s="4">
        <v>6</v>
      </c>
      <c r="H21" s="92" t="s">
        <v>454</v>
      </c>
      <c r="I21" s="141" t="s">
        <v>436</v>
      </c>
      <c r="J21" s="13">
        <v>22.45</v>
      </c>
      <c r="K21" s="4">
        <v>7</v>
      </c>
      <c r="L21" s="435">
        <f t="shared" si="3"/>
        <v>7</v>
      </c>
      <c r="N21" s="5"/>
      <c r="O21" s="5"/>
      <c r="P21" s="5"/>
    </row>
    <row r="22" spans="1:16" s="2" customFormat="1" ht="36" customHeight="1">
      <c r="A22" s="4">
        <v>7</v>
      </c>
      <c r="B22" s="92" t="s">
        <v>444</v>
      </c>
      <c r="C22" s="141" t="s">
        <v>445</v>
      </c>
      <c r="D22" s="13">
        <v>22.75</v>
      </c>
      <c r="E22" s="4">
        <v>3</v>
      </c>
      <c r="F22" s="435">
        <f t="shared" si="2"/>
        <v>3</v>
      </c>
      <c r="G22" s="4">
        <v>7</v>
      </c>
      <c r="H22" s="92" t="s">
        <v>455</v>
      </c>
      <c r="I22" s="141" t="s">
        <v>438</v>
      </c>
      <c r="J22" s="13">
        <v>22.85</v>
      </c>
      <c r="K22" s="4">
        <v>3</v>
      </c>
      <c r="L22" s="435">
        <f t="shared" si="3"/>
        <v>3</v>
      </c>
      <c r="N22" s="5"/>
      <c r="O22" s="5"/>
      <c r="P22" s="5"/>
    </row>
    <row r="23" spans="1:16" s="2" customFormat="1" ht="36" customHeight="1">
      <c r="A23" s="4">
        <v>8</v>
      </c>
      <c r="B23" s="92" t="s">
        <v>446</v>
      </c>
      <c r="C23" s="141" t="s">
        <v>438</v>
      </c>
      <c r="D23" s="13">
        <v>23.1</v>
      </c>
      <c r="E23" s="4">
        <v>1</v>
      </c>
      <c r="F23" s="435">
        <f t="shared" si="2"/>
        <v>1</v>
      </c>
      <c r="G23" s="4">
        <v>8</v>
      </c>
      <c r="H23" s="92" t="s">
        <v>456</v>
      </c>
      <c r="I23" s="141" t="s">
        <v>440</v>
      </c>
      <c r="J23" s="13">
        <v>23.1</v>
      </c>
      <c r="K23" s="4">
        <v>1</v>
      </c>
      <c r="L23" s="435">
        <f t="shared" si="3"/>
        <v>1</v>
      </c>
      <c r="N23" s="5"/>
      <c r="O23" s="5"/>
      <c r="P23" s="5"/>
    </row>
    <row r="24" spans="1:16">
      <c r="K24" s="103"/>
      <c r="L24" s="435"/>
    </row>
    <row r="25" spans="1:16" ht="18.75">
      <c r="A25" s="28"/>
    </row>
  </sheetData>
  <mergeCells count="9">
    <mergeCell ref="A14:E14"/>
    <mergeCell ref="G14:K14"/>
    <mergeCell ref="A13:E13"/>
    <mergeCell ref="G13:K13"/>
    <mergeCell ref="A1:E1"/>
    <mergeCell ref="G1:K1"/>
    <mergeCell ref="A12:K12"/>
    <mergeCell ref="A2:E2"/>
    <mergeCell ref="G2:K2"/>
  </mergeCells>
  <phoneticPr fontId="3"/>
  <conditionalFormatting sqref="N4:O11 H16:I23 H4:I11 B4:C11 P7:P11 C16:C23 B17:B23">
    <cfRule type="cellIs" dxfId="24" priority="1" stopIfTrue="1" operator="equal">
      <formula>0</formula>
    </cfRule>
  </conditionalFormatting>
  <conditionalFormatting sqref="N12">
    <cfRule type="cellIs" dxfId="23" priority="2" stopIfTrue="1" operator="lessThanOrEqual">
      <formula>4</formula>
    </cfRule>
  </conditionalFormatting>
  <conditionalFormatting sqref="K1:K1048576 E1:E1048576">
    <cfRule type="cellIs" dxfId="22" priority="3" stopIfTrue="1" operator="lessThanOrEqual">
      <formula>4</formula>
    </cfRule>
    <cfRule type="cellIs" dxfId="21" priority="4" stopIfTrue="1" operator="between">
      <formula>5</formula>
      <formula>20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Normal="100" workbookViewId="0">
      <selection activeCell="A70" sqref="A70"/>
    </sheetView>
  </sheetViews>
  <sheetFormatPr defaultRowHeight="13.5"/>
  <cols>
    <col min="1" max="1" width="5.75" customWidth="1"/>
    <col min="2" max="2" width="15.375" customWidth="1"/>
    <col min="3" max="6" width="15.625" customWidth="1"/>
  </cols>
  <sheetData>
    <row r="1" spans="1:6" ht="28.5" customHeight="1">
      <c r="A1" s="229" t="s">
        <v>131</v>
      </c>
    </row>
    <row r="2" spans="1:6" ht="26.25" customHeight="1">
      <c r="A2" s="229" t="s">
        <v>132</v>
      </c>
    </row>
    <row r="3" spans="1:6" ht="26.25" customHeight="1">
      <c r="A3" s="649" t="s">
        <v>555</v>
      </c>
    </row>
    <row r="4" spans="1:6" ht="14.25" thickBot="1">
      <c r="A4" s="807" t="s">
        <v>133</v>
      </c>
      <c r="B4" s="804" t="s">
        <v>484</v>
      </c>
      <c r="C4" s="484" t="s">
        <v>497</v>
      </c>
      <c r="D4" s="482">
        <v>5</v>
      </c>
    </row>
    <row r="5" spans="1:6" ht="15" thickTop="1" thickBot="1">
      <c r="A5" s="807"/>
      <c r="B5" s="795"/>
      <c r="C5" s="6"/>
      <c r="D5" s="458" t="s">
        <v>499</v>
      </c>
      <c r="E5" s="334">
        <v>5</v>
      </c>
    </row>
    <row r="6" spans="1:6" ht="14.25" thickTop="1">
      <c r="A6" s="807" t="s">
        <v>134</v>
      </c>
      <c r="B6" s="804" t="s">
        <v>489</v>
      </c>
      <c r="C6" s="231" t="s">
        <v>492</v>
      </c>
      <c r="D6" s="460"/>
    </row>
    <row r="7" spans="1:6" ht="14.25" thickBot="1">
      <c r="A7" s="807"/>
      <c r="B7" s="795"/>
      <c r="D7" s="487">
        <v>0</v>
      </c>
      <c r="E7" t="s">
        <v>500</v>
      </c>
      <c r="F7" s="334">
        <v>4</v>
      </c>
    </row>
    <row r="8" spans="1:6" ht="14.25" thickTop="1">
      <c r="A8" s="807" t="s">
        <v>135</v>
      </c>
      <c r="B8" s="804" t="s">
        <v>488</v>
      </c>
      <c r="C8" t="s">
        <v>493</v>
      </c>
      <c r="D8" s="483">
        <v>1</v>
      </c>
      <c r="E8" s="460"/>
    </row>
    <row r="9" spans="1:6" ht="14.25" thickBot="1">
      <c r="A9" s="807"/>
      <c r="B9" s="795"/>
      <c r="C9" s="230"/>
      <c r="D9" s="486" t="s">
        <v>493</v>
      </c>
      <c r="E9" s="489"/>
    </row>
    <row r="10" spans="1:6" ht="15" thickTop="1" thickBot="1">
      <c r="A10" s="803" t="s">
        <v>136</v>
      </c>
      <c r="B10" s="804" t="s">
        <v>490</v>
      </c>
      <c r="C10" s="484" t="s">
        <v>493</v>
      </c>
      <c r="D10" s="463"/>
      <c r="E10" s="490">
        <v>0</v>
      </c>
    </row>
    <row r="11" spans="1:6" ht="15" thickTop="1" thickBot="1">
      <c r="A11" s="803"/>
      <c r="B11" s="795"/>
      <c r="D11" s="482">
        <v>4</v>
      </c>
      <c r="E11" s="489"/>
      <c r="F11" s="6"/>
    </row>
    <row r="12" spans="1:6" ht="15" thickTop="1" thickBot="1">
      <c r="A12" s="803" t="s">
        <v>137</v>
      </c>
      <c r="B12" s="804" t="s">
        <v>491</v>
      </c>
      <c r="C12" t="s">
        <v>498</v>
      </c>
      <c r="D12" s="482">
        <v>5</v>
      </c>
      <c r="E12" s="232"/>
      <c r="F12" s="461"/>
    </row>
    <row r="13" spans="1:6" ht="15" thickTop="1" thickBot="1">
      <c r="A13" s="803"/>
      <c r="B13" s="795"/>
      <c r="C13" s="454"/>
      <c r="D13" s="458" t="s">
        <v>498</v>
      </c>
      <c r="E13" s="456">
        <v>2</v>
      </c>
    </row>
    <row r="14" spans="1:6" ht="14.25" thickTop="1">
      <c r="A14" s="803" t="s">
        <v>138</v>
      </c>
      <c r="B14" s="804" t="s">
        <v>485</v>
      </c>
      <c r="C14" s="231" t="s">
        <v>498</v>
      </c>
      <c r="D14" s="485"/>
      <c r="E14" s="232"/>
    </row>
    <row r="15" spans="1:6" ht="14.25" thickBot="1">
      <c r="A15" s="803"/>
      <c r="B15" s="795"/>
      <c r="D15" s="483">
        <v>0</v>
      </c>
      <c r="E15" s="486" t="s">
        <v>493</v>
      </c>
    </row>
    <row r="16" spans="1:6" ht="14.25" thickTop="1">
      <c r="A16" s="803" t="s">
        <v>139</v>
      </c>
      <c r="B16" s="804" t="s">
        <v>486</v>
      </c>
      <c r="C16" t="s">
        <v>497</v>
      </c>
      <c r="D16" s="487">
        <v>0</v>
      </c>
      <c r="E16" s="463"/>
      <c r="F16" s="482">
        <v>1</v>
      </c>
    </row>
    <row r="17" spans="1:5" ht="14.25" thickBot="1">
      <c r="A17" s="803"/>
      <c r="B17" s="795"/>
      <c r="C17" s="230"/>
      <c r="D17" s="488" t="s">
        <v>493</v>
      </c>
    </row>
    <row r="18" spans="1:5" ht="15" thickTop="1" thickBot="1">
      <c r="A18" s="803" t="s">
        <v>140</v>
      </c>
      <c r="B18" s="804" t="s">
        <v>487</v>
      </c>
      <c r="C18" s="462" t="s">
        <v>493</v>
      </c>
      <c r="D18" s="463"/>
      <c r="E18" s="334">
        <v>3</v>
      </c>
    </row>
    <row r="19" spans="1:5" ht="14.25" thickTop="1">
      <c r="A19" s="803"/>
      <c r="B19" s="795"/>
      <c r="C19" s="454"/>
      <c r="D19" s="482">
        <v>5</v>
      </c>
    </row>
    <row r="22" spans="1:5" ht="17.25">
      <c r="A22" s="23" t="s">
        <v>141</v>
      </c>
    </row>
    <row r="23" spans="1:5">
      <c r="B23" s="796"/>
    </row>
    <row r="24" spans="1:5">
      <c r="B24" s="796"/>
      <c r="C24" s="230"/>
      <c r="D24" s="233"/>
      <c r="E24" s="808" t="s">
        <v>501</v>
      </c>
    </row>
    <row r="25" spans="1:5">
      <c r="B25" s="796"/>
      <c r="C25" s="231"/>
      <c r="E25" s="808"/>
    </row>
    <row r="26" spans="1:5">
      <c r="B26" s="796"/>
    </row>
    <row r="28" spans="1:5" ht="26.25" customHeight="1">
      <c r="A28" s="229" t="s">
        <v>142</v>
      </c>
    </row>
    <row r="29" spans="1:5" ht="26.25" customHeight="1">
      <c r="A29" s="229" t="s">
        <v>132</v>
      </c>
    </row>
    <row r="30" spans="1:5" ht="29.25" customHeight="1">
      <c r="A30" s="649" t="s">
        <v>555</v>
      </c>
    </row>
    <row r="31" spans="1:5" ht="14.25" thickBot="1">
      <c r="A31" s="807" t="s">
        <v>133</v>
      </c>
      <c r="B31" s="804" t="s">
        <v>476</v>
      </c>
      <c r="C31" t="s">
        <v>492</v>
      </c>
      <c r="D31" s="334">
        <v>5</v>
      </c>
    </row>
    <row r="32" spans="1:5" ht="15" thickTop="1" thickBot="1">
      <c r="A32" s="807"/>
      <c r="B32" s="795"/>
      <c r="C32" s="454"/>
      <c r="D32" s="455" t="s">
        <v>492</v>
      </c>
      <c r="E32" s="334">
        <v>5</v>
      </c>
    </row>
    <row r="33" spans="1:6" ht="14.25" thickTop="1">
      <c r="A33" s="807" t="s">
        <v>134</v>
      </c>
      <c r="B33" s="804" t="s">
        <v>480</v>
      </c>
      <c r="C33" s="231" t="s">
        <v>494</v>
      </c>
      <c r="D33" s="6"/>
      <c r="E33" s="458"/>
    </row>
    <row r="34" spans="1:6" ht="14.25" thickBot="1">
      <c r="A34" s="807"/>
      <c r="B34" s="795"/>
      <c r="D34" s="459">
        <v>0</v>
      </c>
      <c r="E34" s="455" t="s">
        <v>492</v>
      </c>
      <c r="F34" s="334">
        <v>4</v>
      </c>
    </row>
    <row r="35" spans="1:6" ht="14.25" thickTop="1">
      <c r="A35" s="807" t="s">
        <v>135</v>
      </c>
      <c r="B35" s="804" t="s">
        <v>481</v>
      </c>
      <c r="C35" t="s">
        <v>492</v>
      </c>
      <c r="D35" s="456">
        <v>0</v>
      </c>
      <c r="E35" s="491"/>
    </row>
    <row r="36" spans="1:6" ht="14.25" thickBot="1">
      <c r="A36" s="807"/>
      <c r="B36" s="795"/>
      <c r="C36" s="230"/>
      <c r="D36" s="232" t="s">
        <v>493</v>
      </c>
      <c r="E36" s="489"/>
    </row>
    <row r="37" spans="1:6" ht="15" thickTop="1" thickBot="1">
      <c r="A37" s="803" t="s">
        <v>136</v>
      </c>
      <c r="B37" s="804" t="s">
        <v>477</v>
      </c>
      <c r="C37" s="462" t="s">
        <v>493</v>
      </c>
      <c r="D37" s="463"/>
      <c r="E37" s="490">
        <v>0</v>
      </c>
    </row>
    <row r="38" spans="1:6" ht="15" thickTop="1" thickBot="1">
      <c r="A38" s="803"/>
      <c r="B38" s="795"/>
      <c r="C38" s="454"/>
      <c r="D38" s="334">
        <v>5</v>
      </c>
      <c r="E38" s="489"/>
      <c r="F38" s="6"/>
    </row>
    <row r="39" spans="1:6" ht="15" thickTop="1" thickBot="1">
      <c r="A39" s="803" t="s">
        <v>137</v>
      </c>
      <c r="B39" s="804" t="s">
        <v>482</v>
      </c>
      <c r="C39" t="s">
        <v>493</v>
      </c>
      <c r="D39" s="334">
        <v>3</v>
      </c>
      <c r="E39" s="232"/>
      <c r="F39" s="461"/>
    </row>
    <row r="40" spans="1:6" ht="15" thickTop="1" thickBot="1">
      <c r="A40" s="803"/>
      <c r="B40" s="795"/>
      <c r="C40" s="454"/>
      <c r="D40" s="458" t="s">
        <v>493</v>
      </c>
      <c r="E40" s="456">
        <v>3</v>
      </c>
    </row>
    <row r="41" spans="1:6" ht="14.25" thickTop="1">
      <c r="A41" s="803" t="s">
        <v>138</v>
      </c>
      <c r="B41" s="805" t="s">
        <v>478</v>
      </c>
      <c r="C41" s="231" t="s">
        <v>495</v>
      </c>
      <c r="D41" s="460"/>
      <c r="E41" s="232"/>
    </row>
    <row r="42" spans="1:6" ht="14.25" thickBot="1">
      <c r="A42" s="803"/>
      <c r="B42" s="806"/>
      <c r="D42" s="459">
        <v>2</v>
      </c>
      <c r="E42" s="481" t="s">
        <v>493</v>
      </c>
    </row>
    <row r="43" spans="1:6" ht="14.25" thickTop="1">
      <c r="A43" s="803" t="s">
        <v>139</v>
      </c>
      <c r="B43" s="804" t="s">
        <v>479</v>
      </c>
      <c r="C43" t="s">
        <v>496</v>
      </c>
      <c r="D43" s="456">
        <v>0</v>
      </c>
      <c r="E43" s="461"/>
      <c r="F43" s="334">
        <v>1</v>
      </c>
    </row>
    <row r="44" spans="1:6" ht="14.25" thickBot="1">
      <c r="A44" s="803"/>
      <c r="B44" s="795"/>
      <c r="C44" s="230"/>
      <c r="D44" s="232" t="s">
        <v>493</v>
      </c>
    </row>
    <row r="45" spans="1:6" ht="15" thickTop="1" thickBot="1">
      <c r="A45" s="803" t="s">
        <v>140</v>
      </c>
      <c r="B45" s="805" t="s">
        <v>483</v>
      </c>
      <c r="C45" s="462" t="s">
        <v>493</v>
      </c>
      <c r="D45" s="463"/>
      <c r="E45" s="334">
        <v>2</v>
      </c>
    </row>
    <row r="46" spans="1:6" ht="14.25" thickTop="1">
      <c r="A46" s="803"/>
      <c r="B46" s="806"/>
      <c r="C46" s="454"/>
      <c r="D46" s="334">
        <v>5</v>
      </c>
    </row>
    <row r="49" spans="1:5" ht="17.25">
      <c r="A49" s="23" t="s">
        <v>141</v>
      </c>
    </row>
    <row r="50" spans="1:5">
      <c r="B50" s="796"/>
      <c r="D50" s="334"/>
    </row>
    <row r="51" spans="1:5">
      <c r="B51" s="796"/>
      <c r="C51" s="230"/>
      <c r="D51" s="233"/>
      <c r="E51" s="808" t="s">
        <v>501</v>
      </c>
    </row>
    <row r="52" spans="1:5">
      <c r="B52" s="796"/>
      <c r="C52" s="231"/>
      <c r="E52" s="808"/>
    </row>
    <row r="53" spans="1:5">
      <c r="B53" s="796"/>
      <c r="D53" s="334"/>
    </row>
  </sheetData>
  <mergeCells count="38">
    <mergeCell ref="E24:E25"/>
    <mergeCell ref="E51:E52"/>
    <mergeCell ref="A4:A5"/>
    <mergeCell ref="B4:B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B23:B24"/>
    <mergeCell ref="B25:B26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B50:B51"/>
    <mergeCell ref="B52:B53"/>
    <mergeCell ref="A41:A42"/>
    <mergeCell ref="B41:B42"/>
    <mergeCell ref="A43:A44"/>
    <mergeCell ref="B43:B44"/>
    <mergeCell ref="A45:A46"/>
    <mergeCell ref="B45:B46"/>
  </mergeCells>
  <phoneticPr fontId="3"/>
  <conditionalFormatting sqref="F4:F6 E22:E24 S1:S9 M1:M9 J24 K13:K15 E1:E3 F17:F21 E16 E54:E65534 F8:F12 K25:K65534 E26:E27">
    <cfRule type="cellIs" dxfId="20" priority="20" stopIfTrue="1" operator="lessThanOrEqual">
      <formula>2</formula>
    </cfRule>
  </conditionalFormatting>
  <conditionalFormatting sqref="B20:C21 C5:C7 C19 C11">
    <cfRule type="cellIs" dxfId="19" priority="21" stopIfTrue="1" operator="equal">
      <formula>0</formula>
    </cfRule>
  </conditionalFormatting>
  <conditionalFormatting sqref="B47:C48">
    <cfRule type="cellIs" dxfId="18" priority="19" stopIfTrue="1" operator="equal">
      <formula>0</formula>
    </cfRule>
  </conditionalFormatting>
  <conditionalFormatting sqref="E49:E50 E28:E30 F47:F48 E53">
    <cfRule type="cellIs" dxfId="17" priority="18" stopIfTrue="1" operator="lessThanOrEqual">
      <formula>2</formula>
    </cfRule>
  </conditionalFormatting>
  <conditionalFormatting sqref="C9:C10">
    <cfRule type="cellIs" dxfId="16" priority="16" stopIfTrue="1" operator="equal">
      <formula>0</formula>
    </cfRule>
  </conditionalFormatting>
  <conditionalFormatting sqref="C13:C14">
    <cfRule type="cellIs" dxfId="15" priority="15" stopIfTrue="1" operator="equal">
      <formula>0</formula>
    </cfRule>
  </conditionalFormatting>
  <conditionalFormatting sqref="C17:C18">
    <cfRule type="cellIs" dxfId="14" priority="14" stopIfTrue="1" operator="equal">
      <formula>0</formula>
    </cfRule>
  </conditionalFormatting>
  <conditionalFormatting sqref="C24:C25">
    <cfRule type="cellIs" dxfId="13" priority="13" stopIfTrue="1" operator="equal">
      <formula>0</formula>
    </cfRule>
  </conditionalFormatting>
  <conditionalFormatting sqref="F31:F39 F44:F46 E40 E43">
    <cfRule type="cellIs" dxfId="12" priority="11" stopIfTrue="1" operator="lessThanOrEqual">
      <formula>2</formula>
    </cfRule>
  </conditionalFormatting>
  <conditionalFormatting sqref="C32:C34 C46 C38">
    <cfRule type="cellIs" dxfId="11" priority="12" stopIfTrue="1" operator="equal">
      <formula>0</formula>
    </cfRule>
  </conditionalFormatting>
  <conditionalFormatting sqref="C36:C37">
    <cfRule type="cellIs" dxfId="10" priority="10" stopIfTrue="1" operator="equal">
      <formula>0</formula>
    </cfRule>
  </conditionalFormatting>
  <conditionalFormatting sqref="C40:C41">
    <cfRule type="cellIs" dxfId="9" priority="9" stopIfTrue="1" operator="equal">
      <formula>0</formula>
    </cfRule>
  </conditionalFormatting>
  <conditionalFormatting sqref="C44">
    <cfRule type="cellIs" dxfId="8" priority="8" stopIfTrue="1" operator="equal">
      <formula>0</formula>
    </cfRule>
  </conditionalFormatting>
  <conditionalFormatting sqref="C51:C52">
    <cfRule type="cellIs" dxfId="7" priority="7" stopIfTrue="1" operator="equal">
      <formula>0</formula>
    </cfRule>
  </conditionalFormatting>
  <conditionalFormatting sqref="C45">
    <cfRule type="cellIs" dxfId="6" priority="6" stopIfTrue="1" operator="equal">
      <formula>0</formula>
    </cfRule>
  </conditionalFormatting>
  <conditionalFormatting sqref="D36">
    <cfRule type="cellIs" dxfId="5" priority="5" stopIfTrue="1" operator="equal">
      <formula>0</formula>
    </cfRule>
  </conditionalFormatting>
  <conditionalFormatting sqref="D40">
    <cfRule type="cellIs" dxfId="4" priority="4" stopIfTrue="1" operator="equal">
      <formula>0</formula>
    </cfRule>
  </conditionalFormatting>
  <conditionalFormatting sqref="D44">
    <cfRule type="cellIs" dxfId="3" priority="3" stopIfTrue="1" operator="equal">
      <formula>0</formula>
    </cfRule>
  </conditionalFormatting>
  <conditionalFormatting sqref="E42">
    <cfRule type="cellIs" dxfId="2" priority="2" stopIfTrue="1" operator="equal">
      <formula>0</formula>
    </cfRule>
  </conditionalFormatting>
  <conditionalFormatting sqref="E51">
    <cfRule type="cellIs" dxfId="1" priority="1" stopIfTrue="1" operator="lessThanOrEqual">
      <formula>2</formula>
    </cfRule>
  </conditionalFormatting>
  <printOptions horizontalCentered="1" verticalCentered="1"/>
  <pageMargins left="0.59055118110236227" right="0.59055118110236227" top="0.59055118110236227" bottom="0.47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H25総体予選出場一覧</vt:lpstr>
      <vt:lpstr>表紙(1)</vt:lpstr>
      <vt:lpstr>表紙 (2)</vt:lpstr>
      <vt:lpstr>表紙 (3)</vt:lpstr>
      <vt:lpstr>ﾍﾞｽﾄ8</vt:lpstr>
      <vt:lpstr>女個形</vt:lpstr>
      <vt:lpstr>男個形</vt:lpstr>
      <vt:lpstr>男女形準決</vt:lpstr>
      <vt:lpstr>男女形決勝(形名入り)</vt:lpstr>
      <vt:lpstr>女個組</vt:lpstr>
      <vt:lpstr>男個組</vt:lpstr>
      <vt:lpstr>男女団組</vt:lpstr>
      <vt:lpstr>点数計算</vt:lpstr>
      <vt:lpstr>H25総体予選出場一覧!Print_Area</vt:lpstr>
      <vt:lpstr>ﾍﾞｽﾄ8!Print_Area</vt:lpstr>
      <vt:lpstr>男女形準決!Print_Area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2013-06-16T05:40:31Z</cp:lastPrinted>
  <dcterms:created xsi:type="dcterms:W3CDTF">2001-04-26T04:08:50Z</dcterms:created>
  <dcterms:modified xsi:type="dcterms:W3CDTF">2013-06-16T10:36:41Z</dcterms:modified>
</cp:coreProperties>
</file>