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2120" windowHeight="8970" tabRatio="909" activeTab="4"/>
  </bookViews>
  <sheets>
    <sheet name="H25関東予選出場一覧" sheetId="1" r:id="rId1"/>
    <sheet name="表紙(1)" sheetId="21" r:id="rId2"/>
    <sheet name="表紙 (2)" sheetId="22" r:id="rId3"/>
    <sheet name="表紙 (3)" sheetId="23" r:id="rId4"/>
    <sheet name="ﾍﾞｽﾄ8" sheetId="11" r:id="rId5"/>
    <sheet name="女個形" sheetId="14" r:id="rId6"/>
    <sheet name="男個形" sheetId="13" r:id="rId7"/>
    <sheet name="男女形準決" sheetId="10" r:id="rId8"/>
    <sheet name="男女形決勝" sheetId="18" r:id="rId9"/>
    <sheet name="男女団形" sheetId="19" r:id="rId10"/>
    <sheet name="女個組" sheetId="16" r:id="rId11"/>
    <sheet name="男個組" sheetId="8" r:id="rId12"/>
    <sheet name="男女団組" sheetId="15" r:id="rId13"/>
    <sheet name="Sheet1" sheetId="24" r:id="rId14"/>
  </sheets>
  <definedNames>
    <definedName name="_xlnm.Print_Area" localSheetId="4">ﾍﾞｽﾄ8!$A$1:$I$53</definedName>
    <definedName name="_xlnm.Print_Area" localSheetId="5">女個形!$A$1:$M$24</definedName>
    <definedName name="_xlnm.Print_Area" localSheetId="10">女個組!$A$1:$T$46</definedName>
    <definedName name="_xlnm.Print_Area" localSheetId="6">男個形!$A$1:$M$31</definedName>
    <definedName name="_xlnm.Print_Area" localSheetId="11">男個組!$A$1:$V$71</definedName>
    <definedName name="_xlnm.Print_Area" localSheetId="8">男女形決勝!$A$1:$G$56</definedName>
    <definedName name="_xlnm.Print_Area" localSheetId="7">男女形準決!$A$1:$K$24</definedName>
    <definedName name="_xlnm.Print_Area" localSheetId="9">男女団形!$A$1:$L$30</definedName>
    <definedName name="_xlnm.Print_Area" localSheetId="12">男女団組!$A$1:$R$52</definedName>
    <definedName name="_xlnm.Print_Area" localSheetId="2">'表紙 (2)'!$A$1:$G$78</definedName>
    <definedName name="_xlnm.Print_Area" localSheetId="3">'表紙 (3)'!$A$1:$F$21</definedName>
    <definedName name="_xlnm.Print_Area" localSheetId="1">'表紙(1)'!$A$1:$E$51</definedName>
  </definedNames>
  <calcPr calcId="145621"/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4" i="10"/>
  <c r="F17" i="10"/>
  <c r="F18" i="10"/>
  <c r="F19" i="10"/>
  <c r="F20" i="10"/>
  <c r="F21" i="10"/>
  <c r="F22" i="10"/>
  <c r="F23" i="10"/>
  <c r="F16" i="10"/>
  <c r="C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37" i="1" s="1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D5" i="8"/>
  <c r="D7" i="8"/>
  <c r="D9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C19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" i="19"/>
  <c r="D12" i="19"/>
  <c r="C15" i="13"/>
  <c r="D15" i="13"/>
  <c r="D16" i="19" l="1"/>
  <c r="J18" i="19"/>
  <c r="J17" i="19"/>
  <c r="J16" i="19"/>
  <c r="J15" i="19"/>
  <c r="J14" i="19"/>
  <c r="J13" i="19"/>
  <c r="J12" i="19"/>
  <c r="J4" i="19"/>
  <c r="J5" i="19"/>
  <c r="J6" i="19"/>
  <c r="J7" i="19"/>
  <c r="J8" i="19"/>
  <c r="J9" i="19"/>
  <c r="J3" i="19"/>
  <c r="D15" i="19"/>
  <c r="D14" i="19"/>
  <c r="D13" i="19"/>
  <c r="D4" i="19"/>
  <c r="D5" i="19"/>
  <c r="D6" i="19"/>
  <c r="D7" i="19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K3" i="14"/>
  <c r="J3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C4" i="14"/>
  <c r="D4" i="14"/>
  <c r="C5" i="14"/>
  <c r="D5" i="14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/>
  <c r="D3" i="14"/>
  <c r="C3" i="14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K3" i="13"/>
  <c r="J3" i="13"/>
  <c r="D4" i="13"/>
  <c r="D5" i="13"/>
  <c r="D6" i="13"/>
  <c r="D7" i="13"/>
  <c r="D8" i="13"/>
  <c r="D9" i="13"/>
  <c r="D10" i="13"/>
  <c r="D11" i="13"/>
  <c r="D12" i="13"/>
  <c r="D13" i="13"/>
  <c r="D14" i="13"/>
  <c r="D3" i="13"/>
  <c r="C30" i="13"/>
  <c r="C29" i="13"/>
  <c r="C28" i="13"/>
  <c r="C27" i="13"/>
  <c r="C26" i="13"/>
  <c r="C25" i="13"/>
  <c r="C24" i="13"/>
  <c r="C23" i="13"/>
  <c r="C22" i="13"/>
  <c r="C21" i="13"/>
  <c r="C20" i="13"/>
  <c r="C4" i="13"/>
  <c r="C5" i="13"/>
  <c r="C6" i="13"/>
  <c r="C7" i="13"/>
  <c r="C8" i="13"/>
  <c r="C9" i="13"/>
  <c r="C10" i="13"/>
  <c r="C11" i="13"/>
  <c r="C12" i="13"/>
  <c r="C13" i="13"/>
  <c r="C14" i="13"/>
  <c r="C3" i="13"/>
  <c r="Q37" i="15"/>
  <c r="Q39" i="15"/>
  <c r="Q41" i="15"/>
  <c r="Q43" i="15"/>
  <c r="Q45" i="15"/>
  <c r="Q47" i="15"/>
  <c r="Q35" i="15"/>
  <c r="C37" i="15"/>
  <c r="C39" i="15"/>
  <c r="C41" i="15"/>
  <c r="C43" i="15"/>
  <c r="C45" i="15"/>
  <c r="C47" i="15"/>
  <c r="C35" i="15"/>
  <c r="Q23" i="15"/>
  <c r="Q21" i="15"/>
  <c r="Q19" i="15"/>
  <c r="Q17" i="15"/>
  <c r="Q15" i="15"/>
  <c r="Q13" i="15"/>
  <c r="Q11" i="15"/>
  <c r="Q9" i="15"/>
  <c r="Q7" i="15"/>
  <c r="Q5" i="15"/>
  <c r="Q3" i="15"/>
  <c r="C5" i="15"/>
  <c r="C7" i="15"/>
  <c r="C9" i="15"/>
  <c r="C11" i="15"/>
  <c r="C13" i="15"/>
  <c r="C15" i="15"/>
  <c r="C17" i="15"/>
  <c r="C19" i="15"/>
  <c r="C21" i="15"/>
  <c r="C23" i="15"/>
  <c r="C3" i="15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3" i="16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R41" i="16"/>
  <c r="S41" i="16"/>
  <c r="R3" i="16"/>
  <c r="S3" i="16"/>
  <c r="D5" i="16"/>
  <c r="D7" i="16"/>
  <c r="D9" i="16"/>
  <c r="D11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D37" i="16"/>
  <c r="D39" i="16"/>
  <c r="D41" i="16"/>
  <c r="D3" i="16"/>
  <c r="T5" i="8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T59" i="8"/>
  <c r="U59" i="8"/>
  <c r="T61" i="8"/>
  <c r="U61" i="8"/>
  <c r="T63" i="8"/>
  <c r="U63" i="8"/>
  <c r="T65" i="8"/>
  <c r="U65" i="8"/>
  <c r="U3" i="8"/>
  <c r="T3" i="8"/>
  <c r="D3" i="8"/>
  <c r="C3" i="8"/>
</calcChain>
</file>

<file path=xl/sharedStrings.xml><?xml version="1.0" encoding="utf-8"?>
<sst xmlns="http://schemas.openxmlformats.org/spreadsheetml/2006/main" count="1571" uniqueCount="708">
  <si>
    <t>氏名</t>
    <rPh sb="0" eb="2">
      <t>シメイ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</si>
  <si>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</si>
  <si>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</si>
  <si>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</si>
  <si>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</si>
  <si>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</si>
  <si>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</si>
  <si>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男子個人形　準決勝</t>
    <rPh sb="0" eb="2">
      <t>ダンシ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</si>
  <si>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</si>
  <si>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</si>
  <si>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</si>
  <si>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</si>
  <si>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</si>
  <si>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</si>
  <si>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</si>
  <si>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</si>
  <si>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</si>
  <si>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</si>
  <si>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</si>
  <si>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</si>
  <si>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</si>
  <si>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 xml:space="preserve">   女子個人形　準決勝</t>
    <rPh sb="3" eb="5">
      <t>ジョシ</t>
    </rPh>
    <rPh sb="5" eb="6">
      <t>コ</t>
    </rPh>
    <rPh sb="6" eb="7">
      <t>ジン</t>
    </rPh>
    <rPh sb="7" eb="8">
      <t>カタ</t>
    </rPh>
    <rPh sb="9" eb="10">
      <t>ジュン</t>
    </rPh>
    <rPh sb="10" eb="12">
      <t>ケッショウ</t>
    </rPh>
    <phoneticPr fontId="3"/>
  </si>
  <si>
    <t>女子個人形　準決勝</t>
    <rPh sb="0" eb="2">
      <t>ジョシ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</si>
  <si>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</si>
  <si>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</si>
  <si>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傷害保険</t>
    <rPh sb="0" eb="2">
      <t>ショウガイ</t>
    </rPh>
    <rPh sb="2" eb="4">
      <t>ホケン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</si>
  <si>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</si>
  <si>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</si>
  <si>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</si>
  <si>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</si>
  <si>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</si>
  <si>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</si>
  <si>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</si>
  <si>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</si>
  <si>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</si>
  <si>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</si>
  <si>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</si>
  <si>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</si>
  <si>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</si>
  <si>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</si>
  <si>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</si>
  <si>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</si>
  <si>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</si>
  <si>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</si>
  <si>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　女子個人組手</t>
    <rPh sb="1" eb="3">
      <t>ジョシ</t>
    </rPh>
    <rPh sb="3" eb="5">
      <t>コジン</t>
    </rPh>
    <rPh sb="5" eb="6">
      <t>ク</t>
    </rPh>
    <rPh sb="6" eb="7">
      <t>テ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</si>
  <si>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</si>
  <si>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</si>
  <si>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女子個人形（各ｺ-ﾄ上位４名準決勝へ）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</si>
  <si>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</si>
  <si>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</si>
  <si>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</si>
  <si>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</si>
  <si>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</si>
  <si>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</si>
  <si>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</si>
  <si>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</si>
  <si>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</si>
  <si>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</si>
  <si>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</si>
  <si>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</si>
  <si>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</si>
  <si>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</si>
  <si>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</si>
  <si>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</si>
  <si>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</si>
  <si>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>形</t>
    <rPh sb="0" eb="1">
      <t>カタ</t>
    </rPh>
    <phoneticPr fontId="3"/>
  </si>
  <si>
    <t>千葉県総合スポーツセンター</t>
    <rPh sb="0" eb="3">
      <t>チバケン</t>
    </rPh>
    <rPh sb="3" eb="5">
      <t>ソウゴウ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</si>
  <si>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</si>
  <si>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</si>
  <si>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</si>
  <si>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</si>
  <si>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</si>
  <si>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</si>
  <si>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</si>
  <si>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</si>
  <si>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</si>
  <si>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</si>
  <si>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</si>
  <si>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</si>
  <si>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</si>
  <si>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男子個人形（各ｺ-ﾄ４名準決勝へ）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</si>
  <si>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</si>
  <si>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</si>
  <si>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</si>
  <si>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団体</t>
    <rPh sb="0" eb="2">
      <t>ダンタイ</t>
    </rPh>
    <phoneticPr fontId="3"/>
  </si>
  <si>
    <t>東金</t>
    <rPh sb="0" eb="2">
      <t>トウガネ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</si>
  <si>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</si>
  <si>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決勝</t>
    <rPh sb="0" eb="2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</si>
  <si>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</si>
  <si>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</si>
  <si>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</si>
  <si>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</si>
  <si>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</si>
  <si>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</si>
  <si>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</si>
  <si>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Ａ1・A2から４人ずつ</t>
    <rPh sb="8" eb="9">
      <t>ニン</t>
    </rPh>
    <phoneticPr fontId="3"/>
  </si>
  <si>
    <t>B1・B2から４人ずつ</t>
    <rPh sb="8" eb="9">
      <t>ニン</t>
    </rPh>
    <phoneticPr fontId="3"/>
  </si>
  <si>
    <t>Ａ1・A2から4人ずつ</t>
    <rPh sb="8" eb="9">
      <t>ニン</t>
    </rPh>
    <phoneticPr fontId="3"/>
  </si>
  <si>
    <t>コ－ド</t>
    <phoneticPr fontId="3"/>
  </si>
  <si>
    <t>式　　　　　典</t>
    <rPh sb="0" eb="1">
      <t>シキ</t>
    </rPh>
    <rPh sb="6" eb="7">
      <t>テン</t>
    </rPh>
    <phoneticPr fontId="3"/>
  </si>
  <si>
    <t>野中</t>
    <rPh sb="0" eb="2">
      <t>ノナカ</t>
    </rPh>
    <phoneticPr fontId="3"/>
  </si>
  <si>
    <t>千葉県予選会</t>
    <rPh sb="0" eb="3">
      <t>チバケン</t>
    </rPh>
    <rPh sb="3" eb="6">
      <t>ヨセンカイ</t>
    </rPh>
    <phoneticPr fontId="3"/>
  </si>
  <si>
    <t>運営委員</t>
    <rPh sb="0" eb="2">
      <t>ウンエイ</t>
    </rPh>
    <rPh sb="2" eb="4">
      <t>イイン</t>
    </rPh>
    <phoneticPr fontId="3"/>
  </si>
  <si>
    <t>Ａ・Ｂ・Ｃ・Ｄ</t>
    <phoneticPr fontId="3"/>
  </si>
  <si>
    <t>Ａ・Ｂ</t>
    <phoneticPr fontId="3"/>
  </si>
  <si>
    <t>掃　除</t>
    <phoneticPr fontId="3"/>
  </si>
  <si>
    <t>成績発表</t>
    <rPh sb="0" eb="2">
      <t>セイセキ</t>
    </rPh>
    <rPh sb="2" eb="4">
      <t>ハッピョウ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</si>
  <si>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</si>
  <si>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</si>
  <si>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</si>
  <si>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　　　 同　　　　）</t>
    <phoneticPr fontId="3"/>
  </si>
  <si>
    <t>萩原　出</t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</si>
  <si>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</si>
  <si>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</si>
  <si>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</si>
  <si>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</si>
  <si>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</si>
  <si>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吉植</t>
    <phoneticPr fontId="3"/>
  </si>
  <si>
    <t>(成田)</t>
    <phoneticPr fontId="3"/>
  </si>
  <si>
    <t>(麗澤)</t>
    <phoneticPr fontId="3"/>
  </si>
  <si>
    <t>(東金)　</t>
    <phoneticPr fontId="3"/>
  </si>
  <si>
    <t>松戸</t>
    <rPh sb="0" eb="2">
      <t>マツド</t>
    </rPh>
    <phoneticPr fontId="3"/>
  </si>
  <si>
    <t>土井</t>
    <phoneticPr fontId="3"/>
  </si>
  <si>
    <t>(成東)</t>
    <phoneticPr fontId="3"/>
  </si>
  <si>
    <t>聖隷佐倉市民病院　 医院長　　南　昌平　</t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</si>
  <si>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</si>
  <si>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</si>
  <si>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</si>
  <si>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</si>
  <si>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</si>
  <si>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男女団体組手　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9">
      <t>ケッショウ</t>
    </rPh>
    <phoneticPr fontId="3"/>
  </si>
  <si>
    <t>競技開始</t>
    <rPh sb="0" eb="2">
      <t>キョウギ</t>
    </rPh>
    <rPh sb="2" eb="4">
      <t>カイシ</t>
    </rPh>
    <phoneticPr fontId="3"/>
  </si>
  <si>
    <t>女団体形予選</t>
    <rPh sb="0" eb="1">
      <t>オンナ</t>
    </rPh>
    <rPh sb="1" eb="3">
      <t>ダンタイ</t>
    </rPh>
    <rPh sb="3" eb="4">
      <t>カタ</t>
    </rPh>
    <rPh sb="4" eb="6">
      <t>ヨセン</t>
    </rPh>
    <phoneticPr fontId="3"/>
  </si>
  <si>
    <t>A</t>
    <phoneticPr fontId="3"/>
  </si>
  <si>
    <t>男団体形予選</t>
    <rPh sb="0" eb="1">
      <t>ダン</t>
    </rPh>
    <rPh sb="1" eb="3">
      <t>ダンタイ</t>
    </rPh>
    <rPh sb="3" eb="4">
      <t>カタ</t>
    </rPh>
    <rPh sb="4" eb="6">
      <t>ヨセン</t>
    </rPh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</si>
  <si>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</si>
  <si>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</si>
  <si>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女子</t>
    <rPh sb="0" eb="2">
      <t>ジョシ</t>
    </rPh>
    <phoneticPr fontId="3"/>
  </si>
  <si>
    <t>組　　　　　　　手</t>
    <rPh sb="0" eb="1">
      <t>クミ</t>
    </rPh>
    <rPh sb="8" eb="9">
      <t>テ</t>
    </rPh>
    <phoneticPr fontId="3"/>
  </si>
  <si>
    <t>個　　　　　　人</t>
    <rPh sb="0" eb="1">
      <t>コ</t>
    </rPh>
    <rPh sb="7" eb="8">
      <t>ヒト</t>
    </rPh>
    <phoneticPr fontId="3"/>
  </si>
  <si>
    <t>組手選手数</t>
    <rPh sb="0" eb="1">
      <t>クミ</t>
    </rPh>
    <rPh sb="1" eb="2">
      <t>テ</t>
    </rPh>
    <rPh sb="2" eb="5">
      <t>センシュスウ</t>
    </rPh>
    <phoneticPr fontId="3"/>
  </si>
  <si>
    <t>推　薦</t>
    <rPh sb="0" eb="1">
      <t>スイ</t>
    </rPh>
    <rPh sb="2" eb="3">
      <t>コモ</t>
    </rPh>
    <phoneticPr fontId="3"/>
  </si>
  <si>
    <t>学館浦安</t>
    <rPh sb="0" eb="2">
      <t>ガッカン</t>
    </rPh>
    <rPh sb="2" eb="4">
      <t>ウラヤス</t>
    </rPh>
    <phoneticPr fontId="3"/>
  </si>
  <si>
    <t>船橋東</t>
    <rPh sb="0" eb="2">
      <t>フナバシ</t>
    </rPh>
    <rPh sb="2" eb="3">
      <t>ヒガシ</t>
    </rPh>
    <phoneticPr fontId="3"/>
  </si>
  <si>
    <t>船橋豊富</t>
    <rPh sb="0" eb="2">
      <t>フナバシ</t>
    </rPh>
    <rPh sb="2" eb="4">
      <t>トヨトミ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</si>
  <si>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</si>
  <si>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習志野</t>
    <rPh sb="0" eb="3">
      <t>ナラシノ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</si>
  <si>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</si>
  <si>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</si>
  <si>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</si>
  <si>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</si>
  <si>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</si>
  <si>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市立柏</t>
    <rPh sb="0" eb="2">
      <t>イチリツ</t>
    </rPh>
    <rPh sb="2" eb="3">
      <t>カシワ</t>
    </rPh>
    <phoneticPr fontId="3"/>
  </si>
  <si>
    <t>野田中央</t>
    <rPh sb="0" eb="2">
      <t>ノダ</t>
    </rPh>
    <rPh sb="2" eb="4">
      <t>チュウオウ</t>
    </rPh>
    <phoneticPr fontId="3"/>
  </si>
  <si>
    <t>清水</t>
    <rPh sb="0" eb="2">
      <t>シミズ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</si>
  <si>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</si>
  <si>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</si>
  <si>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</si>
  <si>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横芝敬愛</t>
    <rPh sb="0" eb="2">
      <t>ヨコシバ</t>
    </rPh>
    <rPh sb="2" eb="4">
      <t>ケイアイ</t>
    </rPh>
    <phoneticPr fontId="3"/>
  </si>
  <si>
    <t>市立銚子</t>
    <rPh sb="0" eb="2">
      <t>イチリツ</t>
    </rPh>
    <rPh sb="2" eb="4">
      <t>チョウシ</t>
    </rPh>
    <phoneticPr fontId="3"/>
  </si>
  <si>
    <t>銚子商業</t>
    <rPh sb="0" eb="2">
      <t>チョウシ</t>
    </rPh>
    <rPh sb="2" eb="4">
      <t>ショウギョウ</t>
    </rPh>
    <phoneticPr fontId="3"/>
  </si>
  <si>
    <t>佐原</t>
    <rPh sb="0" eb="2">
      <t>サワラ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</si>
  <si>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</si>
  <si>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</si>
  <si>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　　（市立銚子）</t>
    <rPh sb="3" eb="5">
      <t>シリツ</t>
    </rPh>
    <rPh sb="5" eb="7">
      <t>チョウシ</t>
    </rPh>
    <phoneticPr fontId="3"/>
  </si>
  <si>
    <t>斉田</t>
    <rPh sb="0" eb="2">
      <t>サイタ</t>
    </rPh>
    <phoneticPr fontId="3"/>
  </si>
  <si>
    <t>（習志野）</t>
    <rPh sb="1" eb="4">
      <t>ナラシノ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</si>
  <si>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</si>
  <si>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</si>
  <si>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</si>
  <si>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Ｂ</t>
    <phoneticPr fontId="3"/>
  </si>
  <si>
    <t>女団体形決勝</t>
    <rPh sb="0" eb="1">
      <t>オンナ</t>
    </rPh>
    <rPh sb="1" eb="3">
      <t>ダンタイ</t>
    </rPh>
    <rPh sb="3" eb="4">
      <t>カタ</t>
    </rPh>
    <rPh sb="4" eb="6">
      <t>ケッショウ</t>
    </rPh>
    <phoneticPr fontId="3"/>
  </si>
  <si>
    <t>男団体形決勝</t>
    <rPh sb="0" eb="1">
      <t>ダン</t>
    </rPh>
    <rPh sb="1" eb="3">
      <t>ダンタイ</t>
    </rPh>
    <rPh sb="3" eb="4">
      <t>カタ</t>
    </rPh>
    <rPh sb="4" eb="6">
      <t>ケッショウ</t>
    </rPh>
    <phoneticPr fontId="3"/>
  </si>
  <si>
    <t>A・B</t>
    <phoneticPr fontId="3"/>
  </si>
  <si>
    <t>A・Ｂ</t>
    <phoneticPr fontId="3"/>
  </si>
  <si>
    <t>16：00～16：20</t>
    <phoneticPr fontId="3"/>
  </si>
  <si>
    <t>B</t>
    <phoneticPr fontId="3"/>
  </si>
  <si>
    <t>女子団体形（各コート上位３チーム決勝）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</si>
  <si>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</si>
  <si>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（幕張総合高校長）</t>
    <rPh sb="1" eb="3">
      <t>マクハリ</t>
    </rPh>
    <rPh sb="3" eb="5">
      <t>ソウゴウ</t>
    </rPh>
    <rPh sb="5" eb="7">
      <t>コウコウ</t>
    </rPh>
    <rPh sb="7" eb="8">
      <t>チョウ</t>
    </rPh>
    <phoneticPr fontId="3"/>
  </si>
  <si>
    <t>植草　完</t>
    <rPh sb="0" eb="2">
      <t>ウエクサ</t>
    </rPh>
    <rPh sb="3" eb="4">
      <t>カン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</si>
  <si>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</si>
  <si>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</si>
  <si>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津田亘彦</t>
    <rPh sb="0" eb="2">
      <t>ツダ</t>
    </rPh>
    <rPh sb="2" eb="3">
      <t>ワタル</t>
    </rPh>
    <rPh sb="3" eb="4">
      <t>ヒコ</t>
    </rPh>
    <phoneticPr fontId="3"/>
  </si>
  <si>
    <t>嶋　輝幸</t>
    <rPh sb="0" eb="1">
      <t>シマ</t>
    </rPh>
    <rPh sb="2" eb="4">
      <t>テルユキ</t>
    </rPh>
    <phoneticPr fontId="3"/>
  </si>
  <si>
    <t>林</t>
    <rPh sb="0" eb="1">
      <t>ハヤシ</t>
    </rPh>
    <phoneticPr fontId="3"/>
  </si>
  <si>
    <t>松島</t>
    <rPh sb="0" eb="2">
      <t>マツシマ</t>
    </rPh>
    <phoneticPr fontId="3"/>
  </si>
  <si>
    <t>久住呂</t>
    <rPh sb="0" eb="2">
      <t>クスミ</t>
    </rPh>
    <rPh sb="2" eb="3">
      <t>ロ</t>
    </rPh>
    <phoneticPr fontId="3"/>
  </si>
  <si>
    <t>杉本</t>
    <rPh sb="0" eb="2">
      <t>スギモト</t>
    </rPh>
    <phoneticPr fontId="3"/>
  </si>
  <si>
    <t>大山</t>
    <rPh sb="0" eb="2">
      <t>オオヤマ</t>
    </rPh>
    <phoneticPr fontId="3"/>
  </si>
  <si>
    <t>大井</t>
    <rPh sb="0" eb="2">
      <t>オオイ</t>
    </rPh>
    <phoneticPr fontId="3"/>
  </si>
  <si>
    <t>松永</t>
    <rPh sb="0" eb="2">
      <t>マツナガ</t>
    </rPh>
    <phoneticPr fontId="3"/>
  </si>
  <si>
    <t>山中</t>
    <rPh sb="0" eb="2">
      <t>ヤマナカ</t>
    </rPh>
    <phoneticPr fontId="3"/>
  </si>
  <si>
    <t>村上</t>
    <rPh sb="0" eb="2">
      <t>ムラカミ</t>
    </rPh>
    <phoneticPr fontId="3"/>
  </si>
  <si>
    <t>寺田</t>
    <rPh sb="0" eb="2">
      <t>テラダ</t>
    </rPh>
    <phoneticPr fontId="3"/>
  </si>
  <si>
    <t>坂本</t>
    <rPh sb="0" eb="2">
      <t>サカモト</t>
    </rPh>
    <phoneticPr fontId="3"/>
  </si>
  <si>
    <t>山本</t>
    <rPh sb="0" eb="2">
      <t>ヤマモト</t>
    </rPh>
    <phoneticPr fontId="3"/>
  </si>
  <si>
    <t>宍倉</t>
    <rPh sb="0" eb="2">
      <t>シシクラ</t>
    </rPh>
    <phoneticPr fontId="3"/>
  </si>
  <si>
    <t>長谷川</t>
    <rPh sb="0" eb="3">
      <t>ハセガワ</t>
    </rPh>
    <phoneticPr fontId="3"/>
  </si>
  <si>
    <t>豊田</t>
    <rPh sb="0" eb="2">
      <t>トヨタ</t>
    </rPh>
    <phoneticPr fontId="3"/>
  </si>
  <si>
    <t>佐藤</t>
    <rPh sb="0" eb="2">
      <t>サトウ</t>
    </rPh>
    <phoneticPr fontId="3"/>
  </si>
  <si>
    <t>山口</t>
    <rPh sb="0" eb="2">
      <t>ヤマグチ</t>
    </rPh>
    <phoneticPr fontId="3"/>
  </si>
  <si>
    <t>小川</t>
    <rPh sb="0" eb="2">
      <t>オガワ</t>
    </rPh>
    <phoneticPr fontId="3"/>
  </si>
  <si>
    <t>松本</t>
    <rPh sb="0" eb="2">
      <t>マツモト</t>
    </rPh>
    <phoneticPr fontId="3"/>
  </si>
  <si>
    <t>大島</t>
    <rPh sb="0" eb="2">
      <t>オオシマ</t>
    </rPh>
    <phoneticPr fontId="3"/>
  </si>
  <si>
    <t>稲石</t>
    <rPh sb="0" eb="2">
      <t>イナイシ</t>
    </rPh>
    <phoneticPr fontId="3"/>
  </si>
  <si>
    <t>荒井</t>
    <rPh sb="0" eb="2">
      <t>アライ</t>
    </rPh>
    <phoneticPr fontId="3"/>
  </si>
  <si>
    <t>池田</t>
    <rPh sb="0" eb="2">
      <t>イケダ</t>
    </rPh>
    <phoneticPr fontId="3"/>
  </si>
  <si>
    <t>麗澤</t>
    <rPh sb="0" eb="1">
      <t>レイ</t>
    </rPh>
    <rPh sb="1" eb="2">
      <t>サワ</t>
    </rPh>
    <phoneticPr fontId="3"/>
  </si>
  <si>
    <t>柴田</t>
    <rPh sb="0" eb="2">
      <t>シバタ</t>
    </rPh>
    <phoneticPr fontId="3"/>
  </si>
  <si>
    <t>福地</t>
    <rPh sb="0" eb="2">
      <t>フクチ</t>
    </rPh>
    <phoneticPr fontId="3"/>
  </si>
  <si>
    <t>桑原</t>
    <rPh sb="0" eb="2">
      <t>クワバラ</t>
    </rPh>
    <phoneticPr fontId="3"/>
  </si>
  <si>
    <t>花岡</t>
    <rPh sb="0" eb="2">
      <t>ハナオカ</t>
    </rPh>
    <phoneticPr fontId="3"/>
  </si>
  <si>
    <t>内田</t>
    <rPh sb="0" eb="2">
      <t>ウチダ</t>
    </rPh>
    <phoneticPr fontId="3"/>
  </si>
  <si>
    <t>船橋東</t>
    <rPh sb="0" eb="2">
      <t>フナバシ</t>
    </rPh>
    <rPh sb="2" eb="3">
      <t>ヒガシ</t>
    </rPh>
    <phoneticPr fontId="3"/>
  </si>
  <si>
    <t>船橋豊富</t>
    <rPh sb="0" eb="2">
      <t>フナバシ</t>
    </rPh>
    <rPh sb="2" eb="4">
      <t>トヨトミ</t>
    </rPh>
    <phoneticPr fontId="3"/>
  </si>
  <si>
    <t>秀明八千代</t>
    <rPh sb="0" eb="2">
      <t>シュウメイ</t>
    </rPh>
    <rPh sb="2" eb="5">
      <t>ヤチヨ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</si>
  <si>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</si>
  <si>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</si>
  <si>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</si>
  <si>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麗澤</t>
    <rPh sb="0" eb="2">
      <t>レイタク</t>
    </rPh>
    <phoneticPr fontId="3"/>
  </si>
  <si>
    <t>学館浦安</t>
    <rPh sb="0" eb="2">
      <t>ガッカン</t>
    </rPh>
    <rPh sb="2" eb="4">
      <t>ウラヤス</t>
    </rPh>
    <phoneticPr fontId="3"/>
  </si>
  <si>
    <t>習志野</t>
    <rPh sb="0" eb="3">
      <t>ナラシノ</t>
    </rPh>
    <phoneticPr fontId="3"/>
  </si>
  <si>
    <t>清水</t>
    <rPh sb="0" eb="2">
      <t>シミズ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</si>
  <si>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</si>
  <si>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千葉経済</t>
    <rPh sb="0" eb="2">
      <t>チバ</t>
    </rPh>
    <rPh sb="2" eb="4">
      <t>ケイザイ</t>
    </rPh>
    <phoneticPr fontId="3"/>
  </si>
  <si>
    <t>杉本</t>
    <rPh sb="0" eb="2">
      <t>スギモト</t>
    </rPh>
    <phoneticPr fontId="3"/>
  </si>
  <si>
    <t>松永</t>
    <rPh sb="0" eb="2">
      <t>マツナガ</t>
    </rPh>
    <phoneticPr fontId="3"/>
  </si>
  <si>
    <t>山中</t>
    <rPh sb="0" eb="2">
      <t>ヤマナカ</t>
    </rPh>
    <phoneticPr fontId="3"/>
  </si>
  <si>
    <t>難波</t>
    <rPh sb="0" eb="2">
      <t>ナンバ</t>
    </rPh>
    <phoneticPr fontId="3"/>
  </si>
  <si>
    <t>宍倉</t>
    <rPh sb="0" eb="2">
      <t>シシクラ</t>
    </rPh>
    <phoneticPr fontId="3"/>
  </si>
  <si>
    <t>佐藤</t>
    <rPh sb="0" eb="2">
      <t>サトウ</t>
    </rPh>
    <phoneticPr fontId="3"/>
  </si>
  <si>
    <t>坂本</t>
    <rPh sb="0" eb="2">
      <t>サカモト</t>
    </rPh>
    <phoneticPr fontId="3"/>
  </si>
  <si>
    <t>野田中央</t>
    <rPh sb="0" eb="2">
      <t>ノダ</t>
    </rPh>
    <rPh sb="2" eb="4">
      <t>チュウオウ</t>
    </rPh>
    <phoneticPr fontId="3"/>
  </si>
  <si>
    <t>松本</t>
    <rPh sb="0" eb="2">
      <t>マツモト</t>
    </rPh>
    <phoneticPr fontId="3"/>
  </si>
  <si>
    <t>大島</t>
    <rPh sb="0" eb="2">
      <t>オオシマ</t>
    </rPh>
    <phoneticPr fontId="3"/>
  </si>
  <si>
    <t>稲石</t>
    <rPh sb="0" eb="2">
      <t>イナイシ</t>
    </rPh>
    <phoneticPr fontId="3"/>
  </si>
  <si>
    <t>柴田</t>
    <rPh sb="0" eb="2">
      <t>シバタ</t>
    </rPh>
    <phoneticPr fontId="3"/>
  </si>
  <si>
    <t>拓大紅陵</t>
  </si>
  <si>
    <t>山谷</t>
    <rPh sb="0" eb="2">
      <t>ヤマタニ</t>
    </rPh>
    <phoneticPr fontId="3"/>
  </si>
  <si>
    <t>後藤</t>
    <rPh sb="0" eb="2">
      <t>ゴトウ</t>
    </rPh>
    <phoneticPr fontId="3"/>
  </si>
  <si>
    <t>○</t>
  </si>
  <si>
    <t>浮島</t>
    <rPh sb="0" eb="2">
      <t>ウキシマ</t>
    </rPh>
    <phoneticPr fontId="3"/>
  </si>
  <si>
    <t>木更津総合</t>
  </si>
  <si>
    <t>原田</t>
    <rPh sb="0" eb="2">
      <t>ハラダ</t>
    </rPh>
    <phoneticPr fontId="3"/>
  </si>
  <si>
    <t>本田</t>
    <rPh sb="0" eb="2">
      <t>ホンダ</t>
    </rPh>
    <phoneticPr fontId="3"/>
  </si>
  <si>
    <t>高尾</t>
    <rPh sb="0" eb="2">
      <t>タカオ</t>
    </rPh>
    <phoneticPr fontId="3"/>
  </si>
  <si>
    <t>袖ヶ浦</t>
  </si>
  <si>
    <t>仲村</t>
    <rPh sb="0" eb="2">
      <t>ナカムラ</t>
    </rPh>
    <phoneticPr fontId="3"/>
  </si>
  <si>
    <t>長生</t>
  </si>
  <si>
    <t>茂原樟陽</t>
  </si>
  <si>
    <t>斉藤</t>
    <rPh sb="0" eb="2">
      <t>サイトウ</t>
    </rPh>
    <phoneticPr fontId="3"/>
  </si>
  <si>
    <t>千葉学芸</t>
  </si>
  <si>
    <t>椛澤</t>
    <rPh sb="0" eb="2">
      <t>カバサワ</t>
    </rPh>
    <phoneticPr fontId="3"/>
  </si>
  <si>
    <t>東金</t>
  </si>
  <si>
    <t>小倉</t>
    <rPh sb="0" eb="2">
      <t>オグラ</t>
    </rPh>
    <phoneticPr fontId="3"/>
  </si>
  <si>
    <t>成東</t>
  </si>
  <si>
    <t>寺田</t>
    <rPh sb="0" eb="2">
      <t>テラダ</t>
    </rPh>
    <phoneticPr fontId="3"/>
  </si>
  <si>
    <t>豊田</t>
    <rPh sb="0" eb="2">
      <t>トヨダ</t>
    </rPh>
    <phoneticPr fontId="3"/>
  </si>
  <si>
    <t>長谷川</t>
    <rPh sb="0" eb="3">
      <t>ハセガワ</t>
    </rPh>
    <phoneticPr fontId="3"/>
  </si>
  <si>
    <t>桑原</t>
    <rPh sb="0" eb="2">
      <t>クワハラ</t>
    </rPh>
    <phoneticPr fontId="3"/>
  </si>
  <si>
    <t>花岡</t>
    <rPh sb="0" eb="2">
      <t>ハナオカ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</si>
  <si>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</si>
  <si>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山本</t>
    <rPh sb="0" eb="2">
      <t>ヤマモト</t>
    </rPh>
    <phoneticPr fontId="3"/>
  </si>
  <si>
    <t>内田</t>
    <rPh sb="0" eb="2">
      <t>ウチダ</t>
    </rPh>
    <phoneticPr fontId="3"/>
  </si>
  <si>
    <t>林</t>
    <rPh sb="0" eb="1">
      <t>ハヤシ</t>
    </rPh>
    <phoneticPr fontId="3"/>
  </si>
  <si>
    <t>松島</t>
    <rPh sb="0" eb="2">
      <t>マツシマ</t>
    </rPh>
    <phoneticPr fontId="3"/>
  </si>
  <si>
    <t>大山</t>
    <rPh sb="0" eb="2">
      <t>オオヤマ</t>
    </rPh>
    <phoneticPr fontId="3"/>
  </si>
  <si>
    <t>大井</t>
    <rPh sb="0" eb="2">
      <t>オオイ</t>
    </rPh>
    <phoneticPr fontId="3"/>
  </si>
  <si>
    <t>村上</t>
    <rPh sb="0" eb="2">
      <t>ムラカミ</t>
    </rPh>
    <phoneticPr fontId="3"/>
  </si>
  <si>
    <t>山口</t>
    <rPh sb="0" eb="2">
      <t>ヤマグチ</t>
    </rPh>
    <phoneticPr fontId="3"/>
  </si>
  <si>
    <t>市立柏</t>
    <rPh sb="0" eb="2">
      <t>イチリツ</t>
    </rPh>
    <rPh sb="2" eb="3">
      <t>カシワ</t>
    </rPh>
    <phoneticPr fontId="3"/>
  </si>
  <si>
    <t>小川</t>
    <rPh sb="0" eb="2">
      <t>オガワ</t>
    </rPh>
    <phoneticPr fontId="3"/>
  </si>
  <si>
    <t>福地</t>
    <rPh sb="0" eb="2">
      <t>フクチ</t>
    </rPh>
    <phoneticPr fontId="3"/>
  </si>
  <si>
    <t xml:space="preserve"> 拓大紅陵</t>
    <rPh sb="1" eb="3">
      <t>タクダイ</t>
    </rPh>
    <rPh sb="3" eb="4">
      <t>ベニ</t>
    </rPh>
    <rPh sb="4" eb="5">
      <t>ミササギ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</si>
  <si>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</si>
  <si>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チョウセイ</t>
    </rPh>
    <phoneticPr fontId="3"/>
  </si>
  <si>
    <t>千葉学芸</t>
    <rPh sb="0" eb="2">
      <t>チバ</t>
    </rPh>
    <rPh sb="2" eb="4">
      <t>ガクゲイ</t>
    </rPh>
    <phoneticPr fontId="3"/>
  </si>
  <si>
    <t>成東</t>
    <rPh sb="0" eb="2">
      <t>ナルトウ</t>
    </rPh>
    <phoneticPr fontId="3"/>
  </si>
  <si>
    <t>袖ヶ浦</t>
    <rPh sb="0" eb="3">
      <t>ソデガウラ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</si>
  <si>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</si>
  <si>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原田</t>
    <rPh sb="0" eb="2">
      <t>ハラダ</t>
    </rPh>
    <phoneticPr fontId="3"/>
  </si>
  <si>
    <t>本田</t>
    <rPh sb="0" eb="2">
      <t>ホンダ</t>
    </rPh>
    <phoneticPr fontId="3"/>
  </si>
  <si>
    <t>仲村</t>
    <rPh sb="0" eb="2">
      <t>ナカムラ</t>
    </rPh>
    <phoneticPr fontId="3"/>
  </si>
  <si>
    <t>内海</t>
    <rPh sb="0" eb="2">
      <t>ウチウミ</t>
    </rPh>
    <phoneticPr fontId="3"/>
  </si>
  <si>
    <t>後藤</t>
    <rPh sb="0" eb="2">
      <t>ゴトウ</t>
    </rPh>
    <phoneticPr fontId="3"/>
  </si>
  <si>
    <t>斉藤</t>
    <rPh sb="0" eb="2">
      <t>サイトウ</t>
    </rPh>
    <phoneticPr fontId="3"/>
  </si>
  <si>
    <t>内海</t>
    <rPh sb="0" eb="2">
      <t>ウツミ</t>
    </rPh>
    <phoneticPr fontId="3"/>
  </si>
  <si>
    <t>浮島</t>
    <rPh sb="0" eb="2">
      <t>ウキシマ</t>
    </rPh>
    <phoneticPr fontId="3"/>
  </si>
  <si>
    <t>高尾</t>
    <rPh sb="0" eb="2">
      <t>タカオ</t>
    </rPh>
    <phoneticPr fontId="3"/>
  </si>
  <si>
    <t>甲賀</t>
    <rPh sb="0" eb="2">
      <t>コウガ</t>
    </rPh>
    <phoneticPr fontId="3"/>
  </si>
  <si>
    <t>椛澤</t>
    <rPh sb="0" eb="2">
      <t>カバサワ</t>
    </rPh>
    <phoneticPr fontId="3"/>
  </si>
  <si>
    <t>小倉</t>
    <rPh sb="0" eb="2">
      <t>オグラ</t>
    </rPh>
    <phoneticPr fontId="3"/>
  </si>
  <si>
    <t>高橋</t>
    <rPh sb="0" eb="2">
      <t>タカハシ</t>
    </rPh>
    <phoneticPr fontId="3"/>
  </si>
  <si>
    <t>山下</t>
    <rPh sb="0" eb="2">
      <t>ヤマシタ</t>
    </rPh>
    <phoneticPr fontId="3"/>
  </si>
  <si>
    <t>茂木</t>
    <rPh sb="0" eb="2">
      <t>モギ</t>
    </rPh>
    <phoneticPr fontId="3"/>
  </si>
  <si>
    <t>野田</t>
    <rPh sb="0" eb="2">
      <t>ノダ</t>
    </rPh>
    <phoneticPr fontId="3"/>
  </si>
  <si>
    <t>脇坂</t>
    <rPh sb="0" eb="2">
      <t>ワキサカ</t>
    </rPh>
    <phoneticPr fontId="3"/>
  </si>
  <si>
    <t>若梅</t>
    <rPh sb="0" eb="2">
      <t>ワカウメ</t>
    </rPh>
    <phoneticPr fontId="3"/>
  </si>
  <si>
    <t>根本</t>
    <rPh sb="0" eb="2">
      <t>ネモト</t>
    </rPh>
    <phoneticPr fontId="3"/>
  </si>
  <si>
    <t>田島</t>
    <rPh sb="0" eb="2">
      <t>タジマ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</si>
  <si>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</si>
  <si>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</si>
  <si>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</si>
  <si>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横芝敬愛</t>
    <rPh sb="0" eb="2">
      <t>ヨコシバ</t>
    </rPh>
    <rPh sb="2" eb="4">
      <t>ケイアイ</t>
    </rPh>
    <phoneticPr fontId="3"/>
  </si>
  <si>
    <t>市立銚子</t>
    <rPh sb="0" eb="2">
      <t>イチリツ</t>
    </rPh>
    <rPh sb="2" eb="4">
      <t>チョウシ</t>
    </rPh>
    <phoneticPr fontId="3"/>
  </si>
  <si>
    <t>杉森</t>
    <rPh sb="0" eb="2">
      <t>スギモリ</t>
    </rPh>
    <phoneticPr fontId="3"/>
  </si>
  <si>
    <t>山下</t>
    <rPh sb="0" eb="2">
      <t>ヤマシタ</t>
    </rPh>
    <phoneticPr fontId="3"/>
  </si>
  <si>
    <t>脇坂</t>
    <rPh sb="0" eb="2">
      <t>ワキサカ</t>
    </rPh>
    <phoneticPr fontId="3"/>
  </si>
  <si>
    <t>若梅</t>
    <rPh sb="0" eb="2">
      <t>ワカウメ</t>
    </rPh>
    <phoneticPr fontId="3"/>
  </si>
  <si>
    <t>佐原</t>
    <rPh sb="0" eb="2">
      <t>サワラ</t>
    </rPh>
    <phoneticPr fontId="3"/>
  </si>
  <si>
    <t>石田</t>
    <rPh sb="0" eb="2">
      <t>イシダ</t>
    </rPh>
    <phoneticPr fontId="3"/>
  </si>
  <si>
    <t>高橋</t>
    <rPh sb="0" eb="2">
      <t>タカハシ</t>
    </rPh>
    <phoneticPr fontId="3"/>
  </si>
  <si>
    <t>茂木</t>
    <rPh sb="0" eb="2">
      <t>モギ</t>
    </rPh>
    <phoneticPr fontId="3"/>
  </si>
  <si>
    <t>根本</t>
    <rPh sb="0" eb="2">
      <t>ネモト</t>
    </rPh>
    <phoneticPr fontId="3"/>
  </si>
  <si>
    <t>野田</t>
    <rPh sb="0" eb="2">
      <t>ノダ</t>
    </rPh>
    <phoneticPr fontId="3"/>
  </si>
  <si>
    <t>田島</t>
    <rPh sb="0" eb="2">
      <t>タジマ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</si>
  <si>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7">
      <t>ケッショウ</t>
    </rPh>
    <phoneticPr fontId="3"/>
  </si>
  <si>
    <t>Ａ１</t>
    <phoneticPr fontId="3"/>
  </si>
  <si>
    <t>Ｂ４</t>
    <phoneticPr fontId="3"/>
  </si>
  <si>
    <t>Ｂ２</t>
    <phoneticPr fontId="3"/>
  </si>
  <si>
    <t>Ａ３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</si>
  <si>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</si>
  <si>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</si>
  <si>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</si>
  <si>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</si>
  <si>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男女とも準決勝は抽選なし、番号の若い選手から演武、4位まで決める</t>
    <rPh sb="0" eb="2">
      <t>ダンジョ</t>
    </rPh>
    <rPh sb="4" eb="7">
      <t>ジュンケッショウ</t>
    </rPh>
    <rPh sb="8" eb="10">
      <t>チュウセン</t>
    </rPh>
    <rPh sb="13" eb="15">
      <t>バンゴウ</t>
    </rPh>
    <rPh sb="16" eb="17">
      <t>ワカ</t>
    </rPh>
    <rPh sb="18" eb="20">
      <t>センシュ</t>
    </rPh>
    <rPh sb="22" eb="24">
      <t>エンブ</t>
    </rPh>
    <rPh sb="26" eb="27">
      <t>イ</t>
    </rPh>
    <rPh sb="29" eb="30">
      <t>キ</t>
    </rPh>
    <phoneticPr fontId="3"/>
  </si>
  <si>
    <t>自由形（ただし、基本形、予選・準決勝で演武した形は除く）</t>
    <rPh sb="0" eb="2">
      <t>ジユウ</t>
    </rPh>
    <rPh sb="2" eb="3">
      <t>カタ</t>
    </rPh>
    <rPh sb="8" eb="10">
      <t>キホン</t>
    </rPh>
    <rPh sb="10" eb="11">
      <t>カタ</t>
    </rPh>
    <rPh sb="12" eb="14">
      <t>ヨセン</t>
    </rPh>
    <rPh sb="15" eb="18">
      <t>ジュンケッショウ</t>
    </rPh>
    <rPh sb="19" eb="21">
      <t>エンブ</t>
    </rPh>
    <rPh sb="23" eb="24">
      <t>カタ</t>
    </rPh>
    <rPh sb="25" eb="26">
      <t>ノゾ</t>
    </rPh>
    <phoneticPr fontId="3"/>
  </si>
  <si>
    <t>ランキングのため3位決定戦を行う</t>
    <rPh sb="9" eb="10">
      <t>イ</t>
    </rPh>
    <rPh sb="10" eb="13">
      <t>ケッテイセン</t>
    </rPh>
    <rPh sb="14" eb="15">
      <t>オコナ</t>
    </rPh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</si>
  <si>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7">
      <t>ケッショウ</t>
    </rPh>
    <phoneticPr fontId="3"/>
  </si>
  <si>
    <t>3位決定戦</t>
    <rPh sb="1" eb="2">
      <t>イ</t>
    </rPh>
    <rPh sb="2" eb="5">
      <t>ケッテイセン</t>
    </rPh>
    <phoneticPr fontId="3"/>
  </si>
  <si>
    <t>安本　健彦</t>
    <rPh sb="0" eb="2">
      <t>ヤスモト</t>
    </rPh>
    <rPh sb="3" eb="5">
      <t>タケヒコ</t>
    </rPh>
    <phoneticPr fontId="3"/>
  </si>
  <si>
    <t>（千葉女子高校長）</t>
    <rPh sb="1" eb="3">
      <t>チバ</t>
    </rPh>
    <rPh sb="3" eb="5">
      <t>ジョシ</t>
    </rPh>
    <rPh sb="5" eb="8">
      <t>コウコウチョウ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</si>
  <si>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</si>
  <si>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安藤　清</t>
    <rPh sb="0" eb="2">
      <t>アンドウ</t>
    </rPh>
    <rPh sb="3" eb="4">
      <t>キヨシ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</si>
  <si>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</si>
  <si>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宮崎</t>
    <rPh sb="0" eb="2">
      <t>ミヤザキ</t>
    </rPh>
    <phoneticPr fontId="3"/>
  </si>
  <si>
    <t>黒川</t>
    <rPh sb="0" eb="2">
      <t>クロカワ</t>
    </rPh>
    <phoneticPr fontId="3"/>
  </si>
  <si>
    <t>見山</t>
    <rPh sb="0" eb="2">
      <t>ミヤマ</t>
    </rPh>
    <phoneticPr fontId="3"/>
  </si>
  <si>
    <t>上野</t>
    <rPh sb="0" eb="2">
      <t>ウエノ</t>
    </rPh>
    <phoneticPr fontId="3"/>
  </si>
  <si>
    <t>片桐</t>
    <rPh sb="0" eb="2">
      <t>カタギリ</t>
    </rPh>
    <phoneticPr fontId="3"/>
  </si>
  <si>
    <t>拓大紅陵</t>
    <rPh sb="0" eb="2">
      <t>タクダイ</t>
    </rPh>
    <rPh sb="2" eb="3">
      <t>ベニ</t>
    </rPh>
    <rPh sb="3" eb="4">
      <t>ミササギ</t>
    </rPh>
    <phoneticPr fontId="3"/>
  </si>
  <si>
    <t>天野</t>
    <rPh sb="0" eb="2">
      <t>アマノ</t>
    </rPh>
    <phoneticPr fontId="3"/>
  </si>
  <si>
    <t>宇津木</t>
    <rPh sb="0" eb="3">
      <t>ウツギ</t>
    </rPh>
    <phoneticPr fontId="3"/>
  </si>
  <si>
    <t>富田</t>
    <rPh sb="0" eb="2">
      <t>トミタ</t>
    </rPh>
    <phoneticPr fontId="3"/>
  </si>
  <si>
    <t>壇</t>
    <rPh sb="0" eb="1">
      <t>ダン</t>
    </rPh>
    <phoneticPr fontId="3"/>
  </si>
  <si>
    <t>知久</t>
    <rPh sb="0" eb="2">
      <t>チク</t>
    </rPh>
    <phoneticPr fontId="3"/>
  </si>
  <si>
    <t>高井（野田中央）・寺田（銚子商業）</t>
    <rPh sb="0" eb="2">
      <t>タカイ</t>
    </rPh>
    <rPh sb="3" eb="5">
      <t>ノダ</t>
    </rPh>
    <rPh sb="5" eb="7">
      <t>チュウオウ</t>
    </rPh>
    <rPh sb="9" eb="11">
      <t>テラダ</t>
    </rPh>
    <rPh sb="12" eb="14">
      <t>チョウシ</t>
    </rPh>
    <rPh sb="14" eb="16">
      <t>ショウギョウ</t>
    </rPh>
    <phoneticPr fontId="3"/>
  </si>
  <si>
    <t>（野田中央）</t>
    <rPh sb="1" eb="3">
      <t>ノダ</t>
    </rPh>
    <rPh sb="3" eb="5">
      <t>チュウオウ</t>
    </rPh>
    <phoneticPr fontId="3"/>
  </si>
  <si>
    <t>A・B(準決まで）</t>
    <rPh sb="4" eb="6">
      <t>ジュンケツ</t>
    </rPh>
    <phoneticPr fontId="3"/>
  </si>
  <si>
    <t>男女個人組手準決勝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6" eb="9">
      <t>ジュンケッショウ</t>
    </rPh>
    <phoneticPr fontId="3"/>
  </si>
  <si>
    <r>
      <t>15：45～</t>
    </r>
    <r>
      <rPr>
        <sz val="11"/>
        <rFont val="ＭＳ Ｐゴシック"/>
        <family val="3"/>
        <charset val="128"/>
      </rPr>
      <t>15：</t>
    </r>
    <r>
      <rPr>
        <sz val="11"/>
        <rFont val="ＭＳ Ｐゴシック"/>
        <family val="3"/>
        <charset val="128"/>
      </rPr>
      <t>55</t>
    </r>
    <phoneticPr fontId="3"/>
  </si>
  <si>
    <r>
      <t>15：20～</t>
    </r>
    <r>
      <rPr>
        <sz val="11"/>
        <rFont val="ＭＳ Ｐゴシック"/>
        <family val="3"/>
        <charset val="128"/>
      </rPr>
      <t>15：</t>
    </r>
    <r>
      <rPr>
        <sz val="11"/>
        <rFont val="ＭＳ Ｐゴシック"/>
        <family val="3"/>
        <charset val="128"/>
      </rPr>
      <t>40</t>
    </r>
    <phoneticPr fontId="3"/>
  </si>
  <si>
    <t>男子団体組手3位決定戦　</t>
    <rPh sb="0" eb="2">
      <t>ダンシ</t>
    </rPh>
    <rPh sb="2" eb="4">
      <t>ダンタイ</t>
    </rPh>
    <rPh sb="4" eb="5">
      <t>ク</t>
    </rPh>
    <rPh sb="5" eb="6">
      <t>テ</t>
    </rPh>
    <rPh sb="7" eb="8">
      <t>イ</t>
    </rPh>
    <rPh sb="8" eb="11">
      <t>ケッテイセン</t>
    </rPh>
    <phoneticPr fontId="3"/>
  </si>
  <si>
    <t>16：30～16：40</t>
    <phoneticPr fontId="3"/>
  </si>
  <si>
    <t>荒井</t>
    <rPh sb="0" eb="2">
      <t>アライ</t>
    </rPh>
    <phoneticPr fontId="3"/>
  </si>
  <si>
    <t>男女とも3位決定戦行います</t>
    <rPh sb="0" eb="2">
      <t>ダンジョ</t>
    </rPh>
    <rPh sb="5" eb="6">
      <t>イ</t>
    </rPh>
    <rPh sb="6" eb="9">
      <t>ケッテイセン</t>
    </rPh>
    <rPh sb="9" eb="10">
      <t>オコナ</t>
    </rPh>
    <phoneticPr fontId="3"/>
  </si>
  <si>
    <t>3位決定戦行います</t>
    <rPh sb="1" eb="2">
      <t>イ</t>
    </rPh>
    <rPh sb="2" eb="5">
      <t>ケッテイセン</t>
    </rPh>
    <rPh sb="5" eb="6">
      <t>オコナ</t>
    </rPh>
    <phoneticPr fontId="3"/>
  </si>
  <si>
    <t>　　　　3位決定戦行います</t>
    <rPh sb="5" eb="6">
      <t>イ</t>
    </rPh>
    <rPh sb="6" eb="9">
      <t>ケッテイセン</t>
    </rPh>
    <rPh sb="9" eb="10">
      <t>オコナ</t>
    </rPh>
    <phoneticPr fontId="3"/>
  </si>
  <si>
    <t>.</t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</si>
  <si>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</si>
  <si>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</si>
  <si>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女子個人 組手</t>
    <rPh sb="0" eb="2">
      <t>ジョシ</t>
    </rPh>
    <rPh sb="2" eb="4">
      <t>コジン</t>
    </rPh>
    <rPh sb="5" eb="6">
      <t>ク</t>
    </rPh>
    <rPh sb="6" eb="7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</si>
  <si>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</si>
  <si>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（公財）千葉県体育協会</t>
    <rPh sb="1" eb="2">
      <t>コウ</t>
    </rPh>
    <rPh sb="2" eb="3">
      <t>ザイ</t>
    </rPh>
    <rPh sb="4" eb="7">
      <t>チバケン</t>
    </rPh>
    <rPh sb="7" eb="9">
      <t>タイイク</t>
    </rPh>
    <rPh sb="9" eb="11">
      <t>キョウカイ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</si>
  <si>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</si>
  <si>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山谷</t>
    <rPh sb="0" eb="2">
      <t>ヤマヤ</t>
    </rPh>
    <phoneticPr fontId="3"/>
  </si>
  <si>
    <t>河野</t>
    <rPh sb="0" eb="2">
      <t>コウノ</t>
    </rPh>
    <phoneticPr fontId="3"/>
  </si>
  <si>
    <t>大塚</t>
    <rPh sb="0" eb="2">
      <t>オオツカ</t>
    </rPh>
    <phoneticPr fontId="3"/>
  </si>
  <si>
    <t>木村</t>
    <rPh sb="0" eb="2">
      <t>キムラ</t>
    </rPh>
    <phoneticPr fontId="3"/>
  </si>
  <si>
    <t>石渡</t>
    <rPh sb="0" eb="2">
      <t>イシワタ</t>
    </rPh>
    <phoneticPr fontId="3"/>
  </si>
  <si>
    <t>斉藤（雄）</t>
    <rPh sb="0" eb="2">
      <t>サイトウ</t>
    </rPh>
    <rPh sb="3" eb="4">
      <t>オス</t>
    </rPh>
    <phoneticPr fontId="3"/>
  </si>
  <si>
    <t>斉藤（律）</t>
    <rPh sb="0" eb="2">
      <t>サイトウ</t>
    </rPh>
    <rPh sb="3" eb="4">
      <t>リツ</t>
    </rPh>
    <phoneticPr fontId="3"/>
  </si>
  <si>
    <t>流</t>
    <rPh sb="0" eb="1">
      <t>ナガ</t>
    </rPh>
    <phoneticPr fontId="3"/>
  </si>
  <si>
    <t>戸田</t>
    <rPh sb="0" eb="2">
      <t>トダ</t>
    </rPh>
    <phoneticPr fontId="3"/>
  </si>
  <si>
    <t>下村</t>
    <rPh sb="0" eb="2">
      <t>シモムラ</t>
    </rPh>
    <phoneticPr fontId="3"/>
  </si>
  <si>
    <t>吉田</t>
    <rPh sb="0" eb="2">
      <t>ヨシダ</t>
    </rPh>
    <phoneticPr fontId="3"/>
  </si>
  <si>
    <t>今村</t>
    <rPh sb="0" eb="2">
      <t>イマムラ</t>
    </rPh>
    <phoneticPr fontId="3"/>
  </si>
  <si>
    <t>南</t>
    <rPh sb="0" eb="1">
      <t>ミナミ</t>
    </rPh>
    <phoneticPr fontId="3"/>
  </si>
  <si>
    <t>蓮村</t>
    <rPh sb="0" eb="2">
      <t>ハスムラ</t>
    </rPh>
    <phoneticPr fontId="3"/>
  </si>
  <si>
    <t>久住呂</t>
    <rPh sb="0" eb="2">
      <t>クスミ</t>
    </rPh>
    <rPh sb="2" eb="3">
      <t>ロ</t>
    </rPh>
    <phoneticPr fontId="3"/>
  </si>
  <si>
    <t>岡本</t>
    <rPh sb="0" eb="2">
      <t>オカモト</t>
    </rPh>
    <phoneticPr fontId="3"/>
  </si>
  <si>
    <t>本多</t>
    <rPh sb="0" eb="2">
      <t>ホンダ</t>
    </rPh>
    <phoneticPr fontId="3"/>
  </si>
  <si>
    <t>岩田</t>
    <rPh sb="0" eb="2">
      <t>イワタ</t>
    </rPh>
    <phoneticPr fontId="3"/>
  </si>
  <si>
    <t>西川</t>
    <rPh sb="0" eb="2">
      <t>ニシカワ</t>
    </rPh>
    <phoneticPr fontId="3"/>
  </si>
  <si>
    <t>柏日体</t>
    <rPh sb="0" eb="1">
      <t>カシワ</t>
    </rPh>
    <rPh sb="1" eb="2">
      <t>ヒ</t>
    </rPh>
    <rPh sb="2" eb="3">
      <t>カラダ</t>
    </rPh>
    <phoneticPr fontId="3"/>
  </si>
  <si>
    <t>石川</t>
    <rPh sb="0" eb="2">
      <t>イシカワ</t>
    </rPh>
    <phoneticPr fontId="3"/>
  </si>
  <si>
    <t>鹿間</t>
    <rPh sb="0" eb="2">
      <t>シカマ</t>
    </rPh>
    <phoneticPr fontId="3"/>
  </si>
  <si>
    <t>三宅</t>
    <rPh sb="0" eb="2">
      <t>ミヤケ</t>
    </rPh>
    <phoneticPr fontId="3"/>
  </si>
  <si>
    <t>倉澤</t>
    <rPh sb="0" eb="2">
      <t>クラサワ</t>
    </rPh>
    <phoneticPr fontId="3"/>
  </si>
  <si>
    <t>流山南</t>
    <rPh sb="0" eb="2">
      <t>ナガレヤマ</t>
    </rPh>
    <rPh sb="2" eb="3">
      <t>ミナミ</t>
    </rPh>
    <phoneticPr fontId="3"/>
  </si>
  <si>
    <t>三橋</t>
    <rPh sb="0" eb="2">
      <t>ミツハシ</t>
    </rPh>
    <phoneticPr fontId="3"/>
  </si>
  <si>
    <t>兼坂</t>
    <rPh sb="0" eb="2">
      <t>カネサカ</t>
    </rPh>
    <phoneticPr fontId="3"/>
  </si>
  <si>
    <t>永澤</t>
    <rPh sb="0" eb="2">
      <t>ナガサワ</t>
    </rPh>
    <phoneticPr fontId="3"/>
  </si>
  <si>
    <t>富谷</t>
    <rPh sb="0" eb="2">
      <t>トミタニ</t>
    </rPh>
    <phoneticPr fontId="3"/>
  </si>
  <si>
    <t>越川</t>
    <rPh sb="0" eb="2">
      <t>コシカワ</t>
    </rPh>
    <phoneticPr fontId="3"/>
  </si>
  <si>
    <t>岡澤</t>
    <rPh sb="0" eb="2">
      <t>オカザワ</t>
    </rPh>
    <phoneticPr fontId="3"/>
  </si>
  <si>
    <t>梅原</t>
    <rPh sb="0" eb="2">
      <t>ウメハラ</t>
    </rPh>
    <phoneticPr fontId="3"/>
  </si>
  <si>
    <t>松井</t>
    <rPh sb="0" eb="2">
      <t>マツイ</t>
    </rPh>
    <phoneticPr fontId="3"/>
  </si>
  <si>
    <t>銚子商業</t>
    <rPh sb="0" eb="2">
      <t>チョウシ</t>
    </rPh>
    <rPh sb="2" eb="4">
      <t>ショウギョウ</t>
    </rPh>
    <phoneticPr fontId="3"/>
  </si>
  <si>
    <t>宮澤</t>
    <rPh sb="0" eb="2">
      <t>ミヤザワ</t>
    </rPh>
    <phoneticPr fontId="3"/>
  </si>
  <si>
    <t>寺岡</t>
    <rPh sb="0" eb="2">
      <t>テラオカ</t>
    </rPh>
    <phoneticPr fontId="3"/>
  </si>
  <si>
    <t>坂内</t>
    <rPh sb="0" eb="2">
      <t>バンナイ</t>
    </rPh>
    <phoneticPr fontId="3"/>
  </si>
  <si>
    <t>小棚木</t>
    <rPh sb="0" eb="1">
      <t>ショウ</t>
    </rPh>
    <rPh sb="1" eb="3">
      <t>タナギ</t>
    </rPh>
    <phoneticPr fontId="3"/>
  </si>
  <si>
    <t>北村</t>
    <rPh sb="0" eb="2">
      <t>キタムラ</t>
    </rPh>
    <phoneticPr fontId="3"/>
  </si>
  <si>
    <t>小松</t>
    <rPh sb="0" eb="2">
      <t>コマツ</t>
    </rPh>
    <phoneticPr fontId="3"/>
  </si>
  <si>
    <t>飛高</t>
    <rPh sb="0" eb="2">
      <t>ヒダカ</t>
    </rPh>
    <phoneticPr fontId="3"/>
  </si>
  <si>
    <t>内山</t>
    <rPh sb="0" eb="2">
      <t>ウチヤマ</t>
    </rPh>
    <phoneticPr fontId="3"/>
  </si>
  <si>
    <t>原</t>
    <rPh sb="0" eb="1">
      <t>ハラ</t>
    </rPh>
    <phoneticPr fontId="3"/>
  </si>
  <si>
    <t>廣瀬</t>
    <rPh sb="0" eb="2">
      <t>ヒロセ</t>
    </rPh>
    <phoneticPr fontId="3"/>
  </si>
  <si>
    <t>斎藤</t>
    <rPh sb="0" eb="2">
      <t>サイトウ</t>
    </rPh>
    <phoneticPr fontId="3"/>
  </si>
  <si>
    <t>角金</t>
    <rPh sb="0" eb="1">
      <t>カド</t>
    </rPh>
    <rPh sb="1" eb="2">
      <t>カネ</t>
    </rPh>
    <phoneticPr fontId="3"/>
  </si>
  <si>
    <t>高梨</t>
    <rPh sb="0" eb="2">
      <t>タカナシ</t>
    </rPh>
    <phoneticPr fontId="3"/>
  </si>
  <si>
    <t>西武台</t>
    <rPh sb="0" eb="2">
      <t>セイブ</t>
    </rPh>
    <rPh sb="2" eb="3">
      <t>ダイ</t>
    </rPh>
    <phoneticPr fontId="3"/>
  </si>
  <si>
    <t>小野</t>
    <rPh sb="0" eb="2">
      <t>オノ</t>
    </rPh>
    <phoneticPr fontId="3"/>
  </si>
  <si>
    <t>吉澤</t>
    <rPh sb="0" eb="2">
      <t>ヨシザワ</t>
    </rPh>
    <phoneticPr fontId="3"/>
  </si>
  <si>
    <t>豊嶋</t>
    <rPh sb="0" eb="2">
      <t>トヨシマ</t>
    </rPh>
    <phoneticPr fontId="3"/>
  </si>
  <si>
    <t>本（一）</t>
    <rPh sb="0" eb="1">
      <t>ホン</t>
    </rPh>
    <rPh sb="2" eb="3">
      <t>イチ</t>
    </rPh>
    <phoneticPr fontId="3"/>
  </si>
  <si>
    <t>本</t>
    <rPh sb="0" eb="1">
      <t>ホン</t>
    </rPh>
    <phoneticPr fontId="3"/>
  </si>
  <si>
    <t>金子</t>
    <rPh sb="0" eb="2">
      <t>カネコ</t>
    </rPh>
    <phoneticPr fontId="3"/>
  </si>
  <si>
    <t>辻本</t>
    <rPh sb="0" eb="2">
      <t>ツジモト</t>
    </rPh>
    <phoneticPr fontId="3"/>
  </si>
  <si>
    <t>青山</t>
    <rPh sb="0" eb="2">
      <t>アオヤマ</t>
    </rPh>
    <phoneticPr fontId="3"/>
  </si>
  <si>
    <t>浅野</t>
    <rPh sb="0" eb="2">
      <t>アサノ</t>
    </rPh>
    <phoneticPr fontId="3"/>
  </si>
  <si>
    <t>岡崎</t>
    <rPh sb="0" eb="2">
      <t>オカザキ</t>
    </rPh>
    <phoneticPr fontId="3"/>
  </si>
  <si>
    <t>嶋田</t>
    <rPh sb="0" eb="2">
      <t>シマダ</t>
    </rPh>
    <phoneticPr fontId="3"/>
  </si>
  <si>
    <t>久住呂</t>
    <rPh sb="0" eb="2">
      <t>クズミ</t>
    </rPh>
    <rPh sb="2" eb="3">
      <t>ロ</t>
    </rPh>
    <phoneticPr fontId="3"/>
  </si>
  <si>
    <t>黒田</t>
    <rPh sb="0" eb="2">
      <t>クロダ</t>
    </rPh>
    <phoneticPr fontId="3"/>
  </si>
  <si>
    <t>鳥谷部</t>
    <rPh sb="0" eb="3">
      <t>トリヤベ</t>
    </rPh>
    <phoneticPr fontId="3"/>
  </si>
  <si>
    <t>柳瀬</t>
    <rPh sb="0" eb="2">
      <t>ヤナセ</t>
    </rPh>
    <phoneticPr fontId="3"/>
  </si>
  <si>
    <t>諏訪</t>
    <rPh sb="0" eb="2">
      <t>スワ</t>
    </rPh>
    <phoneticPr fontId="3"/>
  </si>
  <si>
    <t>川島</t>
    <rPh sb="0" eb="2">
      <t>カワシマ</t>
    </rPh>
    <phoneticPr fontId="3"/>
  </si>
  <si>
    <t>飛高</t>
    <rPh sb="0" eb="2">
      <t>トビタカ</t>
    </rPh>
    <phoneticPr fontId="3"/>
  </si>
  <si>
    <t>大屋</t>
    <rPh sb="0" eb="2">
      <t>オオヤ</t>
    </rPh>
    <phoneticPr fontId="3"/>
  </si>
  <si>
    <t>島谷</t>
    <rPh sb="0" eb="2">
      <t>シマタニ</t>
    </rPh>
    <phoneticPr fontId="3"/>
  </si>
  <si>
    <t>加藤</t>
    <rPh sb="0" eb="2">
      <t>カトウ</t>
    </rPh>
    <phoneticPr fontId="3"/>
  </si>
  <si>
    <t>廣澤</t>
    <rPh sb="0" eb="2">
      <t>ヒロサワ</t>
    </rPh>
    <phoneticPr fontId="3"/>
  </si>
  <si>
    <t>蔭山</t>
    <rPh sb="0" eb="2">
      <t>カゲヤマ</t>
    </rPh>
    <phoneticPr fontId="3"/>
  </si>
  <si>
    <t>羽生田</t>
    <rPh sb="0" eb="2">
      <t>ハニュウ</t>
    </rPh>
    <rPh sb="2" eb="3">
      <t>タ</t>
    </rPh>
    <phoneticPr fontId="3"/>
  </si>
  <si>
    <t>重岡</t>
    <rPh sb="0" eb="2">
      <t>シゲオカ</t>
    </rPh>
    <phoneticPr fontId="3"/>
  </si>
  <si>
    <t>木更津総合</t>
    <rPh sb="0" eb="5">
      <t>キサラヅソウゴウ</t>
    </rPh>
    <phoneticPr fontId="3"/>
  </si>
  <si>
    <t>柏日体</t>
    <rPh sb="0" eb="1">
      <t>カシワ</t>
    </rPh>
    <rPh sb="1" eb="2">
      <t>ニッ</t>
    </rPh>
    <rPh sb="2" eb="3">
      <t>タイ</t>
    </rPh>
    <phoneticPr fontId="3"/>
  </si>
  <si>
    <t>平成２５年度関東高等学校空手道大会　千葉県予選会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phoneticPr fontId="3"/>
  </si>
  <si>
    <t>平成２５年５月５（日）・６日（月）</t>
    <rPh sb="0" eb="2">
      <t>ヘイセイ</t>
    </rPh>
    <rPh sb="4" eb="5">
      <t>ネンド</t>
    </rPh>
    <rPh sb="6" eb="7">
      <t>ガツ</t>
    </rPh>
    <rPh sb="9" eb="10">
      <t>ニチ</t>
    </rPh>
    <rPh sb="13" eb="14">
      <t>ニチ</t>
    </rPh>
    <rPh sb="15" eb="16">
      <t>ツキ</t>
    </rPh>
    <phoneticPr fontId="3"/>
  </si>
  <si>
    <t>平成25年度関東高等学校空手道大会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</si>
  <si>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 xml:space="preserve">      ５月５日　（日）</t>
    <rPh sb="7" eb="8">
      <t>ガツ</t>
    </rPh>
    <rPh sb="9" eb="10">
      <t>ニチ</t>
    </rPh>
    <rPh sb="12" eb="13">
      <t>ニチ</t>
    </rPh>
    <phoneticPr fontId="3"/>
  </si>
  <si>
    <t>５月６日　（月）</t>
    <rPh sb="1" eb="2">
      <t>ガツ</t>
    </rPh>
    <rPh sb="3" eb="4">
      <t>ニチ</t>
    </rPh>
    <rPh sb="6" eb="7">
      <t>ツキ</t>
    </rPh>
    <phoneticPr fontId="3"/>
  </si>
  <si>
    <t>東城</t>
    <rPh sb="0" eb="2">
      <t>トウジョウ</t>
    </rPh>
    <phoneticPr fontId="3"/>
  </si>
  <si>
    <t>鎌形　勇</t>
    <rPh sb="0" eb="2">
      <t>カマガタ</t>
    </rPh>
    <rPh sb="3" eb="4">
      <t>イサム</t>
    </rPh>
    <phoneticPr fontId="3"/>
  </si>
  <si>
    <t>大久保　利宏</t>
    <rPh sb="0" eb="3">
      <t>オオクボ</t>
    </rPh>
    <rPh sb="4" eb="6">
      <t>トシヒロ</t>
    </rPh>
    <phoneticPr fontId="3"/>
  </si>
  <si>
    <t>田浦　定一</t>
    <rPh sb="0" eb="2">
      <t>タウラ</t>
    </rPh>
    <rPh sb="3" eb="5">
      <t>サダカズ</t>
    </rPh>
    <phoneticPr fontId="3"/>
  </si>
  <si>
    <t>（君津高校長）</t>
    <rPh sb="1" eb="3">
      <t>キミツ</t>
    </rPh>
    <rPh sb="3" eb="4">
      <t>ダカ</t>
    </rPh>
    <rPh sb="4" eb="6">
      <t>コウチョウ</t>
    </rPh>
    <phoneticPr fontId="3"/>
  </si>
  <si>
    <t>由利　聡</t>
    <rPh sb="0" eb="2">
      <t>ユリ</t>
    </rPh>
    <rPh sb="3" eb="4">
      <t>サトル</t>
    </rPh>
    <phoneticPr fontId="3"/>
  </si>
  <si>
    <t>米澤　努</t>
    <rPh sb="0" eb="2">
      <t>ヨネザワ</t>
    </rPh>
    <rPh sb="3" eb="4">
      <t>ツトム</t>
    </rPh>
    <phoneticPr fontId="3"/>
  </si>
  <si>
    <t>安本</t>
    <rPh sb="0" eb="2">
      <t>ヤスモト</t>
    </rPh>
    <phoneticPr fontId="3"/>
  </si>
  <si>
    <t>（袖ヶ浦）</t>
    <rPh sb="1" eb="4">
      <t>ソデガウラ</t>
    </rPh>
    <phoneticPr fontId="3"/>
  </si>
  <si>
    <t>　Ａ 成田</t>
    <rPh sb="3" eb="5">
      <t>ナリタ</t>
    </rPh>
    <phoneticPr fontId="3"/>
  </si>
  <si>
    <t>　　 成田北</t>
    <rPh sb="3" eb="5">
      <t>ナリタ</t>
    </rPh>
    <rPh sb="5" eb="6">
      <t>キタ</t>
    </rPh>
    <phoneticPr fontId="3"/>
  </si>
  <si>
    <t>　Ｂ 麗澤・柏日体</t>
    <rPh sb="3" eb="5">
      <t>レイタク</t>
    </rPh>
    <rPh sb="6" eb="7">
      <t>カシワ</t>
    </rPh>
    <rPh sb="7" eb="8">
      <t>ニチ</t>
    </rPh>
    <rPh sb="8" eb="9">
      <t>タイ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</si>
  <si>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</si>
  <si>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　Ｃ 秀明八千代</t>
    <rPh sb="3" eb="5">
      <t>ヒデアキ</t>
    </rPh>
    <rPh sb="5" eb="8">
      <t>ヤチヨ</t>
    </rPh>
    <phoneticPr fontId="3"/>
  </si>
  <si>
    <t>　　 学館浦安</t>
    <rPh sb="3" eb="5">
      <t>ガッカン</t>
    </rPh>
    <rPh sb="5" eb="7">
      <t>ウラヤス</t>
    </rPh>
    <phoneticPr fontId="3"/>
  </si>
  <si>
    <t>　Ａ 小川</t>
    <rPh sb="3" eb="5">
      <t>オガワ</t>
    </rPh>
    <phoneticPr fontId="3"/>
  </si>
  <si>
    <t>　　 深田</t>
    <phoneticPr fontId="3"/>
  </si>
  <si>
    <t>　　 (成田)</t>
    <phoneticPr fontId="3"/>
  </si>
  <si>
    <t>　　（秀明八千代）</t>
    <rPh sb="3" eb="5">
      <t>シュウメイ</t>
    </rPh>
    <rPh sb="5" eb="8">
      <t>ヤチヨ</t>
    </rPh>
    <phoneticPr fontId="3"/>
  </si>
  <si>
    <t>　　 高橋</t>
    <rPh sb="3" eb="5">
      <t>タカハシ</t>
    </rPh>
    <phoneticPr fontId="3"/>
  </si>
  <si>
    <t>　　（学館浦安）</t>
    <rPh sb="3" eb="5">
      <t>ガッカン</t>
    </rPh>
    <rPh sb="5" eb="7">
      <t>ウラヤス</t>
    </rPh>
    <phoneticPr fontId="3"/>
  </si>
  <si>
    <t>　Ｃ 安藤</t>
    <rPh sb="3" eb="5">
      <t>アンドウ</t>
    </rPh>
    <phoneticPr fontId="3"/>
  </si>
  <si>
    <t>　Ｂ　平井</t>
    <rPh sb="3" eb="5">
      <t>ヒライ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</si>
  <si>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</si>
  <si>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 三浦</t>
    <rPh sb="3" eb="5">
      <t>ミウラ</t>
    </rPh>
    <phoneticPr fontId="3"/>
  </si>
  <si>
    <t>　　（柏日体）</t>
    <rPh sb="3" eb="4">
      <t>カシワ</t>
    </rPh>
    <rPh sb="4" eb="5">
      <t>ニチ</t>
    </rPh>
    <rPh sb="5" eb="6">
      <t>タイ</t>
    </rPh>
    <phoneticPr fontId="3"/>
  </si>
  <si>
    <t>　Ｄ 板橋</t>
    <rPh sb="3" eb="5">
      <t>イタバシ</t>
    </rPh>
    <phoneticPr fontId="3"/>
  </si>
  <si>
    <t>　　（樟陽）</t>
    <rPh sb="3" eb="5">
      <t>ショウヨウ</t>
    </rPh>
    <phoneticPr fontId="3"/>
  </si>
  <si>
    <t>　　斉藤</t>
    <rPh sb="2" eb="4">
      <t>サイトウ</t>
    </rPh>
    <phoneticPr fontId="3"/>
  </si>
  <si>
    <t>　　（長生）</t>
    <rPh sb="3" eb="5">
      <t>チョウセイ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</si>
  <si>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</si>
  <si>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</si>
  <si>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吉田 １日目</t>
    <rPh sb="0" eb="2">
      <t>ヨシダ</t>
    </rPh>
    <rPh sb="4" eb="6">
      <t>ニチメ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</si>
  <si>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</si>
  <si>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</si>
  <si>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</si>
  <si>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　Ｄ 拓大紅陵</t>
    <rPh sb="3" eb="4">
      <t>タク</t>
    </rPh>
    <rPh sb="4" eb="5">
      <t>ダイ</t>
    </rPh>
    <rPh sb="5" eb="7">
      <t>コウリョウ</t>
    </rPh>
    <phoneticPr fontId="3"/>
  </si>
  <si>
    <t>（浦安南）</t>
    <rPh sb="1" eb="3">
      <t>ウラヤス</t>
    </rPh>
    <rPh sb="3" eb="4">
      <t>ミナミ</t>
    </rPh>
    <phoneticPr fontId="3"/>
  </si>
  <si>
    <t>寺田（銚子商業）</t>
    <rPh sb="0" eb="2">
      <t>テラダ</t>
    </rPh>
    <rPh sb="3" eb="5">
      <t>チョウシ</t>
    </rPh>
    <rPh sb="5" eb="7">
      <t>ショウギョウ</t>
    </rPh>
    <phoneticPr fontId="3"/>
  </si>
  <si>
    <t>宮野（小見川）</t>
    <rPh sb="0" eb="2">
      <t>ミヤノ</t>
    </rPh>
    <rPh sb="3" eb="6">
      <t>オミガワ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</si>
  <si>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</si>
  <si>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</si>
  <si>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</si>
  <si>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</si>
  <si>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</si>
  <si>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瀧本　寛</t>
    <rPh sb="0" eb="2">
      <t>タキモト</t>
    </rPh>
    <rPh sb="3" eb="4">
      <t>ヒロシ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</si>
  <si>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</si>
  <si>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</si>
  <si>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 xml:space="preserve"> 弁　　当　　配　　付</t>
    <rPh sb="1" eb="2">
      <t>ベン</t>
    </rPh>
    <rPh sb="4" eb="5">
      <t>トウ</t>
    </rPh>
    <rPh sb="7" eb="8">
      <t>ハイ</t>
    </rPh>
    <rPh sb="10" eb="11">
      <t>ツキ</t>
    </rPh>
    <phoneticPr fontId="3"/>
  </si>
  <si>
    <t>宮﨑</t>
    <rPh sb="0" eb="2">
      <t>ミヤザキ</t>
    </rPh>
    <phoneticPr fontId="3"/>
  </si>
  <si>
    <t>9:00～9:25</t>
    <phoneticPr fontId="3"/>
  </si>
  <si>
    <r>
      <t>9</t>
    </r>
    <r>
      <rPr>
        <sz val="11"/>
        <rFont val="ＭＳ Ｐゴシック"/>
        <family val="3"/>
        <charset val="128"/>
      </rPr>
      <t>:30～10:10</t>
    </r>
    <phoneticPr fontId="3"/>
  </si>
  <si>
    <t>女子個人形準決勝</t>
    <rPh sb="0" eb="2">
      <t>ジョシ</t>
    </rPh>
    <rPh sb="2" eb="4">
      <t>コジン</t>
    </rPh>
    <rPh sb="4" eb="5">
      <t>カタ</t>
    </rPh>
    <rPh sb="5" eb="8">
      <t>ジュンケッショウ</t>
    </rPh>
    <phoneticPr fontId="3"/>
  </si>
  <si>
    <t>Ａ・Ｂ</t>
    <phoneticPr fontId="3"/>
  </si>
  <si>
    <t>10:15～10:45</t>
    <phoneticPr fontId="3"/>
  </si>
  <si>
    <t>男子個人形準決勝</t>
    <rPh sb="0" eb="2">
      <t>ダンシ</t>
    </rPh>
    <rPh sb="2" eb="4">
      <t>コジン</t>
    </rPh>
    <rPh sb="4" eb="5">
      <t>カタ</t>
    </rPh>
    <rPh sb="5" eb="8">
      <t>ジュンケッショウ</t>
    </rPh>
    <phoneticPr fontId="3"/>
  </si>
  <si>
    <t>10:50～11:20</t>
    <phoneticPr fontId="3"/>
  </si>
  <si>
    <t>11:25～11:50</t>
    <phoneticPr fontId="3"/>
  </si>
  <si>
    <t>11:50～12:20</t>
    <phoneticPr fontId="3"/>
  </si>
  <si>
    <t>男女個人形3位決定戦
および決勝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4" eb="16">
      <t>ケッショウ</t>
    </rPh>
    <phoneticPr fontId="3"/>
  </si>
  <si>
    <t>A（女子）・B（男子）</t>
    <rPh sb="2" eb="4">
      <t>ジョシ</t>
    </rPh>
    <rPh sb="8" eb="10">
      <t>ダンシ</t>
    </rPh>
    <phoneticPr fontId="3"/>
  </si>
  <si>
    <t>12:25～12:45</t>
    <phoneticPr fontId="3"/>
  </si>
  <si>
    <t>Ｃ</t>
    <phoneticPr fontId="3"/>
  </si>
  <si>
    <t>13：20～15:20
（ベスト４まで）</t>
    <phoneticPr fontId="3"/>
  </si>
  <si>
    <t>13:20～15：20
（ベスト４まで）</t>
    <phoneticPr fontId="3"/>
  </si>
  <si>
    <t>男女個人組手3位決定戦
および決勝</t>
    <rPh sb="0" eb="2">
      <t>ダンジョ</t>
    </rPh>
    <rPh sb="2" eb="4">
      <t>コジン</t>
    </rPh>
    <rPh sb="4" eb="6">
      <t>クミテ</t>
    </rPh>
    <rPh sb="7" eb="8">
      <t>イ</t>
    </rPh>
    <rPh sb="8" eb="11">
      <t>ケッテイセン</t>
    </rPh>
    <rPh sb="15" eb="17">
      <t>ケッショウ</t>
    </rPh>
    <phoneticPr fontId="3"/>
  </si>
  <si>
    <r>
      <rPr>
        <sz val="11"/>
        <rFont val="ＭＳ Ｐゴシック"/>
        <family val="3"/>
        <charset val="128"/>
      </rPr>
      <t>9:40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10:10</t>
    </r>
    <phoneticPr fontId="3"/>
  </si>
  <si>
    <t>9:20～9:35</t>
    <phoneticPr fontId="3"/>
  </si>
  <si>
    <t>10:15～10:40</t>
    <phoneticPr fontId="3"/>
  </si>
  <si>
    <r>
      <t>1</t>
    </r>
    <r>
      <rPr>
        <sz val="11"/>
        <rFont val="ＭＳ Ｐゴシック"/>
        <family val="3"/>
        <charset val="128"/>
      </rPr>
      <t>0:45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11:15</t>
    </r>
    <phoneticPr fontId="3"/>
  </si>
  <si>
    <t>12:00～14:40</t>
    <phoneticPr fontId="3"/>
  </si>
  <si>
    <t>A・B</t>
    <phoneticPr fontId="3"/>
  </si>
  <si>
    <t>12:00～14:40</t>
    <phoneticPr fontId="3"/>
  </si>
  <si>
    <t>14:50～15：20</t>
    <phoneticPr fontId="3"/>
  </si>
  <si>
    <t>15:25～15:50</t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</si>
  <si>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</si>
  <si>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平成２５年度関東高等学校空手道大会千葉県予選会　参加選手およびチ－ム</t>
    <rPh sb="0" eb="2">
      <t>ヘイセイ</t>
    </rPh>
    <rPh sb="4" eb="6">
      <t>ネンド</t>
    </rPh>
    <rPh sb="6" eb="8">
      <t>カントウ</t>
    </rPh>
    <rPh sb="17" eb="20">
      <t>チバケン</t>
    </rPh>
    <rPh sb="20" eb="22">
      <t>ヨセン</t>
    </rPh>
    <rPh sb="22" eb="23">
      <t>カイ</t>
    </rPh>
    <rPh sb="24" eb="26">
      <t>サンカ</t>
    </rPh>
    <rPh sb="26" eb="28">
      <t>センシュ</t>
    </rPh>
    <phoneticPr fontId="3"/>
  </si>
  <si>
    <t>一方のみ</t>
    <rPh sb="0" eb="2">
      <t>イッポウ</t>
    </rPh>
    <phoneticPr fontId="3"/>
  </si>
  <si>
    <t>両方</t>
    <rPh sb="0" eb="2">
      <t>リョウホウ</t>
    </rPh>
    <phoneticPr fontId="3"/>
  </si>
  <si>
    <t>○</t>
    <phoneticPr fontId="3"/>
  </si>
  <si>
    <t>本【一）</t>
    <rPh sb="0" eb="1">
      <t>ホン</t>
    </rPh>
    <rPh sb="2" eb="3">
      <t>イチ</t>
    </rPh>
    <phoneticPr fontId="3"/>
  </si>
  <si>
    <t>○</t>
    <phoneticPr fontId="3"/>
  </si>
  <si>
    <t>河野</t>
    <rPh sb="0" eb="2">
      <t>カワノ</t>
    </rPh>
    <phoneticPr fontId="3"/>
  </si>
  <si>
    <t>○</t>
    <phoneticPr fontId="3"/>
  </si>
  <si>
    <t>坂内</t>
    <rPh sb="0" eb="2">
      <t>サカウチ</t>
    </rPh>
    <phoneticPr fontId="3"/>
  </si>
  <si>
    <t>○</t>
    <phoneticPr fontId="3"/>
  </si>
  <si>
    <t>○</t>
    <phoneticPr fontId="3"/>
  </si>
  <si>
    <t>　</t>
    <phoneticPr fontId="3"/>
  </si>
  <si>
    <t>○</t>
    <phoneticPr fontId="3"/>
  </si>
  <si>
    <t>石渡</t>
    <rPh sb="0" eb="2">
      <t>イシワタリ</t>
    </rPh>
    <phoneticPr fontId="3"/>
  </si>
  <si>
    <t>○</t>
    <phoneticPr fontId="3"/>
  </si>
  <si>
    <t>小棚木</t>
    <rPh sb="0" eb="1">
      <t>オ</t>
    </rPh>
    <rPh sb="1" eb="3">
      <t>タナギ</t>
    </rPh>
    <phoneticPr fontId="3"/>
  </si>
  <si>
    <t>○</t>
    <phoneticPr fontId="3"/>
  </si>
  <si>
    <t>斉藤（雄）</t>
    <rPh sb="0" eb="2">
      <t>サイトウ</t>
    </rPh>
    <rPh sb="3" eb="4">
      <t>ユウ</t>
    </rPh>
    <phoneticPr fontId="3"/>
  </si>
  <si>
    <t>　</t>
    <phoneticPr fontId="3"/>
  </si>
  <si>
    <t>甲賀</t>
    <rPh sb="0" eb="1">
      <t>コウ</t>
    </rPh>
    <phoneticPr fontId="3"/>
  </si>
  <si>
    <t>　</t>
    <phoneticPr fontId="3"/>
  </si>
  <si>
    <t>　</t>
    <phoneticPr fontId="3"/>
  </si>
  <si>
    <t>○</t>
    <phoneticPr fontId="3"/>
  </si>
  <si>
    <t>○</t>
    <phoneticPr fontId="3"/>
  </si>
  <si>
    <t>島谷</t>
    <rPh sb="0" eb="1">
      <t>シマ</t>
    </rPh>
    <rPh sb="1" eb="2">
      <t>タニ</t>
    </rPh>
    <phoneticPr fontId="3"/>
  </si>
  <si>
    <t>難波</t>
    <rPh sb="0" eb="2">
      <t>ナニワ</t>
    </rPh>
    <phoneticPr fontId="3"/>
  </si>
  <si>
    <t>本多</t>
    <rPh sb="0" eb="1">
      <t>ホン</t>
    </rPh>
    <rPh sb="1" eb="2">
      <t>タ</t>
    </rPh>
    <phoneticPr fontId="3"/>
  </si>
  <si>
    <t>見山</t>
    <rPh sb="0" eb="1">
      <t>ミ</t>
    </rPh>
    <rPh sb="1" eb="2">
      <t>ヤマ</t>
    </rPh>
    <phoneticPr fontId="3"/>
  </si>
  <si>
    <t>鹿間</t>
    <rPh sb="0" eb="1">
      <t>シカ</t>
    </rPh>
    <rPh sb="1" eb="2">
      <t>マ</t>
    </rPh>
    <phoneticPr fontId="3"/>
  </si>
  <si>
    <t>高梨</t>
    <rPh sb="0" eb="1">
      <t>タカ</t>
    </rPh>
    <rPh sb="1" eb="2">
      <t>ナシ</t>
    </rPh>
    <phoneticPr fontId="3"/>
  </si>
  <si>
    <t>豊嶋</t>
    <rPh sb="0" eb="1">
      <t>ユタカ</t>
    </rPh>
    <rPh sb="1" eb="2">
      <t>シマ</t>
    </rPh>
    <phoneticPr fontId="3"/>
  </si>
  <si>
    <t>倉澤</t>
    <rPh sb="0" eb="1">
      <t>クラ</t>
    </rPh>
    <rPh sb="1" eb="2">
      <t>サワ</t>
    </rPh>
    <phoneticPr fontId="3"/>
  </si>
  <si>
    <t>杉森</t>
    <rPh sb="0" eb="1">
      <t>スギ</t>
    </rPh>
    <rPh sb="1" eb="2">
      <t>モリ</t>
    </rPh>
    <phoneticPr fontId="3"/>
  </si>
  <si>
    <t>４月２２日（月）までに、成田北高校橋本先生（qq4t7p7z9@image.ocn.ne.jp）まで、メールに添付して送付して下さい。</t>
    <rPh sb="1" eb="2">
      <t>ガツ</t>
    </rPh>
    <rPh sb="4" eb="5">
      <t>ニチ</t>
    </rPh>
    <rPh sb="6" eb="7">
      <t>ゲツ</t>
    </rPh>
    <rPh sb="12" eb="14">
      <t>ナリタ</t>
    </rPh>
    <rPh sb="14" eb="15">
      <t>キタ</t>
    </rPh>
    <rPh sb="15" eb="17">
      <t>コウコウ</t>
    </rPh>
    <rPh sb="17" eb="19">
      <t>ハシモト</t>
    </rPh>
    <rPh sb="19" eb="21">
      <t>センセイ</t>
    </rPh>
    <rPh sb="55" eb="57">
      <t>テンプ</t>
    </rPh>
    <rPh sb="59" eb="61">
      <t>ソウフ</t>
    </rPh>
    <rPh sb="63" eb="64">
      <t>クダ</t>
    </rPh>
    <phoneticPr fontId="3"/>
  </si>
  <si>
    <t>Ｂ</t>
    <phoneticPr fontId="3"/>
  </si>
  <si>
    <t>C</t>
    <phoneticPr fontId="3"/>
  </si>
  <si>
    <t>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</si>
  <si>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</si>
  <si>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</si>
  <si>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</si>
  <si>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</si>
  <si>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棄権</t>
    <rPh sb="0" eb="2">
      <t>キケン</t>
    </rPh>
    <phoneticPr fontId="3"/>
  </si>
  <si>
    <t>棄</t>
    <rPh sb="0" eb="1">
      <t>キ</t>
    </rPh>
    <phoneticPr fontId="3"/>
  </si>
  <si>
    <t>寺田</t>
  </si>
  <si>
    <t>幕張</t>
  </si>
  <si>
    <t>脇坂</t>
  </si>
  <si>
    <t>千葉黎明</t>
  </si>
  <si>
    <t>見山</t>
  </si>
  <si>
    <t>敬愛学園</t>
  </si>
  <si>
    <t>坂内</t>
  </si>
  <si>
    <t xml:space="preserve"> 拓大紅陵</t>
  </si>
  <si>
    <t>小川</t>
  </si>
  <si>
    <t>片桐</t>
  </si>
  <si>
    <t>秀明八千代</t>
  </si>
  <si>
    <t>寺岡</t>
  </si>
  <si>
    <t>浮島</t>
  </si>
  <si>
    <t>柳瀬</t>
  </si>
  <si>
    <t>佐藤</t>
  </si>
  <si>
    <t>椛澤</t>
  </si>
  <si>
    <t>山本</t>
  </si>
  <si>
    <t>花岡</t>
  </si>
  <si>
    <t>麗澤</t>
  </si>
  <si>
    <t>山口</t>
  </si>
  <si>
    <t>豊田</t>
  </si>
  <si>
    <t>黒川</t>
  </si>
  <si>
    <t>柴田</t>
  </si>
  <si>
    <t>大島</t>
  </si>
  <si>
    <t>久住呂</t>
  </si>
  <si>
    <t>本（一）</t>
  </si>
  <si>
    <t>柏日体</t>
  </si>
  <si>
    <t>松永</t>
  </si>
  <si>
    <t>習志野</t>
  </si>
  <si>
    <t>鈴木</t>
  </si>
  <si>
    <t>坂本</t>
  </si>
  <si>
    <t>千葉南</t>
  </si>
  <si>
    <t>本</t>
  </si>
  <si>
    <t>杉本</t>
  </si>
  <si>
    <t>村上</t>
  </si>
  <si>
    <t>山谷</t>
  </si>
  <si>
    <t>青山</t>
  </si>
  <si>
    <t>山中</t>
  </si>
  <si>
    <t>大山</t>
  </si>
  <si>
    <t>丸付き数字は同点再試合の結果上位</t>
    <rPh sb="0" eb="1">
      <t>マル</t>
    </rPh>
    <rPh sb="1" eb="2">
      <t>ツ</t>
    </rPh>
    <rPh sb="3" eb="5">
      <t>スウジ</t>
    </rPh>
    <rPh sb="6" eb="8">
      <t>ドウテン</t>
    </rPh>
    <rPh sb="8" eb="11">
      <t>サイシアイ</t>
    </rPh>
    <rPh sb="12" eb="14">
      <t>ケッカ</t>
    </rPh>
    <rPh sb="14" eb="16">
      <t>ジョウイ</t>
    </rPh>
    <phoneticPr fontId="3"/>
  </si>
  <si>
    <t>丸付き数字は、同点再試合の結果上位。</t>
    <rPh sb="0" eb="1">
      <t>マル</t>
    </rPh>
    <rPh sb="1" eb="2">
      <t>ツ</t>
    </rPh>
    <rPh sb="3" eb="5">
      <t>スウジ</t>
    </rPh>
    <rPh sb="7" eb="9">
      <t>ドウテン</t>
    </rPh>
    <rPh sb="9" eb="12">
      <t>サイシアイ</t>
    </rPh>
    <rPh sb="13" eb="15">
      <t>ケッカ</t>
    </rPh>
    <rPh sb="15" eb="17">
      <t>ジョウイ</t>
    </rPh>
    <phoneticPr fontId="3"/>
  </si>
  <si>
    <t>浮島（拓大）</t>
    <rPh sb="0" eb="2">
      <t>ウキシマ</t>
    </rPh>
    <rPh sb="3" eb="4">
      <t>タク</t>
    </rPh>
    <rPh sb="4" eb="5">
      <t>ダイ</t>
    </rPh>
    <phoneticPr fontId="3"/>
  </si>
  <si>
    <t>山口（拓大）</t>
    <rPh sb="0" eb="2">
      <t>ヤマグチ</t>
    </rPh>
    <rPh sb="3" eb="4">
      <t>タク</t>
    </rPh>
    <rPh sb="4" eb="5">
      <t>ダイ</t>
    </rPh>
    <phoneticPr fontId="3"/>
  </si>
  <si>
    <t>坂内（拓大）</t>
    <rPh sb="0" eb="2">
      <t>サカウチ</t>
    </rPh>
    <rPh sb="3" eb="4">
      <t>タク</t>
    </rPh>
    <rPh sb="4" eb="5">
      <t>ダイ</t>
    </rPh>
    <phoneticPr fontId="3"/>
  </si>
  <si>
    <t>山本（拓大）</t>
    <rPh sb="0" eb="2">
      <t>ヤマモト</t>
    </rPh>
    <rPh sb="3" eb="4">
      <t>タク</t>
    </rPh>
    <rPh sb="4" eb="5">
      <t>ダイ</t>
    </rPh>
    <phoneticPr fontId="3"/>
  </si>
  <si>
    <t>片桐（秀明）</t>
    <rPh sb="0" eb="2">
      <t>カタギリ</t>
    </rPh>
    <rPh sb="3" eb="5">
      <t>シュウメイ</t>
    </rPh>
    <phoneticPr fontId="3"/>
  </si>
  <si>
    <t>椛澤（学芸）</t>
    <rPh sb="0" eb="2">
      <t>カバサワ</t>
    </rPh>
    <rPh sb="3" eb="5">
      <t>ガクゲイ</t>
    </rPh>
    <phoneticPr fontId="3"/>
  </si>
  <si>
    <t>小川（木総）</t>
    <rPh sb="0" eb="2">
      <t>オガワ</t>
    </rPh>
    <rPh sb="3" eb="4">
      <t>キ</t>
    </rPh>
    <rPh sb="4" eb="5">
      <t>ソウ</t>
    </rPh>
    <phoneticPr fontId="3"/>
  </si>
  <si>
    <t>黒川（秀明）</t>
    <rPh sb="0" eb="2">
      <t>クロカワ</t>
    </rPh>
    <rPh sb="3" eb="5">
      <t>シュウメイ</t>
    </rPh>
    <phoneticPr fontId="3"/>
  </si>
  <si>
    <t>鈴木（拓大）</t>
    <rPh sb="0" eb="2">
      <t>スズキ</t>
    </rPh>
    <rPh sb="3" eb="4">
      <t>タク</t>
    </rPh>
    <rPh sb="4" eb="5">
      <t>ダイ</t>
    </rPh>
    <phoneticPr fontId="3"/>
  </si>
  <si>
    <t>大山（秀明）</t>
    <rPh sb="0" eb="2">
      <t>オオヤマ</t>
    </rPh>
    <rPh sb="3" eb="5">
      <t>シュウメイ</t>
    </rPh>
    <phoneticPr fontId="3"/>
  </si>
  <si>
    <t>本（一）（拓大）</t>
    <rPh sb="0" eb="1">
      <t>ホン</t>
    </rPh>
    <rPh sb="2" eb="3">
      <t>イチ</t>
    </rPh>
    <rPh sb="5" eb="6">
      <t>タク</t>
    </rPh>
    <rPh sb="6" eb="7">
      <t>ダイ</t>
    </rPh>
    <phoneticPr fontId="3"/>
  </si>
  <si>
    <t>村上（幕張）</t>
    <rPh sb="0" eb="2">
      <t>ムラカミ</t>
    </rPh>
    <rPh sb="3" eb="5">
      <t>マクハリ</t>
    </rPh>
    <phoneticPr fontId="3"/>
  </si>
  <si>
    <t>久住呂（秀明）</t>
    <rPh sb="0" eb="1">
      <t>キュウ</t>
    </rPh>
    <rPh sb="1" eb="2">
      <t>ス</t>
    </rPh>
    <rPh sb="2" eb="3">
      <t>ロ</t>
    </rPh>
    <rPh sb="4" eb="6">
      <t>シュウメイ</t>
    </rPh>
    <phoneticPr fontId="3"/>
  </si>
  <si>
    <t>杉本（秀明）</t>
    <rPh sb="0" eb="2">
      <t>スギモト</t>
    </rPh>
    <rPh sb="3" eb="5">
      <t>シュウメイ</t>
    </rPh>
    <phoneticPr fontId="3"/>
  </si>
  <si>
    <t>山中（幕張）</t>
    <rPh sb="0" eb="2">
      <t>ヤマナカ</t>
    </rPh>
    <rPh sb="3" eb="5">
      <t>マクハリ</t>
    </rPh>
    <phoneticPr fontId="3"/>
  </si>
  <si>
    <t>鈴木（黎明）</t>
    <rPh sb="0" eb="2">
      <t>スズキ</t>
    </rPh>
    <rPh sb="3" eb="5">
      <t>レイメイ</t>
    </rPh>
    <phoneticPr fontId="3"/>
  </si>
  <si>
    <t>スーパーリンペイ</t>
    <phoneticPr fontId="3"/>
  </si>
  <si>
    <t>ウンスー</t>
    <phoneticPr fontId="3"/>
  </si>
  <si>
    <t>大山力斗</t>
    <rPh sb="0" eb="2">
      <t>オオヤマ</t>
    </rPh>
    <rPh sb="2" eb="3">
      <t>リキ</t>
    </rPh>
    <rPh sb="3" eb="4">
      <t>ハカル</t>
    </rPh>
    <phoneticPr fontId="3"/>
  </si>
  <si>
    <t>秀明八千代</t>
    <rPh sb="0" eb="2">
      <t>シュウメイ</t>
    </rPh>
    <rPh sb="2" eb="5">
      <t>ヤチヨ</t>
    </rPh>
    <phoneticPr fontId="3"/>
  </si>
  <si>
    <t>村上晧哉</t>
    <rPh sb="0" eb="2">
      <t>ムラカミ</t>
    </rPh>
    <rPh sb="3" eb="4">
      <t>ナリ</t>
    </rPh>
    <phoneticPr fontId="3"/>
  </si>
  <si>
    <t>幕張</t>
    <rPh sb="0" eb="2">
      <t>マクハリ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</si>
  <si>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</si>
  <si>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ウンスー</t>
    <phoneticPr fontId="3"/>
  </si>
  <si>
    <t>鈴木空我</t>
    <rPh sb="0" eb="2">
      <t>スズキ</t>
    </rPh>
    <rPh sb="2" eb="3">
      <t>ソラ</t>
    </rPh>
    <rPh sb="3" eb="4">
      <t>ワレ</t>
    </rPh>
    <phoneticPr fontId="3"/>
  </si>
  <si>
    <t>拓大紅陵</t>
    <rPh sb="0" eb="1">
      <t>タク</t>
    </rPh>
    <rPh sb="1" eb="4">
      <t>ダイコウリョウ</t>
    </rPh>
    <phoneticPr fontId="3"/>
  </si>
  <si>
    <t>スーパーリンペイ</t>
    <phoneticPr fontId="3"/>
  </si>
  <si>
    <t>スーパーリンペイ</t>
    <phoneticPr fontId="3"/>
  </si>
  <si>
    <t>スーパーリンペイ</t>
    <phoneticPr fontId="3"/>
  </si>
  <si>
    <t>千葉黎明</t>
    <rPh sb="0" eb="2">
      <t>チバ</t>
    </rPh>
    <rPh sb="2" eb="4">
      <t>レイメイ</t>
    </rPh>
    <phoneticPr fontId="3"/>
  </si>
  <si>
    <t>スーパーリンペイ</t>
    <phoneticPr fontId="3"/>
  </si>
  <si>
    <t>山中健史</t>
    <rPh sb="0" eb="2">
      <t>ヤマナカ</t>
    </rPh>
    <rPh sb="2" eb="4">
      <t>タケシ</t>
    </rPh>
    <phoneticPr fontId="3"/>
  </si>
  <si>
    <t>杉本一輝</t>
    <rPh sb="0" eb="2">
      <t>スギモト</t>
    </rPh>
    <rPh sb="2" eb="4">
      <t>イッキ</t>
    </rPh>
    <phoneticPr fontId="3"/>
  </si>
  <si>
    <t>久住呂光彦</t>
    <rPh sb="0" eb="1">
      <t>キュウ</t>
    </rPh>
    <rPh sb="1" eb="2">
      <t>ス</t>
    </rPh>
    <rPh sb="2" eb="3">
      <t>ロ</t>
    </rPh>
    <rPh sb="3" eb="5">
      <t>ミツヒコ</t>
    </rPh>
    <phoneticPr fontId="3"/>
  </si>
  <si>
    <t>鈴木康太</t>
    <rPh sb="0" eb="2">
      <t>スズキ</t>
    </rPh>
    <rPh sb="2" eb="4">
      <t>コウタ</t>
    </rPh>
    <phoneticPr fontId="3"/>
  </si>
  <si>
    <t>スーパーリンペイ</t>
    <phoneticPr fontId="3"/>
  </si>
  <si>
    <t>木更津総合</t>
    <rPh sb="0" eb="3">
      <t>キサラヅ</t>
    </rPh>
    <rPh sb="3" eb="5">
      <t>ソウゴウ</t>
    </rPh>
    <phoneticPr fontId="3"/>
  </si>
  <si>
    <t>アーナン</t>
    <phoneticPr fontId="3"/>
  </si>
  <si>
    <t>千葉学芸</t>
    <rPh sb="0" eb="2">
      <t>チバ</t>
    </rPh>
    <rPh sb="2" eb="4">
      <t>ガクゲイ</t>
    </rPh>
    <phoneticPr fontId="3"/>
  </si>
  <si>
    <t>アーナン</t>
    <phoneticPr fontId="3"/>
  </si>
  <si>
    <t>黒川衣紗菜</t>
    <rPh sb="0" eb="2">
      <t>クロカワ</t>
    </rPh>
    <rPh sb="2" eb="3">
      <t>コロモ</t>
    </rPh>
    <rPh sb="3" eb="4">
      <t>シャ</t>
    </rPh>
    <rPh sb="4" eb="5">
      <t>ナ</t>
    </rPh>
    <phoneticPr fontId="3"/>
  </si>
  <si>
    <t>山本紗衣佳</t>
    <rPh sb="0" eb="2">
      <t>ヤマモト</t>
    </rPh>
    <rPh sb="2" eb="3">
      <t>シャ</t>
    </rPh>
    <rPh sb="3" eb="4">
      <t>コロモ</t>
    </rPh>
    <rPh sb="4" eb="5">
      <t>ケイ</t>
    </rPh>
    <phoneticPr fontId="3"/>
  </si>
  <si>
    <t>山口みなみ</t>
    <rPh sb="0" eb="2">
      <t>ヤマグチ</t>
    </rPh>
    <phoneticPr fontId="3"/>
  </si>
  <si>
    <t>小川実咲</t>
    <rPh sb="0" eb="2">
      <t>オガワ</t>
    </rPh>
    <rPh sb="2" eb="4">
      <t>ミサキ</t>
    </rPh>
    <phoneticPr fontId="3"/>
  </si>
  <si>
    <t>椛澤杏奈</t>
    <rPh sb="0" eb="2">
      <t>カバサワ</t>
    </rPh>
    <rPh sb="2" eb="4">
      <t>アンナ</t>
    </rPh>
    <phoneticPr fontId="3"/>
  </si>
  <si>
    <t>久住呂
（秀明）</t>
    <rPh sb="0" eb="1">
      <t>キュウ</t>
    </rPh>
    <rPh sb="1" eb="2">
      <t>ス</t>
    </rPh>
    <rPh sb="2" eb="3">
      <t>ロ</t>
    </rPh>
    <rPh sb="5" eb="7">
      <t>シュウメイ</t>
    </rPh>
    <phoneticPr fontId="3"/>
  </si>
  <si>
    <t>壇
（日体）</t>
    <rPh sb="0" eb="1">
      <t>ダン</t>
    </rPh>
    <rPh sb="3" eb="4">
      <t>ニチ</t>
    </rPh>
    <rPh sb="4" eb="5">
      <t>タイ</t>
    </rPh>
    <phoneticPr fontId="3"/>
  </si>
  <si>
    <t>天野
（経済）</t>
    <rPh sb="0" eb="2">
      <t>アマノ</t>
    </rPh>
    <rPh sb="4" eb="6">
      <t>ケイザイ</t>
    </rPh>
    <phoneticPr fontId="3"/>
  </si>
  <si>
    <t>鈴木
（拓大）</t>
    <rPh sb="0" eb="2">
      <t>スズキ</t>
    </rPh>
    <rPh sb="4" eb="5">
      <t>タク</t>
    </rPh>
    <rPh sb="5" eb="6">
      <t>ダイ</t>
    </rPh>
    <phoneticPr fontId="3"/>
  </si>
  <si>
    <t>拓大紅陵</t>
    <rPh sb="0" eb="1">
      <t>タク</t>
    </rPh>
    <rPh sb="1" eb="4">
      <t>ダイコウリョウ</t>
    </rPh>
    <phoneticPr fontId="3"/>
  </si>
  <si>
    <t>鈴木しおり</t>
    <rPh sb="0" eb="2">
      <t>スズキ</t>
    </rPh>
    <phoneticPr fontId="3"/>
  </si>
  <si>
    <t>天野美雅</t>
    <rPh sb="0" eb="2">
      <t>アマノ</t>
    </rPh>
    <rPh sb="2" eb="4">
      <t>ヨシマサ</t>
    </rPh>
    <phoneticPr fontId="3"/>
  </si>
  <si>
    <t>千葉経済</t>
    <rPh sb="0" eb="2">
      <t>チバ</t>
    </rPh>
    <rPh sb="2" eb="4">
      <t>ケイザイ</t>
    </rPh>
    <phoneticPr fontId="3"/>
  </si>
  <si>
    <t>宮﨑佑介</t>
    <rPh sb="0" eb="2">
      <t>ミヤザキ</t>
    </rPh>
    <rPh sb="2" eb="4">
      <t>ユウスケ</t>
    </rPh>
    <phoneticPr fontId="3"/>
  </si>
  <si>
    <t>河野力也</t>
    <rPh sb="0" eb="2">
      <t>コウノ</t>
    </rPh>
    <rPh sb="2" eb="4">
      <t>リキヤ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</si>
  <si>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</si>
  <si>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久住呂光彦</t>
    <rPh sb="0" eb="1">
      <t>キュウ</t>
    </rPh>
    <rPh sb="1" eb="2">
      <t>ス</t>
    </rPh>
    <rPh sb="2" eb="3">
      <t>ロ</t>
    </rPh>
    <rPh sb="3" eb="5">
      <t>ミツヒコ</t>
    </rPh>
    <phoneticPr fontId="3"/>
  </si>
  <si>
    <t>秀明八千代</t>
    <rPh sb="0" eb="2">
      <t>シュウメイ</t>
    </rPh>
    <rPh sb="2" eb="5">
      <t>ヤチヨ</t>
    </rPh>
    <phoneticPr fontId="3"/>
  </si>
  <si>
    <t>大山力斗</t>
    <rPh sb="0" eb="2">
      <t>オオヤマ</t>
    </rPh>
    <rPh sb="2" eb="3">
      <t>チカラ</t>
    </rPh>
    <rPh sb="3" eb="4">
      <t>ハカル</t>
    </rPh>
    <phoneticPr fontId="3"/>
  </si>
  <si>
    <t>佐藤友也</t>
    <rPh sb="0" eb="2">
      <t>サトウ</t>
    </rPh>
    <rPh sb="2" eb="4">
      <t>トモヤ</t>
    </rPh>
    <phoneticPr fontId="3"/>
  </si>
  <si>
    <t>石田幸輝</t>
    <rPh sb="0" eb="2">
      <t>イシダ</t>
    </rPh>
    <rPh sb="2" eb="3">
      <t>サイワ</t>
    </rPh>
    <rPh sb="3" eb="4">
      <t>カガヤ</t>
    </rPh>
    <phoneticPr fontId="3"/>
  </si>
  <si>
    <t>宇津木智加</t>
    <rPh sb="0" eb="3">
      <t>ウツギ</t>
    </rPh>
    <rPh sb="3" eb="5">
      <t>トモカ</t>
    </rPh>
    <phoneticPr fontId="3"/>
  </si>
  <si>
    <t>脇坂佳美</t>
    <rPh sb="0" eb="2">
      <t>ワキサカ</t>
    </rPh>
    <rPh sb="2" eb="4">
      <t>ヨシミ</t>
    </rPh>
    <phoneticPr fontId="3"/>
  </si>
  <si>
    <t>山田有希</t>
    <rPh sb="0" eb="2">
      <t>ヤマダ</t>
    </rPh>
    <rPh sb="2" eb="3">
      <t>ア</t>
    </rPh>
    <phoneticPr fontId="3"/>
  </si>
  <si>
    <t>内田千奈美</t>
    <rPh sb="0" eb="2">
      <t>ウチダ</t>
    </rPh>
    <rPh sb="2" eb="3">
      <t>セン</t>
    </rPh>
    <phoneticPr fontId="3"/>
  </si>
  <si>
    <t>寺岡優奈</t>
    <rPh sb="0" eb="2">
      <t>テラオカ</t>
    </rPh>
    <rPh sb="2" eb="3">
      <t>ユウ</t>
    </rPh>
    <rPh sb="3" eb="4">
      <t>ナ</t>
    </rPh>
    <phoneticPr fontId="3"/>
  </si>
  <si>
    <t>角金夏光</t>
    <rPh sb="0" eb="1">
      <t>カド</t>
    </rPh>
    <rPh sb="1" eb="2">
      <t>カネ</t>
    </rPh>
    <rPh sb="2" eb="3">
      <t>ナツ</t>
    </rPh>
    <rPh sb="3" eb="4">
      <t>ヒカ</t>
    </rPh>
    <phoneticPr fontId="3"/>
  </si>
  <si>
    <t>形名</t>
    <rPh sb="0" eb="1">
      <t>カタ</t>
    </rPh>
    <rPh sb="1" eb="2">
      <t>ナ</t>
    </rPh>
    <phoneticPr fontId="3"/>
  </si>
  <si>
    <t>ﾁｬﾀﾝﾔﾗｸｰｼｬﾝｸｰ</t>
  </si>
  <si>
    <t>ﾁｬﾀﾝﾔﾗｸｰｼｬﾝｸｰ</t>
    <phoneticPr fontId="3"/>
  </si>
  <si>
    <t>アーナン</t>
    <phoneticPr fontId="3"/>
  </si>
  <si>
    <t>ｺﾞｼﾞｭｳｼﾎｼｮｳ</t>
  </si>
  <si>
    <t>ｺﾞｼﾞｭｳｼﾎｼｮｳ</t>
    <phoneticPr fontId="3"/>
  </si>
  <si>
    <t>ニーパイポ</t>
    <phoneticPr fontId="3"/>
  </si>
  <si>
    <t>ニーパイポ</t>
    <phoneticPr fontId="3"/>
  </si>
  <si>
    <t>ウンスー</t>
    <phoneticPr fontId="3"/>
  </si>
  <si>
    <t>アーナン</t>
    <phoneticPr fontId="3"/>
  </si>
  <si>
    <t>ｺﾞｼﾞｭｳｼﾎｼｮｳ</t>
    <phoneticPr fontId="3"/>
  </si>
  <si>
    <t>ニーパイポ</t>
    <phoneticPr fontId="3"/>
  </si>
  <si>
    <t>クルルンファ</t>
    <phoneticPr fontId="3"/>
  </si>
  <si>
    <t>エンピ</t>
    <phoneticPr fontId="3"/>
  </si>
  <si>
    <t>＊注意　　
　　男女とも最初に出場する試合は
　　勝敗がついても5人制とする</t>
    <rPh sb="1" eb="3">
      <t>チュウイ</t>
    </rPh>
    <rPh sb="8" eb="10">
      <t>ダンジョ</t>
    </rPh>
    <rPh sb="12" eb="14">
      <t>サイショ</t>
    </rPh>
    <rPh sb="15" eb="17">
      <t>シュツジョウ</t>
    </rPh>
    <rPh sb="19" eb="21">
      <t>シアイ</t>
    </rPh>
    <rPh sb="25" eb="27">
      <t>ショウハイ</t>
    </rPh>
    <rPh sb="33" eb="34">
      <t>ニン</t>
    </rPh>
    <rPh sb="34" eb="35">
      <t>セイ</t>
    </rPh>
    <phoneticPr fontId="3"/>
  </si>
  <si>
    <t>麗　　澤</t>
    <rPh sb="0" eb="1">
      <t>レイ</t>
    </rPh>
    <rPh sb="3" eb="4">
      <t>サワ</t>
    </rPh>
    <phoneticPr fontId="3"/>
  </si>
  <si>
    <t>麗澤</t>
    <rPh sb="0" eb="2">
      <t>レイタク</t>
    </rPh>
    <phoneticPr fontId="3"/>
  </si>
  <si>
    <t>秀明八千代</t>
    <rPh sb="0" eb="2">
      <t>シュウメイ</t>
    </rPh>
    <rPh sb="2" eb="5">
      <t>ヤチヨ</t>
    </rPh>
    <phoneticPr fontId="3"/>
  </si>
  <si>
    <t>麗　　　澤</t>
    <rPh sb="0" eb="1">
      <t>レイ</t>
    </rPh>
    <rPh sb="4" eb="5">
      <t>サワ</t>
    </rPh>
    <phoneticPr fontId="3"/>
  </si>
  <si>
    <t>敬愛学園</t>
    <rPh sb="0" eb="2">
      <t>ケイアイ</t>
    </rPh>
    <rPh sb="2" eb="4">
      <t>ガクエン</t>
    </rPh>
    <phoneticPr fontId="3"/>
  </si>
  <si>
    <t>成東</t>
    <rPh sb="0" eb="2">
      <t>ナルトウ</t>
    </rPh>
    <phoneticPr fontId="3"/>
  </si>
  <si>
    <t>船橋東</t>
    <rPh sb="0" eb="2">
      <t>フナバシ</t>
    </rPh>
    <rPh sb="2" eb="3">
      <t>ヒガシ</t>
    </rPh>
    <phoneticPr fontId="3"/>
  </si>
  <si>
    <t>長生</t>
    <rPh sb="0" eb="2">
      <t>チョウセイ</t>
    </rPh>
    <phoneticPr fontId="3"/>
  </si>
  <si>
    <t>市立銚子</t>
    <rPh sb="0" eb="2">
      <t>イチリツ</t>
    </rPh>
    <rPh sb="2" eb="4">
      <t>チョウシ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</si>
  <si>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</si>
  <si>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習志野</t>
    <rPh sb="0" eb="3">
      <t>ナラシノ</t>
    </rPh>
    <phoneticPr fontId="3"/>
  </si>
  <si>
    <t>千葉黎明</t>
    <rPh sb="0" eb="2">
      <t>チバ</t>
    </rPh>
    <rPh sb="2" eb="4">
      <t>レイメイ</t>
    </rPh>
    <phoneticPr fontId="3"/>
  </si>
  <si>
    <t>木更津総合</t>
    <rPh sb="0" eb="3">
      <t>キサラヅ</t>
    </rPh>
    <rPh sb="3" eb="5">
      <t>ソウゴウ</t>
    </rPh>
    <phoneticPr fontId="3"/>
  </si>
  <si>
    <t>拓大紅陵</t>
    <rPh sb="0" eb="1">
      <t>タク</t>
    </rPh>
    <rPh sb="1" eb="4">
      <t>ダイコウリョウ</t>
    </rPh>
    <phoneticPr fontId="3"/>
  </si>
  <si>
    <t>片桐菜緒</t>
    <rPh sb="0" eb="2">
      <t>カタギリ</t>
    </rPh>
    <rPh sb="2" eb="3">
      <t>ナ</t>
    </rPh>
    <rPh sb="3" eb="4">
      <t>チョ</t>
    </rPh>
    <phoneticPr fontId="3"/>
  </si>
  <si>
    <t>壇  純平</t>
    <rPh sb="0" eb="1">
      <t>ダン</t>
    </rPh>
    <rPh sb="3" eb="5">
      <t>ジュンペイ</t>
    </rPh>
    <phoneticPr fontId="3"/>
  </si>
  <si>
    <t>本  一将</t>
    <rPh sb="0" eb="1">
      <t>モト</t>
    </rPh>
    <rPh sb="3" eb="4">
      <t>イチ</t>
    </rPh>
    <phoneticPr fontId="3"/>
  </si>
  <si>
    <t>稲石  励</t>
    <rPh sb="0" eb="1">
      <t>イネ</t>
    </rPh>
    <rPh sb="1" eb="2">
      <t>イシ</t>
    </rPh>
    <rPh sb="4" eb="5">
      <t>ツトム</t>
    </rPh>
    <phoneticPr fontId="3"/>
  </si>
  <si>
    <t>浮島  蘭</t>
    <rPh sb="0" eb="2">
      <t>ウキシマ</t>
    </rPh>
    <rPh sb="4" eb="5">
      <t>ラン</t>
    </rPh>
    <phoneticPr fontId="3"/>
  </si>
  <si>
    <t>坂内  葵</t>
    <rPh sb="0" eb="2">
      <t>サカウチ</t>
    </rPh>
    <rPh sb="4" eb="5">
      <t>アオイ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</si>
</sst>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5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7" fillId="0" borderId="0" xfId="0" applyFont="1" applyAlignment="1"/>
    <xf numFmtId="0" fontId="10" fillId="0" borderId="0" xfId="0" applyFont="1"/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/>
    <xf numFmtId="176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3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distributed"/>
    </xf>
    <xf numFmtId="0" fontId="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distributed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distributed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distributed"/>
    </xf>
    <xf numFmtId="0" fontId="13" fillId="0" borderId="0" xfId="0" applyFont="1" applyAlignment="1">
      <alignment horizontal="distributed"/>
    </xf>
    <xf numFmtId="0" fontId="9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vertical="center" textRotation="255"/>
    </xf>
    <xf numFmtId="0" fontId="0" fillId="0" borderId="0" xfId="0" applyAlignment="1">
      <alignment horizontal="right"/>
    </xf>
    <xf numFmtId="0" fontId="5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4" xfId="0" applyFont="1" applyBorder="1" applyAlignment="1">
      <alignment horizontal="right" vertical="center"/>
    </xf>
    <xf numFmtId="0" fontId="6" fillId="0" borderId="1" xfId="0" applyFont="1" applyBorder="1"/>
    <xf numFmtId="0" fontId="6" fillId="0" borderId="0" xfId="0" applyFont="1" applyBorder="1"/>
    <xf numFmtId="0" fontId="9" fillId="0" borderId="39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0" fillId="0" borderId="39" xfId="0" applyBorder="1"/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/>
    </xf>
    <xf numFmtId="0" fontId="0" fillId="0" borderId="24" xfId="0" applyBorder="1"/>
    <xf numFmtId="0" fontId="0" fillId="0" borderId="34" xfId="0" applyBorder="1"/>
    <xf numFmtId="0" fontId="9" fillId="0" borderId="0" xfId="0" applyFont="1" applyAlignment="1">
      <alignment horizontal="left"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36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36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0" fontId="6" fillId="0" borderId="49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9" xfId="0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6" fillId="0" borderId="7" xfId="0" applyFont="1" applyBorder="1" applyAlignment="1">
      <alignment horizontal="left" vertical="top"/>
    </xf>
    <xf numFmtId="0" fontId="6" fillId="0" borderId="49" xfId="0" applyFont="1" applyBorder="1" applyAlignment="1">
      <alignment horizontal="right" vertical="top"/>
    </xf>
    <xf numFmtId="0" fontId="6" fillId="0" borderId="4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49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right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178" fontId="11" fillId="0" borderId="1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24" xfId="0" applyNumberFormat="1" applyBorder="1"/>
    <xf numFmtId="0" fontId="0" fillId="0" borderId="48" xfId="0" applyBorder="1"/>
    <xf numFmtId="0" fontId="6" fillId="0" borderId="49" xfId="0" applyFont="1" applyBorder="1" applyAlignment="1">
      <alignment horizontal="left" vertical="top"/>
    </xf>
    <xf numFmtId="176" fontId="13" fillId="0" borderId="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3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0" fillId="0" borderId="24" xfId="0" applyFont="1" applyBorder="1" applyAlignment="1">
      <alignment horizontal="right" vertical="top"/>
    </xf>
    <xf numFmtId="0" fontId="10" fillId="0" borderId="0" xfId="0" applyFont="1" applyBorder="1"/>
    <xf numFmtId="0" fontId="10" fillId="0" borderId="34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11" fillId="0" borderId="8" xfId="0" applyFont="1" applyBorder="1"/>
    <xf numFmtId="0" fontId="0" fillId="0" borderId="6" xfId="0" applyFont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36" xfId="0" applyFont="1" applyBorder="1" applyAlignment="1">
      <alignment horizontal="right" vertical="center"/>
    </xf>
    <xf numFmtId="0" fontId="6" fillId="0" borderId="48" xfId="0" applyFont="1" applyFill="1" applyBorder="1" applyAlignment="1" applyProtection="1">
      <alignment horizontal="right" vertical="center"/>
    </xf>
    <xf numFmtId="0" fontId="6" fillId="0" borderId="39" xfId="0" applyFont="1" applyBorder="1" applyAlignme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5" fillId="0" borderId="0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39" xfId="0" applyFont="1" applyBorder="1" applyAlignment="1">
      <alignment horizontal="right"/>
    </xf>
    <xf numFmtId="0" fontId="6" fillId="0" borderId="34" xfId="0" applyFont="1" applyBorder="1" applyAlignment="1">
      <alignment horizontal="right" vertical="center"/>
    </xf>
    <xf numFmtId="0" fontId="6" fillId="0" borderId="39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44" xfId="0" applyFont="1" applyBorder="1" applyAlignment="1">
      <alignment horizontal="right" vertical="center"/>
    </xf>
    <xf numFmtId="0" fontId="6" fillId="0" borderId="34" xfId="0" applyFont="1" applyBorder="1" applyAlignment="1">
      <alignment horizontal="left"/>
    </xf>
    <xf numFmtId="0" fontId="6" fillId="0" borderId="34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/>
    <xf numFmtId="0" fontId="9" fillId="0" borderId="7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39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11" fillId="0" borderId="24" xfId="0" applyFont="1" applyBorder="1" applyAlignment="1">
      <alignment horizontal="center"/>
    </xf>
    <xf numFmtId="0" fontId="10" fillId="0" borderId="39" xfId="0" applyFont="1" applyBorder="1" applyAlignment="1">
      <alignment horizontal="left"/>
    </xf>
    <xf numFmtId="0" fontId="10" fillId="0" borderId="39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0" fillId="0" borderId="36" xfId="0" applyFont="1" applyBorder="1" applyAlignment="1">
      <alignment horizontal="left"/>
    </xf>
    <xf numFmtId="0" fontId="0" fillId="2" borderId="1" xfId="0" applyFont="1" applyFill="1" applyBorder="1" applyAlignment="1">
      <alignment horizontal="distributed" vertical="distributed"/>
    </xf>
    <xf numFmtId="0" fontId="0" fillId="2" borderId="1" xfId="0" applyFill="1" applyBorder="1" applyAlignment="1">
      <alignment horizontal="distributed" vertical="distributed"/>
    </xf>
    <xf numFmtId="0" fontId="0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distributed"/>
    </xf>
    <xf numFmtId="0" fontId="0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3" xfId="0" applyFill="1" applyBorder="1"/>
    <xf numFmtId="0" fontId="0" fillId="2" borderId="1" xfId="0" applyFill="1" applyBorder="1" applyAlignment="1">
      <alignment horizontal="distributed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ont="1" applyFill="1" applyAlignment="1">
      <alignment horizontal="center" vertical="center"/>
    </xf>
    <xf numFmtId="0" fontId="6" fillId="0" borderId="39" xfId="0" applyFont="1" applyBorder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6" fillId="0" borderId="48" xfId="0" applyFont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shrinkToFit="1"/>
    </xf>
    <xf numFmtId="0" fontId="6" fillId="0" borderId="8" xfId="0" applyFont="1" applyBorder="1" applyAlignment="1">
      <alignment horizontal="left" vertical="center"/>
    </xf>
    <xf numFmtId="0" fontId="0" fillId="0" borderId="0" xfId="0" applyFont="1" applyFill="1"/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68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8" xfId="0" applyFont="1" applyFill="1" applyBorder="1"/>
    <xf numFmtId="0" fontId="0" fillId="0" borderId="20" xfId="0" applyFont="1" applyFill="1" applyBorder="1"/>
    <xf numFmtId="3" fontId="0" fillId="0" borderId="31" xfId="0" applyNumberFormat="1" applyFont="1" applyFill="1" applyBorder="1"/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73" xfId="0" applyFont="1" applyFill="1" applyBorder="1" applyAlignment="1">
      <alignment horizontal="distributed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49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4" xfId="0" applyFont="1" applyFill="1" applyBorder="1"/>
    <xf numFmtId="0" fontId="0" fillId="0" borderId="1" xfId="0" applyFont="1" applyFill="1" applyBorder="1"/>
    <xf numFmtId="3" fontId="0" fillId="0" borderId="38" xfId="0" applyNumberFormat="1" applyFont="1" applyFill="1" applyBorder="1"/>
    <xf numFmtId="0" fontId="0" fillId="0" borderId="35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distributed" vertical="center"/>
    </xf>
    <xf numFmtId="0" fontId="0" fillId="0" borderId="39" xfId="0" applyFont="1" applyFill="1" applyBorder="1"/>
    <xf numFmtId="0" fontId="0" fillId="0" borderId="3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40" xfId="0" applyFont="1" applyFill="1" applyBorder="1"/>
    <xf numFmtId="0" fontId="0" fillId="0" borderId="4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distributed" vertical="center"/>
    </xf>
    <xf numFmtId="0" fontId="0" fillId="0" borderId="0" xfId="0" applyFont="1" applyFill="1" applyBorder="1"/>
    <xf numFmtId="3" fontId="0" fillId="0" borderId="76" xfId="0" applyNumberFormat="1" applyFont="1" applyFill="1" applyBorder="1"/>
    <xf numFmtId="0" fontId="0" fillId="0" borderId="4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distributed" vertical="center"/>
    </xf>
    <xf numFmtId="0" fontId="0" fillId="0" borderId="63" xfId="0" applyFont="1" applyFill="1" applyBorder="1" applyAlignment="1">
      <alignment horizontal="distributed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distributed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63" xfId="0" applyFont="1" applyFill="1" applyBorder="1"/>
    <xf numFmtId="0" fontId="0" fillId="0" borderId="67" xfId="0" applyFont="1" applyFill="1" applyBorder="1"/>
    <xf numFmtId="3" fontId="0" fillId="0" borderId="55" xfId="0" applyNumberFormat="1" applyFont="1" applyFill="1" applyBorder="1"/>
    <xf numFmtId="0" fontId="0" fillId="0" borderId="3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35" xfId="0" applyFont="1" applyFill="1" applyBorder="1" applyAlignment="1">
      <alignment horizontal="distributed" vertical="center"/>
    </xf>
    <xf numFmtId="3" fontId="0" fillId="0" borderId="37" xfId="0" applyNumberFormat="1" applyFont="1" applyFill="1" applyBorder="1"/>
    <xf numFmtId="0" fontId="0" fillId="0" borderId="24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24" xfId="0" applyFont="1" applyFill="1" applyBorder="1"/>
    <xf numFmtId="0" fontId="0" fillId="0" borderId="7" xfId="0" applyFont="1" applyFill="1" applyBorder="1"/>
    <xf numFmtId="0" fontId="0" fillId="0" borderId="34" xfId="0" applyFont="1" applyFill="1" applyBorder="1" applyAlignment="1">
      <alignment horizontal="distributed" vertical="center"/>
    </xf>
    <xf numFmtId="3" fontId="0" fillId="0" borderId="45" xfId="0" applyNumberFormat="1" applyFont="1" applyFill="1" applyBorder="1"/>
    <xf numFmtId="0" fontId="0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distributed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51" xfId="0" applyFont="1" applyFill="1" applyBorder="1"/>
    <xf numFmtId="0" fontId="0" fillId="0" borderId="5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6" xfId="0" applyFont="1" applyFill="1" applyBorder="1"/>
    <xf numFmtId="0" fontId="0" fillId="0" borderId="47" xfId="0" applyFont="1" applyFill="1" applyBorder="1"/>
    <xf numFmtId="3" fontId="0" fillId="0" borderId="56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81" xfId="0" applyBorder="1"/>
    <xf numFmtId="0" fontId="0" fillId="0" borderId="84" xfId="0" applyBorder="1"/>
    <xf numFmtId="0" fontId="0" fillId="0" borderId="88" xfId="0" applyBorder="1"/>
    <xf numFmtId="0" fontId="0" fillId="0" borderId="87" xfId="0" applyNumberFormat="1" applyBorder="1"/>
    <xf numFmtId="0" fontId="0" fillId="0" borderId="79" xfId="0" applyBorder="1"/>
    <xf numFmtId="0" fontId="0" fillId="0" borderId="80" xfId="0" applyBorder="1"/>
    <xf numFmtId="0" fontId="0" fillId="0" borderId="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86" xfId="0" applyBorder="1" applyAlignment="1"/>
    <xf numFmtId="0" fontId="0" fillId="0" borderId="8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91" xfId="0" applyBorder="1" applyAlignment="1">
      <alignment horizontal="left"/>
    </xf>
    <xf numFmtId="0" fontId="0" fillId="0" borderId="92" xfId="0" applyBorder="1"/>
    <xf numFmtId="0" fontId="0" fillId="0" borderId="48" xfId="0" applyFont="1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87" xfId="0" applyNumberFormat="1" applyBorder="1" applyAlignment="1">
      <alignment horizontal="left"/>
    </xf>
    <xf numFmtId="0" fontId="0" fillId="0" borderId="93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59" xfId="0" applyFont="1" applyBorder="1" applyAlignment="1">
      <alignment horizontal="center" shrinkToFit="1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4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4" fillId="0" borderId="39" xfId="0" applyFont="1" applyBorder="1" applyAlignment="1">
      <alignment horizontal="left"/>
    </xf>
    <xf numFmtId="0" fontId="6" fillId="0" borderId="8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36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2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left" vertical="center"/>
    </xf>
    <xf numFmtId="0" fontId="6" fillId="0" borderId="81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7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</xf>
    <xf numFmtId="0" fontId="6" fillId="0" borderId="84" xfId="0" applyFont="1" applyFill="1" applyBorder="1" applyAlignment="1" applyProtection="1">
      <alignment horizontal="left" vertical="center"/>
    </xf>
    <xf numFmtId="0" fontId="6" fillId="0" borderId="90" xfId="0" applyFont="1" applyFill="1" applyBorder="1" applyAlignment="1" applyProtection="1">
      <alignment horizontal="left" vertical="center"/>
    </xf>
    <xf numFmtId="0" fontId="6" fillId="0" borderId="88" xfId="0" applyFont="1" applyFill="1" applyBorder="1" applyAlignment="1" applyProtection="1">
      <alignment horizontal="right" vertical="center"/>
    </xf>
    <xf numFmtId="0" fontId="6" fillId="0" borderId="81" xfId="0" applyFont="1" applyBorder="1" applyAlignment="1">
      <alignment horizontal="right"/>
    </xf>
    <xf numFmtId="0" fontId="6" fillId="0" borderId="83" xfId="0" applyFont="1" applyFill="1" applyBorder="1" applyAlignment="1" applyProtection="1">
      <alignment horizontal="right" vertical="center"/>
    </xf>
    <xf numFmtId="0" fontId="6" fillId="0" borderId="84" xfId="0" applyFont="1" applyFill="1" applyBorder="1" applyAlignment="1" applyProtection="1">
      <alignment horizontal="right" vertical="center"/>
    </xf>
    <xf numFmtId="0" fontId="6" fillId="0" borderId="84" xfId="0" applyFont="1" applyBorder="1" applyAlignment="1">
      <alignment horizontal="center"/>
    </xf>
    <xf numFmtId="0" fontId="6" fillId="0" borderId="91" xfId="0" applyFont="1" applyBorder="1" applyAlignment="1">
      <alignment horizontal="right"/>
    </xf>
    <xf numFmtId="0" fontId="6" fillId="0" borderId="95" xfId="0" applyFont="1" applyBorder="1" applyAlignment="1">
      <alignment horizontal="left" vertical="center"/>
    </xf>
    <xf numFmtId="0" fontId="6" fillId="0" borderId="83" xfId="0" applyFont="1" applyBorder="1" applyAlignment="1">
      <alignment horizontal="right" vertical="top"/>
    </xf>
    <xf numFmtId="0" fontId="6" fillId="0" borderId="88" xfId="0" applyFont="1" applyBorder="1" applyAlignment="1">
      <alignment horizontal="right" vertical="top"/>
    </xf>
    <xf numFmtId="0" fontId="4" fillId="0" borderId="87" xfId="0" applyFont="1" applyBorder="1" applyAlignment="1">
      <alignment horizontal="left" vertical="center"/>
    </xf>
    <xf numFmtId="0" fontId="6" fillId="0" borderId="83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center"/>
    </xf>
    <xf numFmtId="0" fontId="6" fillId="0" borderId="94" xfId="0" applyFont="1" applyBorder="1" applyAlignment="1">
      <alignment horizontal="left" vertical="top"/>
    </xf>
    <xf numFmtId="0" fontId="15" fillId="0" borderId="84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top"/>
    </xf>
    <xf numFmtId="0" fontId="6" fillId="0" borderId="94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top"/>
    </xf>
    <xf numFmtId="0" fontId="6" fillId="0" borderId="84" xfId="0" applyFont="1" applyBorder="1" applyAlignment="1">
      <alignment horizontal="left" vertical="top"/>
    </xf>
    <xf numFmtId="0" fontId="6" fillId="0" borderId="91" xfId="0" applyFont="1" applyBorder="1" applyAlignment="1">
      <alignment horizontal="right" vertical="top"/>
    </xf>
    <xf numFmtId="0" fontId="6" fillId="0" borderId="89" xfId="0" applyFont="1" applyBorder="1" applyAlignment="1">
      <alignment horizontal="right" vertical="center"/>
    </xf>
    <xf numFmtId="0" fontId="6" fillId="0" borderId="86" xfId="0" applyFont="1" applyFill="1" applyBorder="1" applyAlignment="1" applyProtection="1">
      <alignment horizontal="left" vertical="center"/>
    </xf>
    <xf numFmtId="0" fontId="6" fillId="0" borderId="87" xfId="0" applyFont="1" applyFill="1" applyBorder="1" applyAlignment="1" applyProtection="1">
      <alignment horizontal="left" vertical="center"/>
    </xf>
    <xf numFmtId="0" fontId="6" fillId="0" borderId="80" xfId="0" applyFont="1" applyFill="1" applyBorder="1" applyAlignment="1" applyProtection="1">
      <alignment horizontal="left" vertical="center"/>
    </xf>
    <xf numFmtId="0" fontId="6" fillId="0" borderId="85" xfId="0" applyFont="1" applyFill="1" applyBorder="1" applyAlignment="1" applyProtection="1">
      <alignment horizontal="left" vertical="center"/>
    </xf>
    <xf numFmtId="0" fontId="6" fillId="0" borderId="94" xfId="0" applyFont="1" applyFill="1" applyBorder="1" applyAlignment="1" applyProtection="1">
      <alignment horizontal="left" vertical="center"/>
    </xf>
    <xf numFmtId="0" fontId="6" fillId="0" borderId="92" xfId="0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right" vertical="center"/>
    </xf>
    <xf numFmtId="0" fontId="6" fillId="0" borderId="96" xfId="0" applyFont="1" applyFill="1" applyBorder="1" applyAlignment="1" applyProtection="1">
      <alignment horizontal="left" vertical="center"/>
    </xf>
    <xf numFmtId="0" fontId="6" fillId="0" borderId="95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left" vertical="center"/>
    </xf>
    <xf numFmtId="0" fontId="6" fillId="0" borderId="79" xfId="0" applyFont="1" applyBorder="1" applyAlignment="1">
      <alignment horizontal="right"/>
    </xf>
    <xf numFmtId="0" fontId="6" fillId="0" borderId="97" xfId="0" applyFont="1" applyFill="1" applyBorder="1" applyAlignment="1" applyProtection="1">
      <alignment horizontal="left" vertical="center"/>
    </xf>
    <xf numFmtId="0" fontId="6" fillId="0" borderId="91" xfId="0" applyFont="1" applyFill="1" applyBorder="1" applyAlignment="1" applyProtection="1">
      <alignment horizontal="left" vertical="center"/>
    </xf>
    <xf numFmtId="0" fontId="6" fillId="0" borderId="87" xfId="0" applyFont="1" applyBorder="1" applyAlignment="1">
      <alignment horizontal="left" vertical="center"/>
    </xf>
    <xf numFmtId="0" fontId="6" fillId="0" borderId="81" xfId="0" applyFont="1" applyFill="1" applyBorder="1" applyAlignment="1" applyProtection="1">
      <alignment horizontal="left" vertical="center"/>
    </xf>
    <xf numFmtId="0" fontId="6" fillId="0" borderId="89" xfId="0" applyFont="1" applyFill="1" applyBorder="1" applyAlignment="1" applyProtection="1">
      <alignment horizontal="left" vertical="center"/>
    </xf>
    <xf numFmtId="0" fontId="6" fillId="0" borderId="98" xfId="0" applyFont="1" applyFill="1" applyBorder="1" applyAlignment="1" applyProtection="1">
      <alignment horizontal="right" vertical="center"/>
    </xf>
    <xf numFmtId="0" fontId="6" fillId="0" borderId="91" xfId="0" applyFont="1" applyFill="1" applyBorder="1" applyAlignment="1" applyProtection="1">
      <alignment horizontal="right" vertical="center"/>
    </xf>
    <xf numFmtId="0" fontId="6" fillId="0" borderId="81" xfId="0" applyFont="1" applyBorder="1" applyAlignment="1">
      <alignment horizontal="right" vertical="center"/>
    </xf>
    <xf numFmtId="0" fontId="6" fillId="0" borderId="81" xfId="0" applyFont="1" applyBorder="1" applyAlignment="1">
      <alignment horizontal="left"/>
    </xf>
    <xf numFmtId="0" fontId="6" fillId="0" borderId="88" xfId="0" applyFont="1" applyBorder="1" applyAlignment="1">
      <alignment horizontal="left"/>
    </xf>
    <xf numFmtId="0" fontId="4" fillId="0" borderId="88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91" xfId="0" applyFont="1" applyBorder="1" applyAlignment="1">
      <alignment horizontal="left"/>
    </xf>
    <xf numFmtId="0" fontId="6" fillId="0" borderId="92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4" xfId="0" applyFont="1" applyBorder="1" applyAlignment="1">
      <alignment horizontal="left"/>
    </xf>
    <xf numFmtId="0" fontId="6" fillId="0" borderId="86" xfId="0" applyFont="1" applyBorder="1" applyAlignment="1">
      <alignment horizontal="left"/>
    </xf>
    <xf numFmtId="0" fontId="6" fillId="0" borderId="81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87" xfId="0" applyFont="1" applyBorder="1" applyAlignment="1">
      <alignment horizontal="right"/>
    </xf>
    <xf numFmtId="0" fontId="6" fillId="0" borderId="98" xfId="0" applyFont="1" applyBorder="1" applyAlignment="1">
      <alignment horizontal="right" vertical="top"/>
    </xf>
    <xf numFmtId="0" fontId="6" fillId="0" borderId="91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0" fontId="6" fillId="0" borderId="84" xfId="0" applyFont="1" applyBorder="1" applyAlignment="1">
      <alignment horizontal="right"/>
    </xf>
    <xf numFmtId="0" fontId="6" fillId="0" borderId="86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top"/>
    </xf>
    <xf numFmtId="0" fontId="6" fillId="0" borderId="99" xfId="0" applyFont="1" applyFill="1" applyBorder="1" applyAlignment="1" applyProtection="1">
      <alignment horizontal="left" vertical="center"/>
    </xf>
    <xf numFmtId="0" fontId="6" fillId="0" borderId="92" xfId="0" applyFont="1" applyFill="1" applyBorder="1" applyAlignment="1" applyProtection="1">
      <alignment horizontal="left" vertical="center"/>
    </xf>
    <xf numFmtId="0" fontId="6" fillId="0" borderId="89" xfId="0" applyFont="1" applyBorder="1" applyAlignment="1">
      <alignment horizontal="left"/>
    </xf>
    <xf numFmtId="0" fontId="6" fillId="0" borderId="93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6" fillId="0" borderId="93" xfId="0" applyFont="1" applyBorder="1" applyAlignment="1">
      <alignment horizontal="left"/>
    </xf>
    <xf numFmtId="0" fontId="6" fillId="0" borderId="97" xfId="0" applyFont="1" applyBorder="1" applyAlignment="1">
      <alignment horizontal="left"/>
    </xf>
    <xf numFmtId="0" fontId="6" fillId="0" borderId="91" xfId="0" applyFont="1" applyBorder="1" applyAlignment="1">
      <alignment horizontal="left" vertical="top"/>
    </xf>
    <xf numFmtId="0" fontId="6" fillId="0" borderId="82" xfId="0" applyFont="1" applyBorder="1" applyAlignment="1">
      <alignment horizontal="left" vertical="top"/>
    </xf>
    <xf numFmtId="0" fontId="6" fillId="0" borderId="90" xfId="0" applyFont="1" applyBorder="1" applyAlignment="1">
      <alignment horizontal="left" vertical="center"/>
    </xf>
    <xf numFmtId="0" fontId="6" fillId="0" borderId="83" xfId="0" applyFont="1" applyBorder="1" applyAlignment="1">
      <alignment horizontal="right"/>
    </xf>
    <xf numFmtId="0" fontId="6" fillId="0" borderId="88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0" fontId="6" fillId="0" borderId="98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0" fontId="6" fillId="0" borderId="88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6" fillId="0" borderId="93" xfId="0" applyFont="1" applyBorder="1" applyAlignment="1">
      <alignment horizontal="left" vertical="center"/>
    </xf>
    <xf numFmtId="0" fontId="6" fillId="0" borderId="87" xfId="0" applyFont="1" applyBorder="1" applyAlignment="1">
      <alignment horizontal="left"/>
    </xf>
    <xf numFmtId="0" fontId="6" fillId="0" borderId="88" xfId="0" applyFont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6" fillId="0" borderId="83" xfId="0" applyFont="1" applyFill="1" applyBorder="1" applyAlignment="1" applyProtection="1">
      <alignment horizontal="left" vertical="center"/>
    </xf>
    <xf numFmtId="0" fontId="6" fillId="0" borderId="100" xfId="0" applyFont="1" applyFill="1" applyBorder="1" applyAlignment="1" applyProtection="1">
      <alignment horizontal="right" vertical="center"/>
    </xf>
    <xf numFmtId="0" fontId="6" fillId="0" borderId="78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6" fillId="0" borderId="86" xfId="0" applyFont="1" applyBorder="1" applyAlignment="1">
      <alignment horizontal="center" vertical="center"/>
    </xf>
    <xf numFmtId="0" fontId="6" fillId="0" borderId="100" xfId="0" applyFont="1" applyBorder="1" applyAlignment="1">
      <alignment horizontal="right" vertical="center"/>
    </xf>
    <xf numFmtId="0" fontId="6" fillId="0" borderId="90" xfId="0" applyFont="1" applyFill="1" applyBorder="1" applyAlignment="1" applyProtection="1">
      <alignment horizontal="right" vertical="center"/>
    </xf>
    <xf numFmtId="0" fontId="6" fillId="0" borderId="91" xfId="0" applyFont="1" applyBorder="1"/>
    <xf numFmtId="0" fontId="6" fillId="0" borderId="79" xfId="0" applyFont="1" applyFill="1" applyBorder="1" applyAlignment="1" applyProtection="1">
      <alignment vertical="center" textRotation="255"/>
    </xf>
    <xf numFmtId="0" fontId="9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0" fillId="0" borderId="14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0" xfId="0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0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4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49" xfId="0" applyFont="1" applyBorder="1" applyAlignment="1"/>
    <xf numFmtId="0" fontId="0" fillId="0" borderId="24" xfId="0" applyFont="1" applyBorder="1" applyAlignment="1"/>
    <xf numFmtId="0" fontId="0" fillId="0" borderId="49" xfId="0" applyFont="1" applyBorder="1" applyAlignment="1">
      <alignment vertical="top"/>
    </xf>
    <xf numFmtId="0" fontId="0" fillId="0" borderId="48" xfId="0" applyFont="1" applyBorder="1" applyAlignment="1"/>
    <xf numFmtId="0" fontId="0" fillId="0" borderId="34" xfId="0" applyFont="1" applyBorder="1" applyAlignment="1">
      <alignment horizontal="left"/>
    </xf>
    <xf numFmtId="0" fontId="0" fillId="0" borderId="7" xfId="0" applyFont="1" applyBorder="1" applyAlignment="1">
      <alignment horizontal="left" vertical="top"/>
    </xf>
    <xf numFmtId="0" fontId="0" fillId="0" borderId="49" xfId="0" applyFont="1" applyBorder="1" applyAlignment="1">
      <alignment horizontal="left" vertical="top"/>
    </xf>
    <xf numFmtId="0" fontId="0" fillId="0" borderId="8" xfId="0" applyFont="1" applyBorder="1" applyAlignment="1"/>
    <xf numFmtId="0" fontId="0" fillId="0" borderId="36" xfId="0" applyFont="1" applyBorder="1" applyAlignment="1"/>
    <xf numFmtId="0" fontId="0" fillId="0" borderId="7" xfId="0" applyFont="1" applyBorder="1" applyAlignment="1"/>
    <xf numFmtId="0" fontId="10" fillId="0" borderId="81" xfId="0" applyFont="1" applyBorder="1" applyAlignment="1">
      <alignment horizontal="right" vertical="top"/>
    </xf>
    <xf numFmtId="0" fontId="0" fillId="0" borderId="80" xfId="0" applyFont="1" applyBorder="1" applyAlignment="1">
      <alignment horizontal="left" vertical="top"/>
    </xf>
    <xf numFmtId="0" fontId="10" fillId="0" borderId="84" xfId="0" applyFont="1" applyBorder="1" applyAlignment="1">
      <alignment horizontal="right"/>
    </xf>
    <xf numFmtId="0" fontId="0" fillId="0" borderId="82" xfId="0" applyFont="1" applyBorder="1" applyAlignment="1">
      <alignment horizontal="left"/>
    </xf>
    <xf numFmtId="0" fontId="0" fillId="0" borderId="80" xfId="0" applyFont="1" applyBorder="1" applyAlignment="1">
      <alignment horizontal="left"/>
    </xf>
    <xf numFmtId="0" fontId="10" fillId="0" borderId="81" xfId="0" applyFont="1" applyBorder="1" applyAlignment="1">
      <alignment horizontal="right"/>
    </xf>
    <xf numFmtId="0" fontId="10" fillId="0" borderId="88" xfId="0" applyFont="1" applyBorder="1" applyAlignment="1">
      <alignment horizontal="right"/>
    </xf>
    <xf numFmtId="0" fontId="11" fillId="0" borderId="81" xfId="0" applyFont="1" applyBorder="1" applyAlignment="1">
      <alignment horizontal="center"/>
    </xf>
    <xf numFmtId="0" fontId="0" fillId="0" borderId="48" xfId="0" applyFont="1" applyBorder="1" applyAlignment="1">
      <alignment horizontal="left" vertical="center"/>
    </xf>
    <xf numFmtId="0" fontId="0" fillId="0" borderId="80" xfId="0" applyFont="1" applyBorder="1" applyAlignment="1">
      <alignment horizontal="left" vertical="center"/>
    </xf>
    <xf numFmtId="0" fontId="10" fillId="0" borderId="81" xfId="0" applyFont="1" applyBorder="1" applyAlignment="1">
      <alignment horizontal="left"/>
    </xf>
    <xf numFmtId="0" fontId="10" fillId="0" borderId="80" xfId="0" applyFont="1" applyBorder="1" applyAlignment="1">
      <alignment horizontal="left"/>
    </xf>
    <xf numFmtId="0" fontId="0" fillId="0" borderId="87" xfId="0" applyFont="1" applyBorder="1" applyAlignment="1"/>
    <xf numFmtId="0" fontId="10" fillId="0" borderId="84" xfId="0" applyFont="1" applyBorder="1"/>
    <xf numFmtId="0" fontId="0" fillId="0" borderId="85" xfId="0" applyFont="1" applyBorder="1" applyAlignment="1">
      <alignment horizontal="left"/>
    </xf>
    <xf numFmtId="0" fontId="9" fillId="0" borderId="84" xfId="0" applyFont="1" applyBorder="1" applyAlignment="1">
      <alignment horizontal="left" vertical="top"/>
    </xf>
    <xf numFmtId="0" fontId="9" fillId="0" borderId="90" xfId="0" applyFont="1" applyBorder="1" applyAlignment="1">
      <alignment horizontal="left"/>
    </xf>
    <xf numFmtId="0" fontId="0" fillId="0" borderId="8" xfId="0" applyFont="1" applyBorder="1" applyAlignment="1">
      <alignment vertical="top" shrinkToFit="1"/>
    </xf>
    <xf numFmtId="0" fontId="0" fillId="0" borderId="78" xfId="0" applyFont="1" applyBorder="1" applyAlignment="1"/>
    <xf numFmtId="0" fontId="9" fillId="0" borderId="81" xfId="0" applyFont="1" applyBorder="1" applyAlignment="1">
      <alignment horizontal="left"/>
    </xf>
    <xf numFmtId="0" fontId="9" fillId="0" borderId="80" xfId="0" applyFont="1" applyBorder="1" applyAlignment="1">
      <alignment horizontal="left" vertical="top"/>
    </xf>
    <xf numFmtId="0" fontId="0" fillId="0" borderId="83" xfId="0" applyFont="1" applyBorder="1" applyAlignment="1"/>
    <xf numFmtId="0" fontId="0" fillId="0" borderId="0" xfId="0" applyFont="1" applyBorder="1" applyAlignment="1">
      <alignment shrinkToFit="1"/>
    </xf>
    <xf numFmtId="0" fontId="0" fillId="0" borderId="81" xfId="0" applyFont="1" applyBorder="1" applyAlignment="1">
      <alignment horizontal="left"/>
    </xf>
    <xf numFmtId="0" fontId="0" fillId="0" borderId="90" xfId="0" applyFont="1" applyBorder="1" applyAlignment="1">
      <alignment horizontal="left"/>
    </xf>
    <xf numFmtId="0" fontId="11" fillId="0" borderId="81" xfId="0" applyFont="1" applyBorder="1" applyAlignment="1">
      <alignment horizontal="left"/>
    </xf>
    <xf numFmtId="0" fontId="10" fillId="0" borderId="90" xfId="0" applyFont="1" applyBorder="1" applyAlignment="1">
      <alignment horizontal="left"/>
    </xf>
    <xf numFmtId="0" fontId="0" fillId="0" borderId="88" xfId="0" applyFont="1" applyBorder="1" applyAlignment="1"/>
    <xf numFmtId="0" fontId="0" fillId="0" borderId="81" xfId="0" applyFont="1" applyBorder="1" applyAlignment="1"/>
    <xf numFmtId="0" fontId="0" fillId="0" borderId="80" xfId="0" applyFont="1" applyBorder="1" applyAlignment="1"/>
    <xf numFmtId="0" fontId="0" fillId="0" borderId="86" xfId="0" applyFont="1" applyBorder="1" applyAlignment="1"/>
    <xf numFmtId="0" fontId="0" fillId="0" borderId="79" xfId="0" applyFont="1" applyBorder="1" applyAlignment="1"/>
    <xf numFmtId="0" fontId="10" fillId="0" borderId="80" xfId="0" applyFont="1" applyBorder="1" applyAlignment="1">
      <alignment horizontal="right"/>
    </xf>
    <xf numFmtId="0" fontId="0" fillId="0" borderId="0" xfId="0" applyFont="1" applyFill="1" applyBorder="1" applyAlignment="1"/>
    <xf numFmtId="0" fontId="10" fillId="0" borderId="84" xfId="0" applyFont="1" applyBorder="1" applyAlignment="1">
      <alignment horizontal="right" vertical="top"/>
    </xf>
    <xf numFmtId="0" fontId="0" fillId="0" borderId="88" xfId="0" applyFont="1" applyBorder="1" applyAlignment="1">
      <alignment horizontal="left"/>
    </xf>
    <xf numFmtId="0" fontId="0" fillId="0" borderId="94" xfId="0" applyFont="1" applyBorder="1" applyAlignment="1">
      <alignment horizontal="left"/>
    </xf>
    <xf numFmtId="0" fontId="0" fillId="0" borderId="86" xfId="0" applyFont="1" applyBorder="1" applyAlignment="1">
      <alignment horizontal="left"/>
    </xf>
    <xf numFmtId="0" fontId="0" fillId="0" borderId="93" xfId="0" applyFont="1" applyBorder="1" applyAlignment="1">
      <alignment horizontal="left"/>
    </xf>
    <xf numFmtId="0" fontId="0" fillId="0" borderId="91" xfId="0" applyFont="1" applyBorder="1" applyAlignment="1">
      <alignment horizontal="left" vertical="top"/>
    </xf>
    <xf numFmtId="0" fontId="0" fillId="0" borderId="84" xfId="0" applyFont="1" applyBorder="1" applyAlignment="1">
      <alignment horizontal="left"/>
    </xf>
    <xf numFmtId="0" fontId="0" fillId="0" borderId="94" xfId="0" applyFont="1" applyBorder="1" applyAlignment="1"/>
    <xf numFmtId="0" fontId="0" fillId="0" borderId="85" xfId="0" applyFont="1" applyBorder="1" applyAlignment="1"/>
    <xf numFmtId="0" fontId="0" fillId="0" borderId="91" xfId="0" applyFont="1" applyBorder="1" applyAlignment="1"/>
    <xf numFmtId="0" fontId="10" fillId="0" borderId="81" xfId="0" applyFont="1" applyBorder="1"/>
    <xf numFmtId="0" fontId="21" fillId="0" borderId="0" xfId="0" applyFont="1" applyBorder="1" applyAlignment="1">
      <alignment vertical="top"/>
    </xf>
    <xf numFmtId="0" fontId="9" fillId="0" borderId="84" xfId="0" applyFont="1" applyBorder="1" applyAlignment="1">
      <alignment horizontal="left"/>
    </xf>
    <xf numFmtId="0" fontId="0" fillId="0" borderId="84" xfId="0" applyFont="1" applyBorder="1" applyAlignment="1">
      <alignment vertical="top"/>
    </xf>
    <xf numFmtId="0" fontId="0" fillId="0" borderId="90" xfId="0" applyFont="1" applyBorder="1" applyAlignment="1"/>
    <xf numFmtId="0" fontId="21" fillId="0" borderId="49" xfId="0" applyFont="1" applyBorder="1" applyAlignment="1">
      <alignment horizontal="left"/>
    </xf>
    <xf numFmtId="0" fontId="0" fillId="0" borderId="98" xfId="0" applyFont="1" applyBorder="1" applyAlignment="1">
      <alignment horizontal="left"/>
    </xf>
    <xf numFmtId="0" fontId="11" fillId="0" borderId="84" xfId="0" applyFont="1" applyBorder="1" applyAlignment="1">
      <alignment vertical="center"/>
    </xf>
    <xf numFmtId="0" fontId="11" fillId="0" borderId="81" xfId="0" applyFont="1" applyBorder="1" applyAlignment="1">
      <alignment horizontal="left" vertical="center"/>
    </xf>
    <xf numFmtId="0" fontId="0" fillId="0" borderId="90" xfId="0" applyFont="1" applyBorder="1" applyAlignment="1">
      <alignment vertical="center"/>
    </xf>
    <xf numFmtId="0" fontId="0" fillId="0" borderId="86" xfId="0" applyFont="1" applyBorder="1" applyAlignment="1">
      <alignment vertical="top"/>
    </xf>
    <xf numFmtId="0" fontId="0" fillId="0" borderId="88" xfId="0" applyFont="1" applyBorder="1" applyAlignment="1">
      <alignment vertical="center"/>
    </xf>
    <xf numFmtId="0" fontId="21" fillId="0" borderId="0" xfId="0" applyFont="1" applyBorder="1" applyAlignment="1"/>
    <xf numFmtId="0" fontId="0" fillId="0" borderId="92" xfId="0" applyFont="1" applyBorder="1" applyAlignment="1"/>
    <xf numFmtId="0" fontId="21" fillId="0" borderId="90" xfId="0" applyFont="1" applyBorder="1" applyAlignment="1">
      <alignment vertical="top" shrinkToFit="1"/>
    </xf>
    <xf numFmtId="0" fontId="0" fillId="0" borderId="96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/>
    <xf numFmtId="0" fontId="0" fillId="0" borderId="0" xfId="0" applyAlignment="1">
      <alignment vertical="center"/>
    </xf>
    <xf numFmtId="0" fontId="9" fillId="0" borderId="0" xfId="0" applyFont="1" applyBorder="1" applyAlignment="1">
      <alignment horizontal="right"/>
    </xf>
    <xf numFmtId="0" fontId="0" fillId="0" borderId="91" xfId="0" applyFont="1" applyBorder="1" applyAlignment="1">
      <alignment horizontal="left"/>
    </xf>
    <xf numFmtId="0" fontId="5" fillId="0" borderId="91" xfId="0" applyFont="1" applyBorder="1" applyAlignment="1">
      <alignment horizontal="right" vertical="center"/>
    </xf>
    <xf numFmtId="0" fontId="5" fillId="0" borderId="100" xfId="0" applyFont="1" applyBorder="1" applyAlignment="1">
      <alignment horizontal="right" vertical="center"/>
    </xf>
    <xf numFmtId="0" fontId="5" fillId="0" borderId="9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5" fillId="0" borderId="88" xfId="0" applyFont="1" applyBorder="1" applyAlignment="1">
      <alignment horizontal="left" vertical="center"/>
    </xf>
    <xf numFmtId="0" fontId="11" fillId="0" borderId="91" xfId="0" applyFont="1" applyBorder="1"/>
    <xf numFmtId="0" fontId="0" fillId="0" borderId="100" xfId="0" applyBorder="1" applyAlignment="1">
      <alignment vertical="top"/>
    </xf>
    <xf numFmtId="0" fontId="0" fillId="0" borderId="100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9" fillId="0" borderId="79" xfId="0" applyFont="1" applyBorder="1" applyAlignment="1">
      <alignment horizontal="right"/>
    </xf>
    <xf numFmtId="0" fontId="9" fillId="0" borderId="86" xfId="0" applyFont="1" applyBorder="1" applyAlignment="1">
      <alignment horizontal="right"/>
    </xf>
    <xf numFmtId="0" fontId="10" fillId="0" borderId="79" xfId="0" applyFont="1" applyBorder="1" applyAlignment="1">
      <alignment horizontal="right"/>
    </xf>
    <xf numFmtId="0" fontId="0" fillId="0" borderId="6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1" fillId="0" borderId="0" xfId="0" applyFont="1" applyAlignment="1">
      <alignment horizontal="distributed" vertical="center" textRotation="255"/>
    </xf>
    <xf numFmtId="0" fontId="0" fillId="0" borderId="0" xfId="0" applyAlignment="1">
      <alignment horizontal="distributed" vertical="center" textRotation="255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標準" xfId="0" builtinId="0"/>
  </cellStyles>
  <dxfs count="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zoomScaleNormal="40" zoomScaleSheetLayoutView="80" workbookViewId="0">
      <selection activeCell="AH36" sqref="AH36"/>
    </sheetView>
  </sheetViews>
  <sheetFormatPr defaultRowHeight="13.5"/>
  <cols>
    <col min="1" max="1" width="3.375" style="342" customWidth="1"/>
    <col min="2" max="2" width="14.25" style="342" customWidth="1"/>
    <col min="3" max="5" width="6" style="342" customWidth="1"/>
    <col min="6" max="6" width="7.25" style="342" bestFit="1" customWidth="1"/>
    <col min="7" max="9" width="6" style="342" customWidth="1"/>
    <col min="10" max="10" width="6" style="428" customWidth="1"/>
    <col min="11" max="11" width="7.625" style="342" customWidth="1"/>
    <col min="12" max="12" width="9.125" style="342" bestFit="1" customWidth="1"/>
    <col min="13" max="16" width="6" style="342" customWidth="1"/>
    <col min="17" max="17" width="11.25" style="342" bestFit="1" customWidth="1"/>
    <col min="18" max="18" width="6" style="342" customWidth="1"/>
    <col min="19" max="19" width="7.625" style="342" customWidth="1"/>
    <col min="20" max="20" width="6.75" style="342" customWidth="1"/>
    <col min="21" max="21" width="7.625" style="342" customWidth="1"/>
    <col min="22" max="24" width="6.375" style="342" customWidth="1"/>
    <col min="25" max="25" width="6" style="428" customWidth="1"/>
    <col min="26" max="31" width="6" style="342" customWidth="1"/>
    <col min="32" max="32" width="10" style="342" bestFit="1" customWidth="1"/>
    <col min="33" max="33" width="10" style="342" customWidth="1"/>
    <col min="34" max="34" width="11.25" style="342" customWidth="1"/>
    <col min="35" max="16384" width="9" style="342"/>
  </cols>
  <sheetData>
    <row r="1" spans="1:34" ht="24.75" customHeight="1" thickBot="1">
      <c r="A1" s="705" t="s">
        <v>522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</row>
    <row r="2" spans="1:34" ht="25.5" customHeight="1">
      <c r="A2" s="695" t="s">
        <v>1</v>
      </c>
      <c r="B2" s="696"/>
      <c r="C2" s="706" t="s">
        <v>10</v>
      </c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8"/>
      <c r="Q2" s="709" t="s">
        <v>1</v>
      </c>
      <c r="R2" s="712" t="s">
        <v>137</v>
      </c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707"/>
      <c r="AD2" s="707"/>
      <c r="AE2" s="708"/>
      <c r="AF2" s="343"/>
      <c r="AG2" s="344"/>
      <c r="AH2" s="345"/>
    </row>
    <row r="3" spans="1:34" ht="25.5" customHeight="1">
      <c r="A3" s="697"/>
      <c r="B3" s="698"/>
      <c r="C3" s="713" t="s">
        <v>65</v>
      </c>
      <c r="D3" s="714"/>
      <c r="E3" s="714"/>
      <c r="F3" s="714"/>
      <c r="G3" s="714"/>
      <c r="H3" s="714"/>
      <c r="I3" s="715"/>
      <c r="J3" s="716" t="s">
        <v>138</v>
      </c>
      <c r="K3" s="716"/>
      <c r="L3" s="716"/>
      <c r="M3" s="716"/>
      <c r="N3" s="716"/>
      <c r="O3" s="716"/>
      <c r="P3" s="716"/>
      <c r="Q3" s="710"/>
      <c r="R3" s="717" t="s">
        <v>65</v>
      </c>
      <c r="S3" s="714"/>
      <c r="T3" s="714"/>
      <c r="U3" s="714"/>
      <c r="V3" s="714"/>
      <c r="W3" s="714"/>
      <c r="X3" s="715"/>
      <c r="Y3" s="716" t="s">
        <v>138</v>
      </c>
      <c r="Z3" s="716"/>
      <c r="AA3" s="716"/>
      <c r="AB3" s="716"/>
      <c r="AC3" s="716"/>
      <c r="AD3" s="716"/>
      <c r="AE3" s="716"/>
      <c r="AF3" s="346"/>
      <c r="AG3" s="347"/>
      <c r="AH3" s="348"/>
    </row>
    <row r="4" spans="1:34" ht="25.5" customHeight="1">
      <c r="A4" s="697"/>
      <c r="B4" s="698"/>
      <c r="C4" s="701" t="s">
        <v>84</v>
      </c>
      <c r="D4" s="715" t="s">
        <v>139</v>
      </c>
      <c r="E4" s="716"/>
      <c r="F4" s="716"/>
      <c r="G4" s="716"/>
      <c r="H4" s="716"/>
      <c r="I4" s="716"/>
      <c r="J4" s="716" t="s">
        <v>84</v>
      </c>
      <c r="K4" s="716" t="s">
        <v>139</v>
      </c>
      <c r="L4" s="716"/>
      <c r="M4" s="716"/>
      <c r="N4" s="716"/>
      <c r="O4" s="716"/>
      <c r="P4" s="716"/>
      <c r="Q4" s="710"/>
      <c r="R4" s="701" t="s">
        <v>84</v>
      </c>
      <c r="S4" s="713" t="s">
        <v>139</v>
      </c>
      <c r="T4" s="714"/>
      <c r="U4" s="714"/>
      <c r="V4" s="714"/>
      <c r="W4" s="714"/>
      <c r="X4" s="714"/>
      <c r="Y4" s="716" t="s">
        <v>84</v>
      </c>
      <c r="Z4" s="716" t="s">
        <v>139</v>
      </c>
      <c r="AA4" s="716"/>
      <c r="AB4" s="716"/>
      <c r="AC4" s="716"/>
      <c r="AD4" s="716"/>
      <c r="AE4" s="716"/>
      <c r="AF4" s="717" t="s">
        <v>140</v>
      </c>
      <c r="AG4" s="715"/>
      <c r="AH4" s="718" t="s">
        <v>25</v>
      </c>
    </row>
    <row r="5" spans="1:34" ht="25.5" customHeight="1" thickBot="1">
      <c r="A5" s="699"/>
      <c r="B5" s="700"/>
      <c r="C5" s="702"/>
      <c r="D5" s="703"/>
      <c r="E5" s="704"/>
      <c r="F5" s="703" t="s">
        <v>141</v>
      </c>
      <c r="G5" s="720"/>
      <c r="H5" s="720"/>
      <c r="I5" s="720"/>
      <c r="J5" s="701"/>
      <c r="K5" s="703"/>
      <c r="L5" s="720"/>
      <c r="M5" s="703" t="s">
        <v>141</v>
      </c>
      <c r="N5" s="720"/>
      <c r="O5" s="720"/>
      <c r="P5" s="721"/>
      <c r="Q5" s="711"/>
      <c r="R5" s="702"/>
      <c r="S5" s="703"/>
      <c r="T5" s="704"/>
      <c r="U5" s="703" t="s">
        <v>141</v>
      </c>
      <c r="V5" s="720"/>
      <c r="W5" s="720"/>
      <c r="X5" s="720"/>
      <c r="Y5" s="701"/>
      <c r="Z5" s="701"/>
      <c r="AA5" s="701"/>
      <c r="AB5" s="703" t="s">
        <v>141</v>
      </c>
      <c r="AC5" s="720"/>
      <c r="AD5" s="720"/>
      <c r="AE5" s="721"/>
      <c r="AF5" s="349" t="s">
        <v>523</v>
      </c>
      <c r="AG5" s="350" t="s">
        <v>524</v>
      </c>
      <c r="AH5" s="719"/>
    </row>
    <row r="6" spans="1:34" ht="25.5" customHeight="1">
      <c r="A6" s="351">
        <v>1</v>
      </c>
      <c r="B6" s="352" t="s">
        <v>238</v>
      </c>
      <c r="C6" s="353" t="s">
        <v>525</v>
      </c>
      <c r="D6" s="354" t="s">
        <v>239</v>
      </c>
      <c r="E6" s="355" t="s">
        <v>418</v>
      </c>
      <c r="F6" s="355" t="s">
        <v>526</v>
      </c>
      <c r="G6" s="355" t="s">
        <v>163</v>
      </c>
      <c r="H6" s="355"/>
      <c r="I6" s="355"/>
      <c r="J6" s="353" t="s">
        <v>527</v>
      </c>
      <c r="K6" s="356" t="s">
        <v>240</v>
      </c>
      <c r="L6" s="355" t="s">
        <v>185</v>
      </c>
      <c r="M6" s="355" t="s">
        <v>336</v>
      </c>
      <c r="N6" s="355" t="s">
        <v>528</v>
      </c>
      <c r="O6" s="355" t="s">
        <v>368</v>
      </c>
      <c r="P6" s="355" t="s">
        <v>311</v>
      </c>
      <c r="Q6" s="352" t="s">
        <v>238</v>
      </c>
      <c r="R6" s="357" t="s">
        <v>529</v>
      </c>
      <c r="S6" s="356" t="s">
        <v>401</v>
      </c>
      <c r="T6" s="355" t="s">
        <v>201</v>
      </c>
      <c r="U6" s="355" t="s">
        <v>242</v>
      </c>
      <c r="V6" s="355" t="s">
        <v>196</v>
      </c>
      <c r="W6" s="355" t="s">
        <v>530</v>
      </c>
      <c r="X6" s="355"/>
      <c r="Y6" s="353" t="s">
        <v>529</v>
      </c>
      <c r="Z6" s="356" t="s">
        <v>401</v>
      </c>
      <c r="AA6" s="355" t="s">
        <v>201</v>
      </c>
      <c r="AB6" s="358" t="s">
        <v>163</v>
      </c>
      <c r="AC6" s="358" t="s">
        <v>530</v>
      </c>
      <c r="AD6" s="358" t="s">
        <v>162</v>
      </c>
      <c r="AE6" s="359"/>
      <c r="AF6" s="360">
        <v>7</v>
      </c>
      <c r="AG6" s="361">
        <v>9</v>
      </c>
      <c r="AH6" s="362">
        <f>AF6*200+AG6*400</f>
        <v>5000</v>
      </c>
    </row>
    <row r="7" spans="1:34" ht="25.5" customHeight="1">
      <c r="A7" s="363">
        <v>2</v>
      </c>
      <c r="B7" s="364" t="s">
        <v>243</v>
      </c>
      <c r="C7" s="365" t="s">
        <v>529</v>
      </c>
      <c r="D7" s="366" t="s">
        <v>245</v>
      </c>
      <c r="E7" s="367" t="s">
        <v>419</v>
      </c>
      <c r="F7" s="367"/>
      <c r="G7" s="367"/>
      <c r="H7" s="367"/>
      <c r="I7" s="367"/>
      <c r="J7" s="368" t="s">
        <v>525</v>
      </c>
      <c r="K7" s="367" t="s">
        <v>163</v>
      </c>
      <c r="L7" s="367" t="s">
        <v>369</v>
      </c>
      <c r="M7" s="367"/>
      <c r="N7" s="367"/>
      <c r="O7" s="367"/>
      <c r="P7" s="367"/>
      <c r="Q7" s="364" t="s">
        <v>243</v>
      </c>
      <c r="R7" s="369" t="s">
        <v>531</v>
      </c>
      <c r="S7" s="366" t="s">
        <v>246</v>
      </c>
      <c r="T7" s="367" t="s">
        <v>202</v>
      </c>
      <c r="U7" s="367"/>
      <c r="V7" s="367"/>
      <c r="W7" s="367"/>
      <c r="X7" s="367"/>
      <c r="Y7" s="370" t="s">
        <v>532</v>
      </c>
      <c r="Z7" s="366" t="s">
        <v>246</v>
      </c>
      <c r="AA7" s="367" t="s">
        <v>446</v>
      </c>
      <c r="AB7" s="371"/>
      <c r="AC7" s="371"/>
      <c r="AD7" s="371"/>
      <c r="AE7" s="372"/>
      <c r="AF7" s="373">
        <v>8</v>
      </c>
      <c r="AG7" s="374">
        <v>4</v>
      </c>
      <c r="AH7" s="375">
        <f t="shared" ref="AH7:AH36" si="0">AF7*200+AG7*400</f>
        <v>3200</v>
      </c>
    </row>
    <row r="8" spans="1:34" ht="25.5" customHeight="1">
      <c r="A8" s="363">
        <v>3</v>
      </c>
      <c r="B8" s="364" t="s">
        <v>247</v>
      </c>
      <c r="C8" s="365"/>
      <c r="D8" s="366" t="s">
        <v>248</v>
      </c>
      <c r="E8" s="367"/>
      <c r="F8" s="367"/>
      <c r="G8" s="367"/>
      <c r="H8" s="367"/>
      <c r="I8" s="367"/>
      <c r="J8" s="370"/>
      <c r="K8" s="376" t="s">
        <v>248</v>
      </c>
      <c r="L8" s="367" t="s">
        <v>155</v>
      </c>
      <c r="M8" s="367"/>
      <c r="N8" s="367"/>
      <c r="O8" s="367"/>
      <c r="P8" s="367"/>
      <c r="Q8" s="364" t="s">
        <v>247</v>
      </c>
      <c r="R8" s="377" t="s">
        <v>533</v>
      </c>
      <c r="S8" s="367" t="s">
        <v>533</v>
      </c>
      <c r="T8" s="367" t="s">
        <v>533</v>
      </c>
      <c r="U8" s="367"/>
      <c r="V8" s="367"/>
      <c r="W8" s="367"/>
      <c r="X8" s="367"/>
      <c r="Y8" s="370" t="s">
        <v>533</v>
      </c>
      <c r="Z8" s="367"/>
      <c r="AA8" s="367"/>
      <c r="AB8" s="371"/>
      <c r="AC8" s="371"/>
      <c r="AD8" s="371"/>
      <c r="AE8" s="372"/>
      <c r="AF8" s="373">
        <v>2</v>
      </c>
      <c r="AG8" s="378"/>
      <c r="AH8" s="375">
        <f t="shared" si="0"/>
        <v>400</v>
      </c>
    </row>
    <row r="9" spans="1:34" ht="25.5" customHeight="1">
      <c r="A9" s="363">
        <v>4</v>
      </c>
      <c r="B9" s="379" t="s">
        <v>249</v>
      </c>
      <c r="C9" s="365" t="s">
        <v>534</v>
      </c>
      <c r="D9" s="380" t="s">
        <v>420</v>
      </c>
      <c r="E9" s="381" t="s">
        <v>421</v>
      </c>
      <c r="F9" s="381"/>
      <c r="G9" s="381"/>
      <c r="H9" s="381"/>
      <c r="I9" s="381"/>
      <c r="J9" s="369" t="s">
        <v>534</v>
      </c>
      <c r="K9" s="381" t="s">
        <v>185</v>
      </c>
      <c r="L9" s="381" t="s">
        <v>535</v>
      </c>
      <c r="M9" s="381"/>
      <c r="N9" s="381"/>
      <c r="O9" s="381"/>
      <c r="P9" s="381"/>
      <c r="Q9" s="379" t="s">
        <v>249</v>
      </c>
      <c r="R9" s="377" t="s">
        <v>536</v>
      </c>
      <c r="S9" s="381" t="s">
        <v>428</v>
      </c>
      <c r="T9" s="381" t="s">
        <v>429</v>
      </c>
      <c r="U9" s="381"/>
      <c r="V9" s="381"/>
      <c r="W9" s="381"/>
      <c r="X9" s="381"/>
      <c r="Y9" s="370" t="s">
        <v>527</v>
      </c>
      <c r="Z9" s="381" t="s">
        <v>537</v>
      </c>
      <c r="AA9" s="381" t="s">
        <v>404</v>
      </c>
      <c r="AB9" s="382"/>
      <c r="AC9" s="382"/>
      <c r="AD9" s="382"/>
      <c r="AE9" s="383"/>
      <c r="AF9" s="384">
        <v>10</v>
      </c>
      <c r="AG9" s="385">
        <v>4</v>
      </c>
      <c r="AH9" s="375">
        <f t="shared" si="0"/>
        <v>3600</v>
      </c>
    </row>
    <row r="10" spans="1:34" ht="25.5" customHeight="1">
      <c r="A10" s="363">
        <v>5</v>
      </c>
      <c r="B10" s="379" t="s">
        <v>250</v>
      </c>
      <c r="C10" s="369"/>
      <c r="D10" s="380" t="s">
        <v>251</v>
      </c>
      <c r="E10" s="381" t="s">
        <v>422</v>
      </c>
      <c r="F10" s="381"/>
      <c r="G10" s="381"/>
      <c r="H10" s="381"/>
      <c r="I10" s="381"/>
      <c r="J10" s="368" t="s">
        <v>538</v>
      </c>
      <c r="K10" s="381" t="s">
        <v>539</v>
      </c>
      <c r="L10" s="381" t="s">
        <v>372</v>
      </c>
      <c r="M10" s="381"/>
      <c r="N10" s="381"/>
      <c r="O10" s="381"/>
      <c r="P10" s="381"/>
      <c r="Q10" s="379" t="s">
        <v>250</v>
      </c>
      <c r="R10" s="365" t="s">
        <v>540</v>
      </c>
      <c r="S10" s="381" t="s">
        <v>541</v>
      </c>
      <c r="T10" s="381"/>
      <c r="U10" s="381"/>
      <c r="V10" s="381"/>
      <c r="W10" s="381"/>
      <c r="X10" s="381"/>
      <c r="Y10" s="370" t="s">
        <v>540</v>
      </c>
      <c r="Z10" s="381" t="s">
        <v>541</v>
      </c>
      <c r="AA10" s="381"/>
      <c r="AB10" s="382"/>
      <c r="AC10" s="382"/>
      <c r="AD10" s="382"/>
      <c r="AE10" s="383"/>
      <c r="AF10" s="384">
        <v>3</v>
      </c>
      <c r="AG10" s="385"/>
      <c r="AH10" s="375">
        <f t="shared" si="0"/>
        <v>600</v>
      </c>
    </row>
    <row r="11" spans="1:34" ht="25.5" customHeight="1">
      <c r="A11" s="363">
        <v>6</v>
      </c>
      <c r="B11" s="379" t="s">
        <v>252</v>
      </c>
      <c r="C11" s="365" t="s">
        <v>538</v>
      </c>
      <c r="D11" s="381" t="s">
        <v>284</v>
      </c>
      <c r="E11" s="386" t="s">
        <v>251</v>
      </c>
      <c r="F11" s="381"/>
      <c r="G11" s="381"/>
      <c r="H11" s="381"/>
      <c r="I11" s="381"/>
      <c r="J11" s="370" t="s">
        <v>538</v>
      </c>
      <c r="K11" s="381" t="s">
        <v>284</v>
      </c>
      <c r="L11" s="386" t="s">
        <v>373</v>
      </c>
      <c r="M11" s="381"/>
      <c r="N11" s="381"/>
      <c r="O11" s="381"/>
      <c r="P11" s="381"/>
      <c r="Q11" s="379" t="s">
        <v>252</v>
      </c>
      <c r="R11" s="387" t="s">
        <v>542</v>
      </c>
      <c r="S11" s="381"/>
      <c r="T11" s="385"/>
      <c r="U11" s="381" t="s">
        <v>253</v>
      </c>
      <c r="V11" s="381"/>
      <c r="W11" s="381"/>
      <c r="X11" s="381"/>
      <c r="Y11" s="387" t="s">
        <v>542</v>
      </c>
      <c r="Z11" s="381" t="s">
        <v>253</v>
      </c>
      <c r="AA11" s="381"/>
      <c r="AB11" s="382"/>
      <c r="AC11" s="382"/>
      <c r="AD11" s="382"/>
      <c r="AE11" s="383"/>
      <c r="AF11" s="384">
        <v>5</v>
      </c>
      <c r="AG11" s="385">
        <v>2</v>
      </c>
      <c r="AH11" s="375">
        <f t="shared" si="0"/>
        <v>1800</v>
      </c>
    </row>
    <row r="12" spans="1:34" ht="25.5" customHeight="1">
      <c r="A12" s="388">
        <v>7</v>
      </c>
      <c r="B12" s="364" t="s">
        <v>254</v>
      </c>
      <c r="C12" s="389"/>
      <c r="D12" s="366"/>
      <c r="E12" s="367"/>
      <c r="F12" s="367"/>
      <c r="G12" s="367"/>
      <c r="H12" s="367"/>
      <c r="I12" s="367"/>
      <c r="J12" s="369" t="s">
        <v>527</v>
      </c>
      <c r="K12" s="367" t="s">
        <v>374</v>
      </c>
      <c r="L12" s="367" t="s">
        <v>375</v>
      </c>
      <c r="M12" s="367"/>
      <c r="N12" s="367"/>
      <c r="O12" s="367"/>
      <c r="P12" s="367"/>
      <c r="Q12" s="364" t="s">
        <v>254</v>
      </c>
      <c r="R12" s="389" t="s">
        <v>543</v>
      </c>
      <c r="S12" s="367" t="s">
        <v>255</v>
      </c>
      <c r="T12" s="367" t="s">
        <v>405</v>
      </c>
      <c r="U12" s="367"/>
      <c r="V12" s="367"/>
      <c r="W12" s="367"/>
      <c r="X12" s="367"/>
      <c r="Y12" s="369" t="s">
        <v>544</v>
      </c>
      <c r="Z12" s="367" t="s">
        <v>405</v>
      </c>
      <c r="AA12" s="367" t="s">
        <v>203</v>
      </c>
      <c r="AB12" s="371"/>
      <c r="AC12" s="371"/>
      <c r="AD12" s="371"/>
      <c r="AE12" s="372"/>
      <c r="AF12" s="373">
        <v>7</v>
      </c>
      <c r="AG12" s="390">
        <v>4</v>
      </c>
      <c r="AH12" s="391">
        <f t="shared" si="0"/>
        <v>3000</v>
      </c>
    </row>
    <row r="13" spans="1:34" ht="25.5" customHeight="1" thickBot="1">
      <c r="A13" s="392">
        <v>8</v>
      </c>
      <c r="B13" s="393" t="s">
        <v>256</v>
      </c>
      <c r="C13" s="394" t="s">
        <v>545</v>
      </c>
      <c r="D13" s="395" t="s">
        <v>163</v>
      </c>
      <c r="E13" s="395" t="s">
        <v>298</v>
      </c>
      <c r="F13" s="395"/>
      <c r="G13" s="395"/>
      <c r="H13" s="395"/>
      <c r="I13" s="395"/>
      <c r="J13" s="396" t="s">
        <v>527</v>
      </c>
      <c r="K13" s="395" t="s">
        <v>163</v>
      </c>
      <c r="L13" s="395" t="s">
        <v>202</v>
      </c>
      <c r="M13" s="395"/>
      <c r="N13" s="395"/>
      <c r="O13" s="395"/>
      <c r="P13" s="395"/>
      <c r="Q13" s="393" t="s">
        <v>256</v>
      </c>
      <c r="R13" s="394" t="s">
        <v>532</v>
      </c>
      <c r="S13" s="395" t="s">
        <v>196</v>
      </c>
      <c r="T13" s="395" t="s">
        <v>430</v>
      </c>
      <c r="U13" s="395"/>
      <c r="V13" s="395"/>
      <c r="W13" s="395"/>
      <c r="X13" s="395"/>
      <c r="Y13" s="396" t="s">
        <v>532</v>
      </c>
      <c r="Z13" s="395" t="s">
        <v>196</v>
      </c>
      <c r="AA13" s="395" t="s">
        <v>202</v>
      </c>
      <c r="AB13" s="397"/>
      <c r="AC13" s="397"/>
      <c r="AD13" s="397"/>
      <c r="AE13" s="398"/>
      <c r="AF13" s="399">
        <v>6</v>
      </c>
      <c r="AG13" s="400">
        <v>4</v>
      </c>
      <c r="AH13" s="401">
        <f t="shared" si="0"/>
        <v>2800</v>
      </c>
    </row>
    <row r="14" spans="1:34" ht="25.5" customHeight="1">
      <c r="A14" s="402">
        <v>9</v>
      </c>
      <c r="B14" s="403" t="s">
        <v>142</v>
      </c>
      <c r="C14" s="369"/>
      <c r="D14" s="366"/>
      <c r="E14" s="367"/>
      <c r="F14" s="367"/>
      <c r="G14" s="367"/>
      <c r="H14" s="367"/>
      <c r="I14" s="367"/>
      <c r="J14" s="404" t="s">
        <v>241</v>
      </c>
      <c r="K14" s="367" t="s">
        <v>376</v>
      </c>
      <c r="L14" s="367" t="s">
        <v>377</v>
      </c>
      <c r="M14" s="367"/>
      <c r="N14" s="367"/>
      <c r="O14" s="367"/>
      <c r="P14" s="367"/>
      <c r="Q14" s="403" t="s">
        <v>142</v>
      </c>
      <c r="R14" s="369"/>
      <c r="S14" s="367"/>
      <c r="T14" s="367"/>
      <c r="U14" s="367"/>
      <c r="V14" s="367"/>
      <c r="W14" s="367"/>
      <c r="X14" s="367"/>
      <c r="Y14" s="367"/>
      <c r="Z14" s="367"/>
      <c r="AA14" s="367"/>
      <c r="AB14" s="371"/>
      <c r="AC14" s="371"/>
      <c r="AD14" s="371"/>
      <c r="AE14" s="372"/>
      <c r="AF14" s="373">
        <v>9</v>
      </c>
      <c r="AG14" s="378">
        <v>0</v>
      </c>
      <c r="AH14" s="405">
        <f t="shared" si="0"/>
        <v>1800</v>
      </c>
    </row>
    <row r="15" spans="1:34" ht="25.5" customHeight="1">
      <c r="A15" s="363">
        <v>10</v>
      </c>
      <c r="B15" s="379" t="s">
        <v>143</v>
      </c>
      <c r="C15" s="387"/>
      <c r="D15" s="380" t="s">
        <v>423</v>
      </c>
      <c r="E15" s="381" t="s">
        <v>378</v>
      </c>
      <c r="F15" s="381"/>
      <c r="G15" s="381"/>
      <c r="H15" s="381"/>
      <c r="I15" s="381"/>
      <c r="J15" s="381" t="s">
        <v>241</v>
      </c>
      <c r="K15" s="381" t="s">
        <v>186</v>
      </c>
      <c r="L15" s="381" t="s">
        <v>378</v>
      </c>
      <c r="M15" s="381"/>
      <c r="N15" s="381"/>
      <c r="O15" s="381"/>
      <c r="P15" s="381"/>
      <c r="Q15" s="379" t="s">
        <v>143</v>
      </c>
      <c r="R15" s="387"/>
      <c r="S15" s="381" t="s">
        <v>406</v>
      </c>
      <c r="T15" s="381" t="s">
        <v>407</v>
      </c>
      <c r="U15" s="381"/>
      <c r="V15" s="381"/>
      <c r="W15" s="381"/>
      <c r="X15" s="381"/>
      <c r="Y15" s="381" t="s">
        <v>241</v>
      </c>
      <c r="Z15" s="381" t="s">
        <v>406</v>
      </c>
      <c r="AA15" s="381" t="s">
        <v>407</v>
      </c>
      <c r="AB15" s="382"/>
      <c r="AC15" s="382"/>
      <c r="AD15" s="382"/>
      <c r="AE15" s="383"/>
      <c r="AF15" s="384">
        <v>6</v>
      </c>
      <c r="AG15" s="385">
        <v>4</v>
      </c>
      <c r="AH15" s="375">
        <f t="shared" si="0"/>
        <v>2800</v>
      </c>
    </row>
    <row r="16" spans="1:34" ht="25.5" customHeight="1">
      <c r="A16" s="363">
        <v>11</v>
      </c>
      <c r="B16" s="379" t="s">
        <v>144</v>
      </c>
      <c r="C16" s="406"/>
      <c r="D16" s="407" t="s">
        <v>293</v>
      </c>
      <c r="E16" s="408"/>
      <c r="F16" s="408"/>
      <c r="G16" s="408"/>
      <c r="H16" s="408"/>
      <c r="I16" s="408"/>
      <c r="J16" s="408"/>
      <c r="K16" s="408" t="s">
        <v>379</v>
      </c>
      <c r="L16" s="408"/>
      <c r="M16" s="408"/>
      <c r="N16" s="408"/>
      <c r="O16" s="408"/>
      <c r="P16" s="408"/>
      <c r="Q16" s="379" t="s">
        <v>144</v>
      </c>
      <c r="R16" s="406"/>
      <c r="S16" s="408" t="s">
        <v>432</v>
      </c>
      <c r="T16" s="408" t="s">
        <v>546</v>
      </c>
      <c r="U16" s="408"/>
      <c r="V16" s="408"/>
      <c r="W16" s="408"/>
      <c r="X16" s="408"/>
      <c r="Y16" s="381"/>
      <c r="Z16" s="408"/>
      <c r="AA16" s="408"/>
      <c r="AB16" s="409"/>
      <c r="AC16" s="409"/>
      <c r="AD16" s="409"/>
      <c r="AE16" s="410"/>
      <c r="AF16" s="411">
        <v>1</v>
      </c>
      <c r="AG16" s="412">
        <v>0</v>
      </c>
      <c r="AH16" s="375">
        <f t="shared" si="0"/>
        <v>200</v>
      </c>
    </row>
    <row r="17" spans="1:34" ht="25.5" customHeight="1">
      <c r="A17" s="363">
        <v>12</v>
      </c>
      <c r="B17" s="379" t="s">
        <v>145</v>
      </c>
      <c r="C17" s="406" t="s">
        <v>241</v>
      </c>
      <c r="D17" s="407" t="s">
        <v>204</v>
      </c>
      <c r="E17" s="408" t="s">
        <v>424</v>
      </c>
      <c r="F17" s="408" t="s">
        <v>189</v>
      </c>
      <c r="G17" s="408" t="s">
        <v>187</v>
      </c>
      <c r="H17" s="408" t="s">
        <v>188</v>
      </c>
      <c r="I17" s="408"/>
      <c r="J17" s="408" t="s">
        <v>241</v>
      </c>
      <c r="K17" s="407" t="s">
        <v>187</v>
      </c>
      <c r="L17" s="408" t="s">
        <v>381</v>
      </c>
      <c r="M17" s="408" t="s">
        <v>189</v>
      </c>
      <c r="N17" s="408" t="s">
        <v>190</v>
      </c>
      <c r="O17" s="408"/>
      <c r="P17" s="408"/>
      <c r="Q17" s="379" t="s">
        <v>145</v>
      </c>
      <c r="R17" s="406"/>
      <c r="S17" s="407" t="s">
        <v>340</v>
      </c>
      <c r="T17" s="408"/>
      <c r="U17" s="408" t="s">
        <v>337</v>
      </c>
      <c r="V17" s="408"/>
      <c r="W17" s="408"/>
      <c r="X17" s="408"/>
      <c r="Y17" s="408"/>
      <c r="Z17" s="407" t="s">
        <v>337</v>
      </c>
      <c r="AA17" s="408" t="s">
        <v>198</v>
      </c>
      <c r="AB17" s="409"/>
      <c r="AC17" s="409"/>
      <c r="AD17" s="409"/>
      <c r="AE17" s="410"/>
      <c r="AF17" s="411">
        <v>5</v>
      </c>
      <c r="AG17" s="412">
        <v>4</v>
      </c>
      <c r="AH17" s="375">
        <f t="shared" si="0"/>
        <v>2600</v>
      </c>
    </row>
    <row r="18" spans="1:34" ht="25.5" customHeight="1">
      <c r="A18" s="363">
        <v>13</v>
      </c>
      <c r="B18" s="379" t="s">
        <v>146</v>
      </c>
      <c r="C18" s="387"/>
      <c r="D18" s="380" t="s">
        <v>191</v>
      </c>
      <c r="E18" s="381"/>
      <c r="F18" s="381"/>
      <c r="G18" s="381"/>
      <c r="H18" s="381"/>
      <c r="I18" s="381"/>
      <c r="J18" s="381" t="s">
        <v>241</v>
      </c>
      <c r="K18" s="381" t="s">
        <v>191</v>
      </c>
      <c r="L18" s="381" t="s">
        <v>162</v>
      </c>
      <c r="M18" s="381"/>
      <c r="N18" s="381"/>
      <c r="O18" s="381"/>
      <c r="P18" s="381"/>
      <c r="Q18" s="379" t="s">
        <v>146</v>
      </c>
      <c r="R18" s="387"/>
      <c r="S18" s="381"/>
      <c r="T18" s="381"/>
      <c r="U18" s="381"/>
      <c r="V18" s="381"/>
      <c r="W18" s="381"/>
      <c r="X18" s="381"/>
      <c r="Y18" s="381"/>
      <c r="Z18" s="381"/>
      <c r="AA18" s="381"/>
      <c r="AB18" s="382"/>
      <c r="AC18" s="382"/>
      <c r="AD18" s="382"/>
      <c r="AE18" s="383"/>
      <c r="AF18" s="384">
        <v>2</v>
      </c>
      <c r="AG18" s="385">
        <v>4</v>
      </c>
      <c r="AH18" s="375">
        <f>AF18*200+AG18*400</f>
        <v>2000</v>
      </c>
    </row>
    <row r="19" spans="1:34" ht="25.5" customHeight="1">
      <c r="A19" s="402">
        <v>14</v>
      </c>
      <c r="B19" s="364" t="s">
        <v>147</v>
      </c>
      <c r="C19" s="413" t="s">
        <v>241</v>
      </c>
      <c r="D19" s="366" t="s">
        <v>547</v>
      </c>
      <c r="E19" s="367" t="s">
        <v>344</v>
      </c>
      <c r="F19" s="367" t="s">
        <v>193</v>
      </c>
      <c r="G19" s="367" t="s">
        <v>192</v>
      </c>
      <c r="H19" s="367"/>
      <c r="I19" s="367"/>
      <c r="J19" s="367" t="s">
        <v>241</v>
      </c>
      <c r="K19" s="366" t="s">
        <v>193</v>
      </c>
      <c r="L19" s="367" t="s">
        <v>547</v>
      </c>
      <c r="M19" s="367"/>
      <c r="N19" s="367"/>
      <c r="O19" s="367"/>
      <c r="P19" s="367"/>
      <c r="Q19" s="364" t="s">
        <v>147</v>
      </c>
      <c r="R19" s="413" t="s">
        <v>241</v>
      </c>
      <c r="S19" s="367" t="s">
        <v>194</v>
      </c>
      <c r="T19" s="367" t="s">
        <v>408</v>
      </c>
      <c r="U19" s="367"/>
      <c r="V19" s="367"/>
      <c r="W19" s="367"/>
      <c r="X19" s="367"/>
      <c r="Y19" s="367" t="s">
        <v>241</v>
      </c>
      <c r="Z19" s="367" t="s">
        <v>194</v>
      </c>
      <c r="AA19" s="367" t="s">
        <v>408</v>
      </c>
      <c r="AB19" s="371"/>
      <c r="AC19" s="371"/>
      <c r="AD19" s="371"/>
      <c r="AE19" s="372"/>
      <c r="AF19" s="373">
        <v>5</v>
      </c>
      <c r="AG19" s="378">
        <v>4</v>
      </c>
      <c r="AH19" s="405">
        <f t="shared" si="0"/>
        <v>2600</v>
      </c>
    </row>
    <row r="20" spans="1:34" ht="25.5" customHeight="1">
      <c r="A20" s="363">
        <v>15</v>
      </c>
      <c r="B20" s="379" t="s">
        <v>148</v>
      </c>
      <c r="C20" s="387" t="s">
        <v>241</v>
      </c>
      <c r="D20" s="380" t="s">
        <v>197</v>
      </c>
      <c r="E20" s="381" t="s">
        <v>376</v>
      </c>
      <c r="F20" s="381"/>
      <c r="G20" s="381"/>
      <c r="H20" s="381"/>
      <c r="I20" s="381"/>
      <c r="J20" s="381" t="s">
        <v>241</v>
      </c>
      <c r="K20" s="380" t="s">
        <v>198</v>
      </c>
      <c r="L20" s="381" t="s">
        <v>548</v>
      </c>
      <c r="M20" s="381"/>
      <c r="N20" s="381"/>
      <c r="O20" s="381"/>
      <c r="P20" s="381"/>
      <c r="Q20" s="379" t="s">
        <v>148</v>
      </c>
      <c r="R20" s="387" t="s">
        <v>241</v>
      </c>
      <c r="S20" s="381" t="s">
        <v>200</v>
      </c>
      <c r="T20" s="381" t="s">
        <v>434</v>
      </c>
      <c r="U20" s="381" t="s">
        <v>549</v>
      </c>
      <c r="V20" s="381" t="s">
        <v>199</v>
      </c>
      <c r="W20" s="381"/>
      <c r="X20" s="381"/>
      <c r="Y20" s="381" t="s">
        <v>241</v>
      </c>
      <c r="Z20" s="381" t="s">
        <v>549</v>
      </c>
      <c r="AA20" s="381" t="s">
        <v>200</v>
      </c>
      <c r="AB20" s="382"/>
      <c r="AC20" s="382"/>
      <c r="AD20" s="382"/>
      <c r="AE20" s="383"/>
      <c r="AF20" s="384">
        <v>8</v>
      </c>
      <c r="AG20" s="412">
        <v>4</v>
      </c>
      <c r="AH20" s="414">
        <f t="shared" si="0"/>
        <v>3200</v>
      </c>
    </row>
    <row r="21" spans="1:34" ht="25.5" customHeight="1">
      <c r="A21" s="415">
        <v>16</v>
      </c>
      <c r="B21" s="416" t="s">
        <v>149</v>
      </c>
      <c r="C21" s="406"/>
      <c r="D21" s="407" t="s">
        <v>383</v>
      </c>
      <c r="E21" s="408"/>
      <c r="F21" s="408"/>
      <c r="G21" s="408"/>
      <c r="H21" s="408"/>
      <c r="I21" s="408"/>
      <c r="J21" s="408"/>
      <c r="K21" s="407" t="s">
        <v>383</v>
      </c>
      <c r="L21" s="408"/>
      <c r="M21" s="408"/>
      <c r="N21" s="408"/>
      <c r="O21" s="408"/>
      <c r="P21" s="408"/>
      <c r="Q21" s="416" t="s">
        <v>149</v>
      </c>
      <c r="R21" s="406"/>
      <c r="S21" s="408" t="s">
        <v>381</v>
      </c>
      <c r="T21" s="408"/>
      <c r="U21" s="408"/>
      <c r="V21" s="408"/>
      <c r="W21" s="408"/>
      <c r="X21" s="408"/>
      <c r="Y21" s="408" t="s">
        <v>241</v>
      </c>
      <c r="Z21" s="408" t="s">
        <v>409</v>
      </c>
      <c r="AA21" s="408" t="s">
        <v>378</v>
      </c>
      <c r="AB21" s="409" t="s">
        <v>342</v>
      </c>
      <c r="AC21" s="409"/>
      <c r="AD21" s="409"/>
      <c r="AE21" s="410"/>
      <c r="AF21" s="411">
        <v>3</v>
      </c>
      <c r="AG21" s="412">
        <v>3</v>
      </c>
      <c r="AH21" s="414">
        <f t="shared" si="0"/>
        <v>1800</v>
      </c>
    </row>
    <row r="22" spans="1:34" ht="25.5" customHeight="1" thickBot="1">
      <c r="A22" s="392">
        <v>17</v>
      </c>
      <c r="B22" s="393" t="s">
        <v>150</v>
      </c>
      <c r="C22" s="394" t="s">
        <v>241</v>
      </c>
      <c r="D22" s="417" t="s">
        <v>195</v>
      </c>
      <c r="E22" s="395" t="s">
        <v>384</v>
      </c>
      <c r="F22" s="395"/>
      <c r="G22" s="395"/>
      <c r="H22" s="395"/>
      <c r="I22" s="395"/>
      <c r="J22" s="395" t="s">
        <v>241</v>
      </c>
      <c r="K22" s="395" t="s">
        <v>195</v>
      </c>
      <c r="L22" s="395" t="s">
        <v>384</v>
      </c>
      <c r="M22" s="395"/>
      <c r="N22" s="395"/>
      <c r="O22" s="395"/>
      <c r="P22" s="395"/>
      <c r="Q22" s="393" t="s">
        <v>150</v>
      </c>
      <c r="R22" s="394"/>
      <c r="S22" s="395"/>
      <c r="T22" s="395"/>
      <c r="U22" s="395"/>
      <c r="V22" s="395"/>
      <c r="W22" s="395"/>
      <c r="X22" s="395"/>
      <c r="Y22" s="395"/>
      <c r="Z22" s="395"/>
      <c r="AA22" s="395"/>
      <c r="AB22" s="397"/>
      <c r="AC22" s="397"/>
      <c r="AD22" s="397"/>
      <c r="AE22" s="398"/>
      <c r="AF22" s="399">
        <v>3</v>
      </c>
      <c r="AG22" s="400">
        <v>2</v>
      </c>
      <c r="AH22" s="401">
        <f t="shared" si="0"/>
        <v>1400</v>
      </c>
    </row>
    <row r="23" spans="1:34" ht="25.5" customHeight="1">
      <c r="A23" s="388">
        <v>18</v>
      </c>
      <c r="B23" s="364" t="s">
        <v>153</v>
      </c>
      <c r="C23" s="413"/>
      <c r="D23" s="366" t="s">
        <v>203</v>
      </c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4" t="s">
        <v>153</v>
      </c>
      <c r="R23" s="413"/>
      <c r="S23" s="367"/>
      <c r="T23" s="367"/>
      <c r="U23" s="367"/>
      <c r="V23" s="367"/>
      <c r="W23" s="367"/>
      <c r="X23" s="367"/>
      <c r="Y23" s="367"/>
      <c r="Z23" s="367"/>
      <c r="AA23" s="367"/>
      <c r="AB23" s="371"/>
      <c r="AC23" s="371"/>
      <c r="AD23" s="371"/>
      <c r="AE23" s="372"/>
      <c r="AF23" s="373">
        <v>0</v>
      </c>
      <c r="AG23" s="378">
        <v>0</v>
      </c>
      <c r="AH23" s="405">
        <f t="shared" si="0"/>
        <v>0</v>
      </c>
    </row>
    <row r="24" spans="1:34" ht="25.5" customHeight="1">
      <c r="A24" s="363">
        <v>19</v>
      </c>
      <c r="B24" s="379" t="s">
        <v>151</v>
      </c>
      <c r="C24" s="387" t="s">
        <v>241</v>
      </c>
      <c r="D24" s="380" t="s">
        <v>204</v>
      </c>
      <c r="E24" s="381" t="s">
        <v>426</v>
      </c>
      <c r="F24" s="381"/>
      <c r="G24" s="381"/>
      <c r="H24" s="381"/>
      <c r="I24" s="381"/>
      <c r="J24" s="367" t="s">
        <v>241</v>
      </c>
      <c r="K24" s="381" t="s">
        <v>200</v>
      </c>
      <c r="L24" s="381" t="s">
        <v>205</v>
      </c>
      <c r="M24" s="381" t="s">
        <v>345</v>
      </c>
      <c r="N24" s="381"/>
      <c r="O24" s="381"/>
      <c r="P24" s="381"/>
      <c r="Q24" s="379" t="s">
        <v>151</v>
      </c>
      <c r="R24" s="387" t="s">
        <v>241</v>
      </c>
      <c r="S24" s="381" t="s">
        <v>435</v>
      </c>
      <c r="T24" s="381" t="s">
        <v>436</v>
      </c>
      <c r="U24" s="381" t="s">
        <v>206</v>
      </c>
      <c r="V24" s="381"/>
      <c r="W24" s="381"/>
      <c r="X24" s="381"/>
      <c r="Y24" s="380" t="s">
        <v>241</v>
      </c>
      <c r="Z24" s="381" t="s">
        <v>410</v>
      </c>
      <c r="AA24" s="381" t="s">
        <v>411</v>
      </c>
      <c r="AB24" s="382" t="s">
        <v>343</v>
      </c>
      <c r="AC24" s="382"/>
      <c r="AD24" s="382"/>
      <c r="AE24" s="383"/>
      <c r="AF24" s="384">
        <v>8</v>
      </c>
      <c r="AG24" s="385">
        <v>6</v>
      </c>
      <c r="AH24" s="375">
        <f t="shared" si="0"/>
        <v>4000</v>
      </c>
    </row>
    <row r="25" spans="1:34" ht="25.5" customHeight="1">
      <c r="A25" s="388">
        <v>20</v>
      </c>
      <c r="B25" s="379" t="s">
        <v>413</v>
      </c>
      <c r="C25" s="387"/>
      <c r="D25" s="380" t="s">
        <v>339</v>
      </c>
      <c r="E25" s="381"/>
      <c r="F25" s="381"/>
      <c r="G25" s="381"/>
      <c r="H25" s="381"/>
      <c r="I25" s="381"/>
      <c r="J25" s="367" t="s">
        <v>241</v>
      </c>
      <c r="K25" s="380" t="s">
        <v>386</v>
      </c>
      <c r="L25" s="381" t="s">
        <v>550</v>
      </c>
      <c r="M25" s="381"/>
      <c r="N25" s="381"/>
      <c r="O25" s="381"/>
      <c r="P25" s="381"/>
      <c r="Q25" s="379" t="s">
        <v>413</v>
      </c>
      <c r="R25" s="387"/>
      <c r="S25" s="381"/>
      <c r="T25" s="381"/>
      <c r="U25" s="381"/>
      <c r="V25" s="381"/>
      <c r="W25" s="381"/>
      <c r="X25" s="381"/>
      <c r="Y25" s="380" t="s">
        <v>241</v>
      </c>
      <c r="Z25" s="381" t="s">
        <v>551</v>
      </c>
      <c r="AA25" s="381" t="s">
        <v>376</v>
      </c>
      <c r="AB25" s="382"/>
      <c r="AC25" s="382"/>
      <c r="AD25" s="382"/>
      <c r="AE25" s="383"/>
      <c r="AF25" s="384">
        <v>11</v>
      </c>
      <c r="AG25" s="385">
        <v>2</v>
      </c>
      <c r="AH25" s="375">
        <f t="shared" si="0"/>
        <v>3000</v>
      </c>
    </row>
    <row r="26" spans="1:34" ht="25.5" customHeight="1">
      <c r="A26" s="363">
        <v>21</v>
      </c>
      <c r="B26" s="379" t="s">
        <v>208</v>
      </c>
      <c r="C26" s="387" t="s">
        <v>241</v>
      </c>
      <c r="D26" s="380" t="s">
        <v>200</v>
      </c>
      <c r="E26" s="381" t="s">
        <v>209</v>
      </c>
      <c r="F26" s="381"/>
      <c r="G26" s="381"/>
      <c r="H26" s="381"/>
      <c r="I26" s="381"/>
      <c r="J26" s="381" t="s">
        <v>241</v>
      </c>
      <c r="K26" s="381" t="s">
        <v>210</v>
      </c>
      <c r="L26" s="381" t="s">
        <v>388</v>
      </c>
      <c r="M26" s="381" t="s">
        <v>346</v>
      </c>
      <c r="N26" s="381"/>
      <c r="O26" s="381"/>
      <c r="P26" s="381"/>
      <c r="Q26" s="379" t="s">
        <v>208</v>
      </c>
      <c r="R26" s="387" t="s">
        <v>241</v>
      </c>
      <c r="S26" s="381" t="s">
        <v>212</v>
      </c>
      <c r="T26" s="381" t="s">
        <v>211</v>
      </c>
      <c r="U26" s="381"/>
      <c r="V26" s="381"/>
      <c r="W26" s="381"/>
      <c r="X26" s="381"/>
      <c r="Y26" s="381" t="s">
        <v>241</v>
      </c>
      <c r="Z26" s="381" t="s">
        <v>414</v>
      </c>
      <c r="AA26" s="381" t="s">
        <v>415</v>
      </c>
      <c r="AB26" s="382" t="s">
        <v>213</v>
      </c>
      <c r="AC26" s="382" t="s">
        <v>211</v>
      </c>
      <c r="AD26" s="382"/>
      <c r="AE26" s="383"/>
      <c r="AF26" s="384">
        <v>6</v>
      </c>
      <c r="AG26" s="385">
        <v>8</v>
      </c>
      <c r="AH26" s="375">
        <f t="shared" si="0"/>
        <v>4400</v>
      </c>
    </row>
    <row r="27" spans="1:34" ht="25.5" customHeight="1">
      <c r="A27" s="388">
        <v>22</v>
      </c>
      <c r="B27" s="364" t="s">
        <v>152</v>
      </c>
      <c r="C27" s="413"/>
      <c r="D27" s="366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4" t="s">
        <v>152</v>
      </c>
      <c r="R27" s="413"/>
      <c r="S27" s="367" t="s">
        <v>552</v>
      </c>
      <c r="T27" s="367"/>
      <c r="U27" s="367"/>
      <c r="V27" s="367"/>
      <c r="W27" s="367"/>
      <c r="X27" s="367"/>
      <c r="Y27" s="367"/>
      <c r="Z27" s="367" t="s">
        <v>552</v>
      </c>
      <c r="AA27" s="367"/>
      <c r="AB27" s="371"/>
      <c r="AC27" s="371"/>
      <c r="AD27" s="371"/>
      <c r="AE27" s="372"/>
      <c r="AF27" s="373">
        <v>1</v>
      </c>
      <c r="AG27" s="378">
        <v>0</v>
      </c>
      <c r="AH27" s="405">
        <f t="shared" si="0"/>
        <v>200</v>
      </c>
    </row>
    <row r="28" spans="1:34" ht="25.5" customHeight="1">
      <c r="A28" s="363">
        <v>23</v>
      </c>
      <c r="B28" s="379" t="s">
        <v>390</v>
      </c>
      <c r="C28" s="387"/>
      <c r="D28" s="380"/>
      <c r="E28" s="381"/>
      <c r="F28" s="381"/>
      <c r="G28" s="381"/>
      <c r="H28" s="381"/>
      <c r="I28" s="381"/>
      <c r="J28" s="381"/>
      <c r="K28" s="381" t="s">
        <v>553</v>
      </c>
      <c r="L28" s="381" t="s">
        <v>200</v>
      </c>
      <c r="M28" s="381"/>
      <c r="N28" s="381"/>
      <c r="O28" s="381"/>
      <c r="P28" s="381"/>
      <c r="Q28" s="379" t="s">
        <v>390</v>
      </c>
      <c r="R28" s="387"/>
      <c r="S28" s="381"/>
      <c r="T28" s="381"/>
      <c r="U28" s="381"/>
      <c r="V28" s="381"/>
      <c r="W28" s="381"/>
      <c r="X28" s="381"/>
      <c r="Y28" s="381"/>
      <c r="Z28" s="381"/>
      <c r="AA28" s="381"/>
      <c r="AB28" s="382"/>
      <c r="AC28" s="382"/>
      <c r="AD28" s="382"/>
      <c r="AE28" s="383"/>
      <c r="AF28" s="384">
        <v>2</v>
      </c>
      <c r="AG28" s="385">
        <v>0</v>
      </c>
      <c r="AH28" s="375">
        <f t="shared" si="0"/>
        <v>400</v>
      </c>
    </row>
    <row r="29" spans="1:34" ht="25.5" customHeight="1" thickBot="1">
      <c r="A29" s="392">
        <v>24</v>
      </c>
      <c r="B29" s="393" t="s">
        <v>154</v>
      </c>
      <c r="C29" s="394"/>
      <c r="D29" s="417" t="s">
        <v>293</v>
      </c>
      <c r="E29" s="395"/>
      <c r="F29" s="395"/>
      <c r="G29" s="395"/>
      <c r="H29" s="395"/>
      <c r="I29" s="395"/>
      <c r="J29" s="395"/>
      <c r="K29" s="395" t="s">
        <v>293</v>
      </c>
      <c r="L29" s="395"/>
      <c r="M29" s="395"/>
      <c r="N29" s="395"/>
      <c r="O29" s="395"/>
      <c r="P29" s="395"/>
      <c r="Q29" s="393" t="s">
        <v>154</v>
      </c>
      <c r="R29" s="394"/>
      <c r="S29" s="395"/>
      <c r="T29" s="395"/>
      <c r="U29" s="395"/>
      <c r="V29" s="395"/>
      <c r="W29" s="395"/>
      <c r="X29" s="395"/>
      <c r="Y29" s="395"/>
      <c r="Z29" s="395"/>
      <c r="AA29" s="395"/>
      <c r="AB29" s="397"/>
      <c r="AC29" s="397"/>
      <c r="AD29" s="397"/>
      <c r="AE29" s="398"/>
      <c r="AF29" s="399">
        <v>1</v>
      </c>
      <c r="AG29" s="400">
        <v>0</v>
      </c>
      <c r="AH29" s="401">
        <f t="shared" si="0"/>
        <v>200</v>
      </c>
    </row>
    <row r="30" spans="1:34" ht="25.5" customHeight="1">
      <c r="A30" s="402">
        <v>25</v>
      </c>
      <c r="B30" s="364" t="s">
        <v>155</v>
      </c>
      <c r="C30" s="413" t="s">
        <v>241</v>
      </c>
      <c r="D30" s="366" t="s">
        <v>427</v>
      </c>
      <c r="E30" s="367" t="s">
        <v>391</v>
      </c>
      <c r="F30" s="367"/>
      <c r="G30" s="367"/>
      <c r="H30" s="367"/>
      <c r="I30" s="367"/>
      <c r="J30" s="418" t="s">
        <v>241</v>
      </c>
      <c r="K30" s="418" t="s">
        <v>244</v>
      </c>
      <c r="L30" s="367" t="s">
        <v>391</v>
      </c>
      <c r="M30" s="367"/>
      <c r="N30" s="367"/>
      <c r="O30" s="367"/>
      <c r="P30" s="367"/>
      <c r="Q30" s="364" t="s">
        <v>155</v>
      </c>
      <c r="R30" s="413" t="s">
        <v>241</v>
      </c>
      <c r="S30" s="367" t="s">
        <v>437</v>
      </c>
      <c r="T30" s="367"/>
      <c r="U30" s="367"/>
      <c r="V30" s="367"/>
      <c r="W30" s="367"/>
      <c r="X30" s="367"/>
      <c r="Y30" s="367" t="s">
        <v>241</v>
      </c>
      <c r="Z30" s="367"/>
      <c r="AA30" s="367"/>
      <c r="AB30" s="371"/>
      <c r="AC30" s="371"/>
      <c r="AD30" s="371"/>
      <c r="AE30" s="372"/>
      <c r="AF30" s="373">
        <v>12</v>
      </c>
      <c r="AG30" s="378">
        <v>2</v>
      </c>
      <c r="AH30" s="405">
        <f t="shared" si="0"/>
        <v>3200</v>
      </c>
    </row>
    <row r="31" spans="1:34" ht="25.5" customHeight="1">
      <c r="A31" s="388">
        <v>26</v>
      </c>
      <c r="B31" s="364" t="s">
        <v>156</v>
      </c>
      <c r="C31" s="413"/>
      <c r="D31" s="366"/>
      <c r="E31" s="367"/>
      <c r="F31" s="367"/>
      <c r="G31" s="367"/>
      <c r="H31" s="367"/>
      <c r="I31" s="367"/>
      <c r="J31" s="381" t="s">
        <v>241</v>
      </c>
      <c r="K31" s="381" t="s">
        <v>392</v>
      </c>
      <c r="L31" s="367" t="s">
        <v>393</v>
      </c>
      <c r="M31" s="367"/>
      <c r="N31" s="367"/>
      <c r="O31" s="367"/>
      <c r="P31" s="367"/>
      <c r="Q31" s="364" t="s">
        <v>156</v>
      </c>
      <c r="R31" s="413" t="s">
        <v>241</v>
      </c>
      <c r="S31" s="367" t="s">
        <v>554</v>
      </c>
      <c r="T31" s="367" t="s">
        <v>294</v>
      </c>
      <c r="U31" s="367"/>
      <c r="V31" s="367"/>
      <c r="W31" s="367"/>
      <c r="X31" s="367"/>
      <c r="Y31" s="367" t="s">
        <v>241</v>
      </c>
      <c r="Z31" s="367" t="s">
        <v>202</v>
      </c>
      <c r="AA31" s="367" t="s">
        <v>294</v>
      </c>
      <c r="AB31" s="371"/>
      <c r="AC31" s="371"/>
      <c r="AD31" s="371"/>
      <c r="AE31" s="372"/>
      <c r="AF31" s="373">
        <v>6</v>
      </c>
      <c r="AG31" s="378">
        <v>4</v>
      </c>
      <c r="AH31" s="405">
        <f t="shared" si="0"/>
        <v>2800</v>
      </c>
    </row>
    <row r="32" spans="1:34" ht="25.5" customHeight="1">
      <c r="A32" s="363">
        <v>27</v>
      </c>
      <c r="B32" s="364" t="s">
        <v>157</v>
      </c>
      <c r="C32" s="413" t="s">
        <v>241</v>
      </c>
      <c r="D32" s="366" t="s">
        <v>296</v>
      </c>
      <c r="E32" s="367" t="s">
        <v>295</v>
      </c>
      <c r="F32" s="367" t="s">
        <v>163</v>
      </c>
      <c r="G32" s="367"/>
      <c r="H32" s="367"/>
      <c r="I32" s="367"/>
      <c r="J32" s="381" t="s">
        <v>241</v>
      </c>
      <c r="K32" s="381" t="s">
        <v>296</v>
      </c>
      <c r="L32" s="367" t="s">
        <v>394</v>
      </c>
      <c r="M32" s="367"/>
      <c r="N32" s="367"/>
      <c r="O32" s="367"/>
      <c r="P32" s="367"/>
      <c r="Q32" s="364" t="s">
        <v>157</v>
      </c>
      <c r="R32" s="413"/>
      <c r="S32" s="367" t="s">
        <v>297</v>
      </c>
      <c r="T32" s="367" t="s">
        <v>412</v>
      </c>
      <c r="U32" s="367"/>
      <c r="V32" s="367"/>
      <c r="W32" s="367"/>
      <c r="X32" s="367"/>
      <c r="Y32" s="367"/>
      <c r="Z32" s="367" t="s">
        <v>412</v>
      </c>
      <c r="AA32" s="367"/>
      <c r="AB32" s="371" t="s">
        <v>297</v>
      </c>
      <c r="AC32" s="371"/>
      <c r="AD32" s="371"/>
      <c r="AE32" s="372"/>
      <c r="AF32" s="373">
        <v>5</v>
      </c>
      <c r="AG32" s="378">
        <v>2</v>
      </c>
      <c r="AH32" s="405">
        <f t="shared" si="0"/>
        <v>1800</v>
      </c>
    </row>
    <row r="33" spans="1:34" ht="25.5" customHeight="1">
      <c r="A33" s="363">
        <v>28</v>
      </c>
      <c r="B33" s="364" t="s">
        <v>158</v>
      </c>
      <c r="C33" s="413"/>
      <c r="D33" s="366"/>
      <c r="E33" s="367"/>
      <c r="F33" s="367"/>
      <c r="G33" s="367"/>
      <c r="H33" s="367"/>
      <c r="I33" s="367"/>
      <c r="J33" s="381"/>
      <c r="K33" s="381" t="s">
        <v>201</v>
      </c>
      <c r="L33" s="367" t="s">
        <v>395</v>
      </c>
      <c r="M33" s="367"/>
      <c r="N33" s="367"/>
      <c r="O33" s="367"/>
      <c r="P33" s="367"/>
      <c r="Q33" s="364"/>
      <c r="R33" s="413"/>
      <c r="S33" s="367"/>
      <c r="T33" s="367"/>
      <c r="U33" s="367"/>
      <c r="V33" s="367"/>
      <c r="W33" s="367"/>
      <c r="X33" s="367"/>
      <c r="Y33" s="367"/>
      <c r="Z33" s="367"/>
      <c r="AA33" s="367"/>
      <c r="AB33" s="371"/>
      <c r="AC33" s="371"/>
      <c r="AD33" s="371"/>
      <c r="AE33" s="372"/>
      <c r="AF33" s="373">
        <v>2</v>
      </c>
      <c r="AG33" s="378"/>
      <c r="AH33" s="405">
        <f t="shared" si="0"/>
        <v>400</v>
      </c>
    </row>
    <row r="34" spans="1:34" ht="25.5" customHeight="1">
      <c r="A34" s="363">
        <v>29</v>
      </c>
      <c r="B34" s="364" t="s">
        <v>159</v>
      </c>
      <c r="C34" s="413"/>
      <c r="D34" s="366" t="s">
        <v>299</v>
      </c>
      <c r="E34" s="367" t="s">
        <v>201</v>
      </c>
      <c r="F34" s="367"/>
      <c r="G34" s="367"/>
      <c r="H34" s="367"/>
      <c r="I34" s="367"/>
      <c r="J34" s="381" t="s">
        <v>241</v>
      </c>
      <c r="K34" s="381" t="s">
        <v>396</v>
      </c>
      <c r="L34" s="367" t="s">
        <v>300</v>
      </c>
      <c r="M34" s="367"/>
      <c r="N34" s="367"/>
      <c r="O34" s="367"/>
      <c r="P34" s="367"/>
      <c r="Q34" s="364" t="s">
        <v>159</v>
      </c>
      <c r="R34" s="413"/>
      <c r="S34" s="367" t="s">
        <v>438</v>
      </c>
      <c r="T34" s="367"/>
      <c r="U34" s="367"/>
      <c r="V34" s="367"/>
      <c r="W34" s="367"/>
      <c r="X34" s="367"/>
      <c r="Y34" s="367"/>
      <c r="Z34" s="367"/>
      <c r="AA34" s="367"/>
      <c r="AB34" s="371"/>
      <c r="AC34" s="371"/>
      <c r="AD34" s="371"/>
      <c r="AE34" s="419"/>
      <c r="AF34" s="373">
        <v>4</v>
      </c>
      <c r="AG34" s="378">
        <v>2</v>
      </c>
      <c r="AH34" s="405">
        <f t="shared" si="0"/>
        <v>1600</v>
      </c>
    </row>
    <row r="35" spans="1:34" ht="25.5" customHeight="1">
      <c r="A35" s="388">
        <v>30</v>
      </c>
      <c r="B35" s="364" t="s">
        <v>160</v>
      </c>
      <c r="C35" s="413"/>
      <c r="D35" s="366" t="s">
        <v>398</v>
      </c>
      <c r="E35" s="367" t="s">
        <v>397</v>
      </c>
      <c r="F35" s="367"/>
      <c r="G35" s="367"/>
      <c r="H35" s="367"/>
      <c r="I35" s="367"/>
      <c r="J35" s="381"/>
      <c r="K35" s="381" t="s">
        <v>397</v>
      </c>
      <c r="L35" s="367" t="s">
        <v>398</v>
      </c>
      <c r="M35" s="367"/>
      <c r="N35" s="367"/>
      <c r="O35" s="367"/>
      <c r="P35" s="367"/>
      <c r="Q35" s="364"/>
      <c r="R35" s="413"/>
      <c r="S35" s="367"/>
      <c r="T35" s="367"/>
      <c r="U35" s="367"/>
      <c r="V35" s="367"/>
      <c r="W35" s="367"/>
      <c r="X35" s="367"/>
      <c r="Y35" s="367"/>
      <c r="Z35" s="367"/>
      <c r="AA35" s="367"/>
      <c r="AB35" s="371"/>
      <c r="AC35" s="371"/>
      <c r="AD35" s="371"/>
      <c r="AE35" s="410"/>
      <c r="AF35" s="373">
        <v>2</v>
      </c>
      <c r="AG35" s="378"/>
      <c r="AH35" s="405">
        <f t="shared" si="0"/>
        <v>400</v>
      </c>
    </row>
    <row r="36" spans="1:34" ht="25.5" customHeight="1" thickBot="1">
      <c r="A36" s="363">
        <v>31</v>
      </c>
      <c r="B36" s="364" t="s">
        <v>161</v>
      </c>
      <c r="C36" s="413" t="s">
        <v>241</v>
      </c>
      <c r="D36" s="366" t="s">
        <v>198</v>
      </c>
      <c r="E36" s="367" t="s">
        <v>163</v>
      </c>
      <c r="F36" s="367"/>
      <c r="G36" s="367"/>
      <c r="H36" s="367"/>
      <c r="I36" s="367"/>
      <c r="J36" s="381" t="s">
        <v>241</v>
      </c>
      <c r="K36" s="381" t="s">
        <v>198</v>
      </c>
      <c r="L36" s="367" t="s">
        <v>400</v>
      </c>
      <c r="M36" s="367"/>
      <c r="N36" s="367"/>
      <c r="O36" s="367"/>
      <c r="P36" s="367"/>
      <c r="Q36" s="364" t="s">
        <v>161</v>
      </c>
      <c r="R36" s="413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98"/>
      <c r="AF36" s="373">
        <v>1</v>
      </c>
      <c r="AG36" s="378">
        <v>2</v>
      </c>
      <c r="AH36" s="405">
        <f t="shared" si="0"/>
        <v>1000</v>
      </c>
    </row>
    <row r="37" spans="1:34" ht="25.5" customHeight="1" thickBot="1">
      <c r="A37" s="420"/>
      <c r="B37" s="421"/>
      <c r="C37" s="422">
        <f>COUNTA(C6:C36)</f>
        <v>14</v>
      </c>
      <c r="D37" s="691"/>
      <c r="E37" s="692"/>
      <c r="F37" s="692"/>
      <c r="G37" s="692"/>
      <c r="H37" s="692"/>
      <c r="I37" s="693"/>
      <c r="J37" s="423"/>
      <c r="K37" s="691"/>
      <c r="L37" s="692"/>
      <c r="M37" s="692"/>
      <c r="N37" s="692"/>
      <c r="O37" s="692"/>
      <c r="P37" s="694"/>
      <c r="Q37" s="424"/>
      <c r="R37" s="422"/>
      <c r="S37" s="691"/>
      <c r="T37" s="692"/>
      <c r="U37" s="692"/>
      <c r="V37" s="692"/>
      <c r="W37" s="692"/>
      <c r="X37" s="693"/>
      <c r="Y37" s="423"/>
      <c r="Z37" s="691"/>
      <c r="AA37" s="692"/>
      <c r="AB37" s="692"/>
      <c r="AC37" s="692"/>
      <c r="AD37" s="692"/>
      <c r="AE37" s="694"/>
      <c r="AF37" s="425"/>
      <c r="AG37" s="426"/>
      <c r="AH37" s="427">
        <f>SUM(AH6:AH36)</f>
        <v>62200</v>
      </c>
    </row>
    <row r="38" spans="1:34" ht="24.75" customHeight="1"/>
    <row r="39" spans="1:34" ht="24.75" customHeight="1">
      <c r="D39" s="342" t="s">
        <v>555</v>
      </c>
    </row>
    <row r="40" spans="1:34" ht="24.75" customHeight="1"/>
  </sheetData>
  <mergeCells count="31">
    <mergeCell ref="AH4:AH5"/>
    <mergeCell ref="F5:I5"/>
    <mergeCell ref="K5:L5"/>
    <mergeCell ref="M5:P5"/>
    <mergeCell ref="U5:X5"/>
    <mergeCell ref="Z5:AA5"/>
    <mergeCell ref="AB5:AE5"/>
    <mergeCell ref="S5:T5"/>
    <mergeCell ref="A1:AH1"/>
    <mergeCell ref="C2:P2"/>
    <mergeCell ref="Q2:Q5"/>
    <mergeCell ref="R2:AE2"/>
    <mergeCell ref="C3:I3"/>
    <mergeCell ref="J3:P3"/>
    <mergeCell ref="R3:X3"/>
    <mergeCell ref="Y3:AE3"/>
    <mergeCell ref="D4:I4"/>
    <mergeCell ref="J4:J5"/>
    <mergeCell ref="K4:P4"/>
    <mergeCell ref="R4:R5"/>
    <mergeCell ref="S4:X4"/>
    <mergeCell ref="Y4:Y5"/>
    <mergeCell ref="Z4:AE4"/>
    <mergeCell ref="AF4:AG4"/>
    <mergeCell ref="S37:X37"/>
    <mergeCell ref="Z37:AE37"/>
    <mergeCell ref="A2:B5"/>
    <mergeCell ref="C4:C5"/>
    <mergeCell ref="D5:E5"/>
    <mergeCell ref="D37:I37"/>
    <mergeCell ref="K37:P37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7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3"/>
  <sheetViews>
    <sheetView view="pageBreakPreview" zoomScaleNormal="100" zoomScaleSheetLayoutView="100" workbookViewId="0"/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5" width="15.25" customWidth="1"/>
  </cols>
  <sheetData>
    <row r="5" spans="1:6" ht="21">
      <c r="A5" s="722" t="s">
        <v>443</v>
      </c>
      <c r="B5" s="722"/>
      <c r="C5" s="722"/>
      <c r="D5" s="722"/>
      <c r="E5" s="722"/>
      <c r="F5" s="8"/>
    </row>
    <row r="6" spans="1:6">
      <c r="A6" s="723" t="s">
        <v>101</v>
      </c>
      <c r="B6" s="723"/>
      <c r="C6" s="723"/>
      <c r="D6" s="723"/>
      <c r="E6" s="723"/>
      <c r="F6" s="8"/>
    </row>
    <row r="7" spans="1:6" ht="22.5" customHeight="1">
      <c r="A7" s="723"/>
      <c r="B7" s="723"/>
      <c r="C7" s="723"/>
      <c r="D7" s="723"/>
      <c r="E7" s="723"/>
      <c r="F7" s="7"/>
    </row>
    <row r="8" spans="1:6" ht="24">
      <c r="A8" s="132"/>
      <c r="B8" s="132"/>
      <c r="C8" s="132"/>
      <c r="D8" s="132"/>
      <c r="E8" s="132"/>
    </row>
    <row r="32" ht="17.25" customHeight="1"/>
    <row r="41" spans="3:6" ht="13.9" customHeight="1"/>
    <row r="42" spans="3:6" ht="16.899999999999999" customHeight="1">
      <c r="C42" s="579" t="s">
        <v>89</v>
      </c>
      <c r="D42" s="579" t="s">
        <v>490</v>
      </c>
      <c r="E42" s="579"/>
      <c r="F42" s="8"/>
    </row>
    <row r="43" spans="3:6" ht="17.25" customHeight="1">
      <c r="C43" s="579" t="s">
        <v>90</v>
      </c>
      <c r="D43" s="579" t="s">
        <v>26</v>
      </c>
      <c r="E43" s="579"/>
      <c r="F43" s="8"/>
    </row>
    <row r="44" spans="3:6" ht="17.25" customHeight="1">
      <c r="C44" s="579"/>
      <c r="D44" s="579" t="s">
        <v>489</v>
      </c>
      <c r="E44" s="579"/>
      <c r="F44" s="8"/>
    </row>
    <row r="45" spans="3:6" ht="17.25" customHeight="1">
      <c r="C45" s="579"/>
      <c r="D45" s="579" t="s">
        <v>364</v>
      </c>
      <c r="E45" s="579"/>
      <c r="F45" s="8"/>
    </row>
    <row r="46" spans="3:6" ht="17.25" customHeight="1">
      <c r="C46" s="579" t="s">
        <v>91</v>
      </c>
      <c r="D46" s="579" t="s">
        <v>27</v>
      </c>
      <c r="E46" s="579"/>
      <c r="F46" s="8"/>
    </row>
    <row r="47" spans="3:6" ht="17.25" customHeight="1">
      <c r="C47" s="579" t="s">
        <v>92</v>
      </c>
      <c r="D47" s="579" t="s">
        <v>28</v>
      </c>
      <c r="E47" s="579"/>
      <c r="F47" s="8"/>
    </row>
    <row r="48" spans="3:6" ht="59.25" customHeight="1">
      <c r="D48" s="19"/>
      <c r="E48" s="19"/>
    </row>
    <row r="49" spans="2:5" ht="17.25" hidden="1">
      <c r="D49" s="19"/>
      <c r="E49" s="19"/>
    </row>
    <row r="50" spans="2:5" ht="17.25" hidden="1">
      <c r="D50" s="19"/>
      <c r="E50" s="19"/>
    </row>
    <row r="51" spans="2:5" ht="17.25" hidden="1">
      <c r="D51" s="19"/>
      <c r="E51" s="19"/>
    </row>
    <row r="53" spans="2:5">
      <c r="B53" s="131"/>
      <c r="C53" s="131"/>
      <c r="D53" s="8"/>
      <c r="E53" s="8"/>
    </row>
  </sheetData>
  <mergeCells count="2">
    <mergeCell ref="A5:E5"/>
    <mergeCell ref="A6:E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0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topLeftCell="A4" zoomScaleNormal="100" zoomScaleSheetLayoutView="100" workbookViewId="0">
      <selection activeCell="A78" sqref="A78"/>
    </sheetView>
  </sheetViews>
  <sheetFormatPr defaultRowHeight="13.5"/>
  <cols>
    <col min="1" max="2" width="8.75" customWidth="1"/>
    <col min="3" max="3" width="3.625" customWidth="1"/>
    <col min="4" max="5" width="17.625" customWidth="1"/>
    <col min="6" max="6" width="18.25" customWidth="1"/>
    <col min="7" max="7" width="17.625" customWidth="1"/>
  </cols>
  <sheetData>
    <row r="1" spans="1:8" ht="17.25" hidden="1">
      <c r="D1" s="19"/>
      <c r="E1" s="19"/>
      <c r="F1" s="8"/>
      <c r="G1" s="8"/>
    </row>
    <row r="2" spans="1:8" ht="17.25" hidden="1">
      <c r="D2" s="19"/>
      <c r="E2" s="19"/>
      <c r="F2" s="8"/>
      <c r="G2" s="8"/>
    </row>
    <row r="3" spans="1:8" ht="17.25" hidden="1">
      <c r="D3" s="19"/>
      <c r="E3" s="19"/>
      <c r="F3" s="8"/>
      <c r="G3" s="8"/>
    </row>
    <row r="4" spans="1:8" s="16" customFormat="1" ht="12.75" customHeight="1">
      <c r="A4" s="727" t="s">
        <v>35</v>
      </c>
      <c r="B4" s="727"/>
      <c r="C4" s="727"/>
      <c r="D4" s="727"/>
      <c r="E4" s="727"/>
      <c r="F4" s="727"/>
      <c r="G4" s="727"/>
    </row>
    <row r="5" spans="1:8" s="16" customFormat="1" ht="12.75" customHeight="1">
      <c r="A5" s="135"/>
      <c r="B5" s="135"/>
      <c r="C5" s="135"/>
      <c r="D5" s="134"/>
      <c r="E5" s="134"/>
      <c r="F5" s="134"/>
      <c r="G5" s="134"/>
    </row>
    <row r="6" spans="1:8" s="16" customFormat="1" ht="12.75" customHeight="1">
      <c r="A6" s="725" t="s">
        <v>29</v>
      </c>
      <c r="B6" s="725"/>
      <c r="C6" s="133"/>
      <c r="D6" s="134" t="s">
        <v>108</v>
      </c>
      <c r="E6" s="134" t="s">
        <v>45</v>
      </c>
      <c r="G6" s="134"/>
    </row>
    <row r="7" spans="1:8" s="16" customFormat="1" ht="12.75" customHeight="1">
      <c r="C7" s="135"/>
      <c r="D7" s="138" t="s">
        <v>491</v>
      </c>
      <c r="E7" s="134" t="s">
        <v>447</v>
      </c>
      <c r="G7" s="134"/>
    </row>
    <row r="8" spans="1:8" s="16" customFormat="1" ht="12.75" customHeight="1">
      <c r="A8" s="133"/>
      <c r="B8" s="133"/>
      <c r="C8" s="133"/>
      <c r="D8" s="134"/>
      <c r="E8" s="134"/>
      <c r="F8" s="134"/>
      <c r="G8" s="134"/>
    </row>
    <row r="9" spans="1:8" s="16" customFormat="1" ht="12.75" customHeight="1">
      <c r="A9" s="725" t="s">
        <v>30</v>
      </c>
      <c r="B9" s="725"/>
      <c r="C9" s="133"/>
      <c r="D9" s="134" t="s">
        <v>107</v>
      </c>
      <c r="E9" s="134"/>
      <c r="F9" s="134"/>
      <c r="G9" s="134"/>
    </row>
    <row r="10" spans="1:8" s="16" customFormat="1" ht="12.75" customHeight="1">
      <c r="C10" s="135"/>
      <c r="D10" s="134" t="s">
        <v>111</v>
      </c>
      <c r="E10" s="134"/>
      <c r="F10" s="134"/>
      <c r="G10" s="134"/>
    </row>
    <row r="11" spans="1:8" s="16" customFormat="1" ht="12.75" customHeight="1">
      <c r="A11" s="133"/>
      <c r="B11" s="133"/>
      <c r="C11" s="133"/>
      <c r="D11" s="7" t="s">
        <v>332</v>
      </c>
      <c r="E11" s="134"/>
      <c r="F11" s="134"/>
      <c r="G11" s="134"/>
    </row>
    <row r="12" spans="1:8" s="16" customFormat="1" ht="12.75" customHeight="1">
      <c r="A12" s="133"/>
      <c r="B12" s="133"/>
      <c r="C12" s="133"/>
      <c r="D12" s="134"/>
      <c r="E12" s="134"/>
      <c r="F12" s="134"/>
      <c r="G12" s="134"/>
    </row>
    <row r="13" spans="1:8" s="16" customFormat="1" ht="12.75" customHeight="1">
      <c r="A13" s="725" t="s">
        <v>31</v>
      </c>
      <c r="B13" s="725"/>
      <c r="C13" s="133"/>
      <c r="D13" s="134" t="s">
        <v>109</v>
      </c>
      <c r="E13" s="134" t="s">
        <v>110</v>
      </c>
      <c r="F13" s="134" t="s">
        <v>110</v>
      </c>
      <c r="G13" s="134"/>
    </row>
    <row r="14" spans="1:8" s="16" customFormat="1" ht="12.75" customHeight="1">
      <c r="C14" s="135"/>
      <c r="D14" s="7" t="s">
        <v>448</v>
      </c>
      <c r="E14" s="7" t="s">
        <v>449</v>
      </c>
      <c r="F14" s="52" t="s">
        <v>180</v>
      </c>
      <c r="G14" s="134"/>
      <c r="H14" s="37"/>
    </row>
    <row r="15" spans="1:8" s="16" customFormat="1" ht="12.75" customHeight="1">
      <c r="A15" s="725"/>
      <c r="B15" s="725"/>
      <c r="C15" s="135"/>
      <c r="D15" s="7" t="s">
        <v>179</v>
      </c>
      <c r="E15" s="7" t="s">
        <v>450</v>
      </c>
      <c r="F15" s="52" t="s">
        <v>181</v>
      </c>
      <c r="G15" s="134"/>
    </row>
    <row r="16" spans="1:8" s="16" customFormat="1" ht="12.75" customHeight="1">
      <c r="A16" s="135"/>
      <c r="B16" s="135"/>
      <c r="C16" s="135"/>
      <c r="D16" s="134"/>
      <c r="E16" s="134"/>
      <c r="F16" s="134"/>
      <c r="G16" s="134"/>
    </row>
    <row r="17" spans="1:7" s="16" customFormat="1" ht="12.75" customHeight="1">
      <c r="A17" s="133"/>
      <c r="B17" s="133"/>
      <c r="C17" s="133"/>
      <c r="D17" s="134" t="s">
        <v>110</v>
      </c>
      <c r="E17" s="7" t="s">
        <v>182</v>
      </c>
      <c r="F17" s="134"/>
    </row>
    <row r="18" spans="1:7" s="16" customFormat="1" ht="12.75" customHeight="1">
      <c r="A18" s="133"/>
      <c r="B18" s="133"/>
      <c r="C18" s="133"/>
      <c r="D18" s="7" t="s">
        <v>451</v>
      </c>
      <c r="E18" s="134" t="s">
        <v>334</v>
      </c>
      <c r="F18" s="7"/>
    </row>
    <row r="19" spans="1:7" s="16" customFormat="1" ht="12.75" customHeight="1">
      <c r="A19" s="133"/>
      <c r="B19" s="133"/>
      <c r="C19" s="133"/>
      <c r="D19" s="7" t="s">
        <v>333</v>
      </c>
      <c r="E19" s="134" t="s">
        <v>335</v>
      </c>
      <c r="F19" s="7"/>
    </row>
    <row r="20" spans="1:7" s="16" customFormat="1" ht="12.75" customHeight="1">
      <c r="A20" s="133"/>
      <c r="B20" s="133"/>
      <c r="C20" s="133"/>
      <c r="D20" s="134"/>
      <c r="E20" s="134"/>
      <c r="F20" s="134"/>
      <c r="G20" s="134"/>
    </row>
    <row r="21" spans="1:7" s="16" customFormat="1" ht="12.75" customHeight="1">
      <c r="A21" s="725" t="s">
        <v>32</v>
      </c>
      <c r="B21" s="725"/>
      <c r="C21" s="133"/>
      <c r="D21" s="134" t="s">
        <v>112</v>
      </c>
      <c r="E21" s="134"/>
      <c r="F21" s="134"/>
      <c r="G21" s="134"/>
    </row>
    <row r="22" spans="1:7" s="16" customFormat="1" ht="12.75" customHeight="1">
      <c r="C22" s="135"/>
      <c r="D22" s="7" t="s">
        <v>452</v>
      </c>
      <c r="E22" s="134"/>
      <c r="F22" s="134"/>
      <c r="G22" s="134"/>
    </row>
    <row r="23" spans="1:7" s="16" customFormat="1" ht="12.75" customHeight="1">
      <c r="A23" s="133"/>
      <c r="B23" s="133"/>
      <c r="C23" s="133"/>
      <c r="D23" s="134"/>
      <c r="E23" s="134"/>
      <c r="F23" s="134"/>
      <c r="G23" s="134"/>
    </row>
    <row r="24" spans="1:7" s="16" customFormat="1" ht="12.75" customHeight="1">
      <c r="A24" s="725" t="s">
        <v>33</v>
      </c>
      <c r="B24" s="725"/>
      <c r="C24" s="133"/>
      <c r="D24" s="134" t="s">
        <v>113</v>
      </c>
      <c r="E24" s="134" t="s">
        <v>46</v>
      </c>
      <c r="F24" s="134" t="s">
        <v>114</v>
      </c>
    </row>
    <row r="25" spans="1:7" s="16" customFormat="1" ht="12.75" customHeight="1">
      <c r="C25" s="135"/>
      <c r="D25" s="7" t="s">
        <v>183</v>
      </c>
      <c r="E25" s="134" t="s">
        <v>331</v>
      </c>
      <c r="F25" s="7" t="s">
        <v>184</v>
      </c>
    </row>
    <row r="26" spans="1:7" s="16" customFormat="1" ht="12.75" customHeight="1">
      <c r="A26" s="133"/>
      <c r="B26" s="133"/>
      <c r="C26" s="133"/>
      <c r="D26" s="133"/>
      <c r="E26" s="133"/>
      <c r="F26" s="133"/>
      <c r="G26" s="133"/>
    </row>
    <row r="27" spans="1:7" s="16" customFormat="1" ht="12.75" customHeight="1">
      <c r="A27" s="725" t="s">
        <v>34</v>
      </c>
      <c r="B27" s="725"/>
      <c r="C27" s="135"/>
      <c r="D27" s="726" t="s">
        <v>115</v>
      </c>
      <c r="E27" s="726"/>
      <c r="F27" s="133"/>
      <c r="G27" s="133"/>
    </row>
    <row r="28" spans="1:7" s="16" customFormat="1" ht="12.75" customHeight="1">
      <c r="A28" s="725"/>
      <c r="B28" s="725"/>
      <c r="C28" s="135"/>
      <c r="D28" s="133"/>
      <c r="E28" s="133"/>
      <c r="F28" s="133"/>
      <c r="G28" s="133"/>
    </row>
    <row r="29" spans="1:7" s="16" customFormat="1" ht="12.75" customHeight="1">
      <c r="A29" s="725" t="s">
        <v>36</v>
      </c>
      <c r="B29" s="725"/>
      <c r="C29" s="135"/>
      <c r="D29" s="726" t="s">
        <v>115</v>
      </c>
      <c r="E29" s="726"/>
      <c r="F29" s="133"/>
      <c r="G29" s="133"/>
    </row>
    <row r="30" spans="1:7" s="16" customFormat="1" ht="12.75" customHeight="1">
      <c r="A30" s="133"/>
      <c r="B30" s="133"/>
      <c r="C30" s="133"/>
      <c r="D30" s="133"/>
      <c r="E30" s="133"/>
      <c r="F30" s="133"/>
      <c r="G30" s="133"/>
    </row>
    <row r="31" spans="1:7" s="16" customFormat="1" ht="18" customHeight="1">
      <c r="A31" s="724" t="s">
        <v>125</v>
      </c>
      <c r="B31" s="724"/>
      <c r="C31" s="724"/>
      <c r="D31" s="724"/>
      <c r="E31" s="724"/>
      <c r="F31" s="724"/>
      <c r="G31" s="724"/>
    </row>
    <row r="32" spans="1:7" s="16" customFormat="1" ht="12.75" customHeight="1">
      <c r="A32" s="133"/>
      <c r="B32" s="133"/>
      <c r="C32" s="133"/>
      <c r="D32" s="133"/>
      <c r="E32" s="133"/>
      <c r="F32" s="133"/>
      <c r="G32" s="133"/>
    </row>
    <row r="33" spans="1:8" s="16" customFormat="1" ht="12.75" customHeight="1">
      <c r="A33" s="725" t="s">
        <v>55</v>
      </c>
      <c r="B33" s="725"/>
      <c r="C33" s="134"/>
      <c r="D33" s="134" t="s">
        <v>116</v>
      </c>
      <c r="E33" s="133"/>
      <c r="F33" s="133"/>
      <c r="G33" s="133"/>
    </row>
    <row r="34" spans="1:8" s="16" customFormat="1" ht="12.75" customHeight="1">
      <c r="A34" s="135"/>
      <c r="B34" s="133"/>
      <c r="C34" s="133"/>
      <c r="D34" s="133"/>
      <c r="E34" s="133"/>
      <c r="F34" s="133"/>
      <c r="G34" s="133"/>
    </row>
    <row r="35" spans="1:8" s="16" customFormat="1" ht="12.75" customHeight="1">
      <c r="A35" s="725" t="s">
        <v>56</v>
      </c>
      <c r="B35" s="725"/>
      <c r="C35" s="136"/>
      <c r="D35" s="137" t="s">
        <v>455</v>
      </c>
      <c r="E35" s="137" t="s">
        <v>457</v>
      </c>
      <c r="F35" s="137" t="s">
        <v>459</v>
      </c>
      <c r="G35" s="137" t="s">
        <v>482</v>
      </c>
    </row>
    <row r="36" spans="1:8" s="16" customFormat="1" ht="12.75" customHeight="1">
      <c r="A36" s="135"/>
      <c r="B36" s="136"/>
      <c r="C36" s="136"/>
      <c r="D36" s="137" t="s">
        <v>456</v>
      </c>
      <c r="E36" s="136" t="s">
        <v>458</v>
      </c>
      <c r="F36" s="137" t="s">
        <v>460</v>
      </c>
      <c r="G36" s="136"/>
    </row>
    <row r="37" spans="1:8" s="16" customFormat="1" ht="12.75" customHeight="1">
      <c r="A37" s="133"/>
      <c r="B37" s="133"/>
      <c r="C37" s="133"/>
      <c r="D37" s="133"/>
      <c r="E37" s="133"/>
      <c r="F37" s="133"/>
      <c r="G37" s="133"/>
    </row>
    <row r="38" spans="1:8" s="16" customFormat="1" ht="12.75" customHeight="1">
      <c r="A38" s="725" t="s">
        <v>77</v>
      </c>
      <c r="B38" s="725"/>
      <c r="C38" s="136"/>
      <c r="D38" s="8" t="s">
        <v>461</v>
      </c>
      <c r="E38" s="16" t="s">
        <v>468</v>
      </c>
      <c r="F38" s="8" t="s">
        <v>467</v>
      </c>
      <c r="G38" s="16" t="s">
        <v>472</v>
      </c>
    </row>
    <row r="39" spans="1:8" ht="12.75" customHeight="1">
      <c r="A39" s="133"/>
      <c r="B39" s="136"/>
      <c r="C39" s="136"/>
      <c r="D39" s="8" t="s">
        <v>164</v>
      </c>
      <c r="E39" s="133" t="s">
        <v>469</v>
      </c>
      <c r="F39" s="8" t="s">
        <v>464</v>
      </c>
      <c r="G39" s="324" t="s">
        <v>473</v>
      </c>
      <c r="H39" s="16"/>
    </row>
    <row r="40" spans="1:8" ht="12.75" customHeight="1">
      <c r="A40" s="133"/>
      <c r="B40" s="136"/>
      <c r="C40" s="136"/>
      <c r="D40" s="8" t="s">
        <v>462</v>
      </c>
      <c r="E40" s="133" t="s">
        <v>470</v>
      </c>
      <c r="F40" s="137" t="s">
        <v>465</v>
      </c>
      <c r="G40" s="136" t="s">
        <v>474</v>
      </c>
      <c r="H40" s="16"/>
    </row>
    <row r="41" spans="1:8" ht="12.75" customHeight="1">
      <c r="A41" s="133"/>
      <c r="B41" s="136"/>
      <c r="C41" s="136"/>
      <c r="D41" s="8" t="s">
        <v>463</v>
      </c>
      <c r="E41" s="133" t="s">
        <v>471</v>
      </c>
      <c r="F41" s="137" t="s">
        <v>466</v>
      </c>
      <c r="G41" s="136" t="s">
        <v>475</v>
      </c>
      <c r="H41" s="16"/>
    </row>
    <row r="42" spans="1:8" ht="12.75" customHeight="1">
      <c r="A42" s="133"/>
      <c r="B42" s="133"/>
      <c r="C42" s="133"/>
      <c r="D42" s="7"/>
      <c r="F42" s="133"/>
      <c r="H42" s="16"/>
    </row>
    <row r="43" spans="1:8" ht="12.75" customHeight="1">
      <c r="A43" s="725" t="s">
        <v>78</v>
      </c>
      <c r="B43" s="725"/>
      <c r="C43" s="7"/>
      <c r="D43" t="s">
        <v>347</v>
      </c>
      <c r="F43" s="134"/>
      <c r="G43" s="7"/>
      <c r="H43" s="16"/>
    </row>
    <row r="44" spans="1:8" ht="12.75" customHeight="1">
      <c r="A44" s="135"/>
      <c r="B44" s="133"/>
      <c r="C44" s="133"/>
      <c r="D44" s="133"/>
      <c r="E44" s="133"/>
      <c r="F44" s="133"/>
      <c r="G44" s="133"/>
      <c r="H44" s="37"/>
    </row>
    <row r="45" spans="1:8" ht="12.75" customHeight="1">
      <c r="A45" s="725" t="s">
        <v>62</v>
      </c>
      <c r="B45" s="725"/>
      <c r="D45" s="7" t="s">
        <v>135</v>
      </c>
      <c r="E45" s="133"/>
      <c r="F45" s="133"/>
      <c r="G45" s="133"/>
      <c r="H45" s="16"/>
    </row>
    <row r="46" spans="1:8" ht="12.75" customHeight="1">
      <c r="A46" s="135"/>
      <c r="B46" s="133"/>
      <c r="C46" s="133"/>
      <c r="D46" s="7" t="s">
        <v>136</v>
      </c>
      <c r="E46" s="133"/>
      <c r="F46" s="133"/>
      <c r="G46" s="133"/>
      <c r="H46" s="16"/>
    </row>
    <row r="47" spans="1:8" ht="12.75" customHeight="1">
      <c r="A47" s="135"/>
      <c r="B47" s="133"/>
      <c r="C47" s="133"/>
      <c r="D47" s="7"/>
      <c r="E47" s="133"/>
      <c r="F47" s="133"/>
      <c r="G47" s="133"/>
      <c r="H47" s="16"/>
    </row>
    <row r="48" spans="1:8" ht="12.75" customHeight="1">
      <c r="A48" s="725" t="s">
        <v>57</v>
      </c>
      <c r="B48" s="725"/>
      <c r="D48" s="7" t="s">
        <v>100</v>
      </c>
      <c r="E48" s="323" t="s">
        <v>453</v>
      </c>
      <c r="F48" s="133"/>
      <c r="G48" s="133"/>
      <c r="H48" s="16"/>
    </row>
    <row r="49" spans="1:8" ht="12.75" customHeight="1">
      <c r="A49" s="135"/>
      <c r="B49" s="133"/>
      <c r="C49" s="133"/>
      <c r="D49" s="7" t="s">
        <v>119</v>
      </c>
      <c r="E49" s="323" t="s">
        <v>454</v>
      </c>
      <c r="F49" s="133"/>
      <c r="G49" s="133"/>
      <c r="H49" s="16"/>
    </row>
    <row r="50" spans="1:8" ht="12.75" customHeight="1">
      <c r="A50" s="135"/>
      <c r="B50" s="133"/>
      <c r="C50" s="133"/>
      <c r="D50" s="133"/>
      <c r="E50" s="133"/>
      <c r="F50" s="133"/>
      <c r="G50" s="133"/>
      <c r="H50" s="16"/>
    </row>
    <row r="51" spans="1:8" ht="12.75" customHeight="1">
      <c r="A51" s="725" t="s">
        <v>58</v>
      </c>
      <c r="B51" s="725"/>
      <c r="D51" s="323" t="s">
        <v>476</v>
      </c>
      <c r="E51" s="7" t="s">
        <v>117</v>
      </c>
      <c r="F51" s="7" t="s">
        <v>478</v>
      </c>
      <c r="G51" s="323" t="s">
        <v>165</v>
      </c>
    </row>
    <row r="52" spans="1:8" ht="12.75" customHeight="1">
      <c r="A52" s="135"/>
      <c r="D52" s="323" t="s">
        <v>477</v>
      </c>
      <c r="E52" s="7" t="s">
        <v>118</v>
      </c>
      <c r="F52" s="7" t="s">
        <v>348</v>
      </c>
      <c r="G52" s="323" t="s">
        <v>166</v>
      </c>
    </row>
    <row r="53" spans="1:8" ht="6" customHeight="1">
      <c r="A53" s="135"/>
      <c r="D53" s="7"/>
      <c r="E53" s="7"/>
      <c r="H53" s="16"/>
    </row>
    <row r="54" spans="1:8" ht="12.75" customHeight="1">
      <c r="A54" s="135"/>
      <c r="B54" s="133"/>
      <c r="C54" s="133"/>
      <c r="D54" s="7"/>
      <c r="E54" s="7"/>
      <c r="F54" s="322" t="s">
        <v>481</v>
      </c>
      <c r="G54" s="137" t="s">
        <v>479</v>
      </c>
      <c r="H54" s="16"/>
    </row>
    <row r="55" spans="1:8" ht="12.75" customHeight="1">
      <c r="A55" s="135"/>
      <c r="B55" s="133"/>
      <c r="C55" s="133"/>
      <c r="D55" s="133"/>
      <c r="E55" s="133"/>
      <c r="F55" s="7"/>
      <c r="G55" s="137" t="s">
        <v>480</v>
      </c>
      <c r="H55" s="16"/>
    </row>
    <row r="56" spans="1:8" ht="12.75" customHeight="1">
      <c r="A56" s="725" t="s">
        <v>59</v>
      </c>
      <c r="B56" s="725"/>
      <c r="D56" s="7" t="s">
        <v>100</v>
      </c>
      <c r="E56" s="133"/>
      <c r="F56" s="133"/>
      <c r="G56" s="133"/>
      <c r="H56" s="16"/>
    </row>
    <row r="57" spans="1:8" ht="12.75" customHeight="1">
      <c r="A57" s="135"/>
      <c r="B57" s="133"/>
      <c r="C57" s="133"/>
      <c r="D57" s="7" t="s">
        <v>119</v>
      </c>
      <c r="E57" s="133"/>
      <c r="F57" s="133"/>
      <c r="G57" s="133"/>
      <c r="H57" s="16"/>
    </row>
    <row r="58" spans="1:8" ht="12.75" customHeight="1">
      <c r="A58" s="135"/>
      <c r="B58" s="133"/>
      <c r="C58" s="133"/>
      <c r="D58" s="7"/>
      <c r="E58" s="133"/>
      <c r="F58" s="133"/>
      <c r="G58" s="133"/>
      <c r="H58" s="16"/>
    </row>
    <row r="59" spans="1:8" ht="12.75" customHeight="1">
      <c r="A59" s="725" t="s">
        <v>60</v>
      </c>
      <c r="B59" s="725"/>
      <c r="C59" s="133"/>
      <c r="D59" s="7" t="s">
        <v>495</v>
      </c>
      <c r="E59" s="7" t="s">
        <v>200</v>
      </c>
      <c r="F59" s="133"/>
      <c r="G59" s="133"/>
      <c r="H59" s="16"/>
    </row>
    <row r="60" spans="1:8" ht="12.75" customHeight="1">
      <c r="A60" s="135"/>
      <c r="B60" s="135"/>
      <c r="C60" s="133"/>
      <c r="D60" s="7" t="s">
        <v>167</v>
      </c>
      <c r="E60" s="323" t="s">
        <v>167</v>
      </c>
      <c r="F60" s="133"/>
      <c r="G60" s="133"/>
      <c r="H60" s="16"/>
    </row>
    <row r="61" spans="1:8" ht="12.75" customHeight="1">
      <c r="A61" s="135"/>
      <c r="B61" s="133"/>
      <c r="C61" s="133"/>
      <c r="D61" s="133"/>
      <c r="E61" s="133"/>
      <c r="F61" s="133"/>
      <c r="G61" s="133"/>
      <c r="H61" s="16"/>
    </row>
    <row r="62" spans="1:8" ht="12.75" customHeight="1">
      <c r="A62" s="725" t="s">
        <v>61</v>
      </c>
      <c r="B62" s="725"/>
      <c r="D62" s="7" t="s">
        <v>121</v>
      </c>
      <c r="E62" s="7" t="s">
        <v>122</v>
      </c>
      <c r="F62" s="133"/>
      <c r="G62" s="133"/>
      <c r="H62" s="16"/>
    </row>
    <row r="63" spans="1:8" ht="12.75" customHeight="1">
      <c r="A63" s="133"/>
      <c r="B63" s="133"/>
      <c r="C63" s="133"/>
      <c r="D63" s="7" t="s">
        <v>120</v>
      </c>
      <c r="E63" s="7" t="s">
        <v>123</v>
      </c>
      <c r="F63" s="133"/>
      <c r="G63" s="133"/>
      <c r="H63" s="16"/>
    </row>
    <row r="64" spans="1:8" ht="12.75" customHeight="1">
      <c r="A64" s="133"/>
      <c r="B64" s="133"/>
      <c r="C64" s="133"/>
      <c r="D64" s="7"/>
      <c r="E64" s="7"/>
      <c r="F64" s="133"/>
      <c r="G64" s="133"/>
      <c r="H64" s="16"/>
    </row>
    <row r="65" spans="1:8" ht="12.75" customHeight="1">
      <c r="A65" s="725" t="s">
        <v>99</v>
      </c>
      <c r="B65" s="725"/>
      <c r="D65" s="7" t="s">
        <v>168</v>
      </c>
      <c r="F65" s="133"/>
      <c r="G65" s="133"/>
      <c r="H65" s="16"/>
    </row>
    <row r="66" spans="1:8" ht="12.75" customHeight="1">
      <c r="A66" s="135"/>
      <c r="B66" s="133"/>
      <c r="C66" s="133"/>
      <c r="D66" s="7" t="s">
        <v>169</v>
      </c>
      <c r="F66" s="133"/>
      <c r="G66" s="133"/>
      <c r="H66" s="16"/>
    </row>
    <row r="67" spans="1:8" ht="12.75" customHeight="1">
      <c r="A67" s="135"/>
      <c r="B67" s="133"/>
      <c r="C67" s="133"/>
      <c r="D67" s="7"/>
      <c r="E67" s="133"/>
      <c r="F67" s="133"/>
      <c r="G67" s="133"/>
      <c r="H67" s="16"/>
    </row>
    <row r="68" spans="1:8" ht="12.75" customHeight="1">
      <c r="A68" s="725" t="s">
        <v>63</v>
      </c>
      <c r="B68" s="725"/>
      <c r="C68" s="133"/>
      <c r="D68" s="137" t="s">
        <v>124</v>
      </c>
      <c r="E68" s="133"/>
      <c r="F68" s="133"/>
      <c r="G68" s="133"/>
      <c r="H68" s="16"/>
    </row>
    <row r="69" spans="1:8" ht="12.75" customHeight="1">
      <c r="A69" s="133"/>
      <c r="B69" s="133"/>
      <c r="C69" s="133"/>
      <c r="D69" s="133"/>
      <c r="E69" s="133"/>
      <c r="F69" s="133"/>
      <c r="G69" s="133"/>
      <c r="H69" s="16"/>
    </row>
    <row r="70" spans="1:8" ht="12.75" customHeight="1">
      <c r="A70" s="725" t="s">
        <v>102</v>
      </c>
      <c r="B70" s="725"/>
      <c r="D70" s="7" t="s">
        <v>207</v>
      </c>
      <c r="E70" s="133"/>
      <c r="F70" s="133"/>
      <c r="G70" s="133"/>
    </row>
    <row r="71" spans="1:8" ht="12.75" customHeight="1">
      <c r="A71" s="135"/>
      <c r="B71" s="135"/>
      <c r="D71" s="7" t="s">
        <v>483</v>
      </c>
      <c r="E71" s="133"/>
      <c r="F71" s="133"/>
      <c r="G71" s="133"/>
    </row>
    <row r="72" spans="1:8" ht="12.75" customHeight="1">
      <c r="A72" s="133"/>
      <c r="E72" s="133"/>
      <c r="F72" s="133"/>
      <c r="G72" s="133"/>
    </row>
    <row r="73" spans="1:8" ht="12.75" customHeight="1">
      <c r="A73" s="728" t="s">
        <v>494</v>
      </c>
      <c r="B73" s="728"/>
      <c r="D73" s="323" t="s">
        <v>484</v>
      </c>
      <c r="E73" s="323" t="s">
        <v>485</v>
      </c>
      <c r="G73" s="8"/>
    </row>
    <row r="74" spans="1:8" ht="12.75" customHeight="1"/>
    <row r="75" spans="1:8" ht="20.25" customHeight="1">
      <c r="A75" s="728" t="s">
        <v>486</v>
      </c>
      <c r="B75" s="728"/>
      <c r="D75" s="9"/>
      <c r="E75" s="4" t="s">
        <v>487</v>
      </c>
      <c r="F75" s="4" t="s">
        <v>488</v>
      </c>
    </row>
    <row r="76" spans="1:8" ht="20.25" customHeight="1">
      <c r="D76" s="182" t="s">
        <v>492</v>
      </c>
      <c r="E76" s="103"/>
      <c r="F76" s="103"/>
    </row>
    <row r="77" spans="1:8" ht="20.25" customHeight="1">
      <c r="D77" s="182" t="s">
        <v>493</v>
      </c>
      <c r="E77" s="103"/>
      <c r="F77" s="103"/>
    </row>
    <row r="78" spans="1:8" ht="12.75" customHeight="1"/>
    <row r="79" spans="1:8" ht="12.75" customHeight="1"/>
    <row r="80" spans="1:8" ht="12.75" customHeight="1"/>
    <row r="81" ht="12.75" customHeight="1"/>
    <row r="82" ht="12.75" customHeight="1"/>
    <row r="83" ht="12.75" customHeight="1"/>
  </sheetData>
  <mergeCells count="28">
    <mergeCell ref="A75:B75"/>
    <mergeCell ref="A73:B73"/>
    <mergeCell ref="A33:B33"/>
    <mergeCell ref="A35:B35"/>
    <mergeCell ref="A38:B38"/>
    <mergeCell ref="A62:B62"/>
    <mergeCell ref="A70:B70"/>
    <mergeCell ref="A43:B43"/>
    <mergeCell ref="A45:B45"/>
    <mergeCell ref="A48:B48"/>
    <mergeCell ref="A51:B51"/>
    <mergeCell ref="A56:B56"/>
    <mergeCell ref="A59:B59"/>
    <mergeCell ref="A65:B65"/>
    <mergeCell ref="A68:B68"/>
    <mergeCell ref="A4:G4"/>
    <mergeCell ref="A15:B15"/>
    <mergeCell ref="A21:B21"/>
    <mergeCell ref="A24:B24"/>
    <mergeCell ref="A6:B6"/>
    <mergeCell ref="A9:B9"/>
    <mergeCell ref="A13:B13"/>
    <mergeCell ref="A31:G31"/>
    <mergeCell ref="A27:B27"/>
    <mergeCell ref="D27:E27"/>
    <mergeCell ref="A28:B28"/>
    <mergeCell ref="A29:B29"/>
    <mergeCell ref="D29:E29"/>
  </mergeCells>
  <phoneticPr fontId="3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0" sqref="F20"/>
    </sheetView>
  </sheetViews>
  <sheetFormatPr defaultRowHeight="13.5"/>
  <cols>
    <col min="1" max="1" width="20.125" style="1" customWidth="1"/>
    <col min="2" max="3" width="15.25" style="7" customWidth="1"/>
    <col min="4" max="4" width="18.375" style="1" customWidth="1"/>
    <col min="5" max="5" width="15.125" customWidth="1"/>
    <col min="6" max="6" width="15.125" style="7" customWidth="1"/>
  </cols>
  <sheetData>
    <row r="1" spans="1:7" s="26" customFormat="1" ht="49.15" customHeight="1">
      <c r="A1" s="729" t="s">
        <v>444</v>
      </c>
      <c r="B1" s="729"/>
      <c r="C1" s="729"/>
      <c r="D1" s="729" t="s">
        <v>445</v>
      </c>
      <c r="E1" s="729"/>
      <c r="F1" s="729"/>
    </row>
    <row r="3" spans="1:7" ht="31.9" customHeight="1">
      <c r="A3" s="61" t="s">
        <v>54</v>
      </c>
      <c r="C3" s="139">
        <v>0.3125</v>
      </c>
      <c r="D3" s="61" t="s">
        <v>54</v>
      </c>
      <c r="F3" s="139">
        <v>0.33333333333333331</v>
      </c>
      <c r="G3" s="36"/>
    </row>
    <row r="4" spans="1:7" ht="31.9" customHeight="1">
      <c r="A4" s="61" t="s">
        <v>51</v>
      </c>
      <c r="B4" s="7" t="s">
        <v>126</v>
      </c>
      <c r="C4" s="139">
        <v>0.3263888888888889</v>
      </c>
      <c r="D4" s="61" t="s">
        <v>51</v>
      </c>
      <c r="E4" s="7" t="s">
        <v>126</v>
      </c>
      <c r="F4" s="139">
        <v>0.35416666666666669</v>
      </c>
    </row>
    <row r="5" spans="1:7" ht="31.9" customHeight="1">
      <c r="A5" s="61" t="s">
        <v>52</v>
      </c>
      <c r="B5" s="7" t="s">
        <v>126</v>
      </c>
      <c r="C5" s="139">
        <v>0.34027777777777773</v>
      </c>
      <c r="D5" s="61" t="s">
        <v>52</v>
      </c>
      <c r="E5" s="7" t="s">
        <v>126</v>
      </c>
      <c r="F5" s="139">
        <v>0.36805555555555558</v>
      </c>
    </row>
    <row r="6" spans="1:7" ht="31.9" customHeight="1">
      <c r="A6" s="61" t="s">
        <v>53</v>
      </c>
      <c r="C6" s="139">
        <v>0.3611111111111111</v>
      </c>
      <c r="D6" s="61" t="s">
        <v>131</v>
      </c>
      <c r="F6" s="139">
        <v>0.3888888888888889</v>
      </c>
    </row>
    <row r="7" spans="1:7" ht="31.9" customHeight="1">
      <c r="A7" s="61" t="s">
        <v>131</v>
      </c>
      <c r="B7" s="139"/>
      <c r="C7" s="139">
        <v>0.375</v>
      </c>
      <c r="G7" s="36"/>
    </row>
    <row r="8" spans="1:7" ht="31.9" customHeight="1">
      <c r="A8" s="61" t="s">
        <v>37</v>
      </c>
      <c r="B8" s="52" t="s">
        <v>103</v>
      </c>
      <c r="C8" s="327" t="s">
        <v>496</v>
      </c>
      <c r="D8" s="61" t="s">
        <v>132</v>
      </c>
      <c r="E8" s="52" t="s">
        <v>173</v>
      </c>
      <c r="F8" s="134" t="s">
        <v>513</v>
      </c>
      <c r="G8" s="36"/>
    </row>
    <row r="9" spans="1:7" ht="31.9" customHeight="1">
      <c r="A9" s="61" t="s">
        <v>38</v>
      </c>
      <c r="B9" s="52" t="s">
        <v>103</v>
      </c>
      <c r="C9" s="335" t="s">
        <v>497</v>
      </c>
      <c r="D9" s="61" t="s">
        <v>134</v>
      </c>
      <c r="E9" s="7" t="s">
        <v>174</v>
      </c>
      <c r="F9" s="134" t="s">
        <v>512</v>
      </c>
    </row>
    <row r="10" spans="1:7" ht="31.9" customHeight="1">
      <c r="A10" s="1" t="s">
        <v>498</v>
      </c>
      <c r="B10" s="7" t="s">
        <v>499</v>
      </c>
      <c r="C10" s="7" t="s">
        <v>500</v>
      </c>
      <c r="D10" s="61" t="s">
        <v>171</v>
      </c>
      <c r="E10" s="52" t="s">
        <v>133</v>
      </c>
      <c r="F10" s="134" t="s">
        <v>514</v>
      </c>
    </row>
    <row r="11" spans="1:7" ht="31.9" customHeight="1">
      <c r="A11" s="1" t="s">
        <v>501</v>
      </c>
      <c r="B11" s="323" t="s">
        <v>499</v>
      </c>
      <c r="C11" s="7" t="s">
        <v>502</v>
      </c>
      <c r="D11" s="61" t="s">
        <v>172</v>
      </c>
      <c r="E11" s="7" t="s">
        <v>170</v>
      </c>
      <c r="F11" s="134" t="s">
        <v>515</v>
      </c>
    </row>
    <row r="12" spans="1:7" ht="31.9" customHeight="1">
      <c r="A12" s="61" t="s">
        <v>360</v>
      </c>
      <c r="B12" s="134" t="s">
        <v>349</v>
      </c>
      <c r="C12" s="327" t="s">
        <v>503</v>
      </c>
      <c r="E12" s="46" t="s">
        <v>39</v>
      </c>
    </row>
    <row r="13" spans="1:7" ht="31.9" customHeight="1">
      <c r="A13" s="61" t="s">
        <v>361</v>
      </c>
      <c r="B13" s="134" t="s">
        <v>349</v>
      </c>
      <c r="C13" s="327" t="s">
        <v>504</v>
      </c>
      <c r="D13" s="61" t="s">
        <v>24</v>
      </c>
      <c r="E13" s="134" t="s">
        <v>508</v>
      </c>
      <c r="F13" s="7" t="s">
        <v>516</v>
      </c>
    </row>
    <row r="14" spans="1:7" ht="31.9" customHeight="1">
      <c r="A14" s="337" t="s">
        <v>505</v>
      </c>
      <c r="B14" s="134" t="s">
        <v>506</v>
      </c>
      <c r="C14" s="327" t="s">
        <v>507</v>
      </c>
      <c r="D14" s="61" t="s">
        <v>23</v>
      </c>
      <c r="E14" s="134" t="s">
        <v>499</v>
      </c>
      <c r="F14" s="7" t="s">
        <v>518</v>
      </c>
    </row>
    <row r="15" spans="1:7" ht="31.9" customHeight="1">
      <c r="A15" s="61"/>
      <c r="B15" s="46" t="s">
        <v>39</v>
      </c>
      <c r="C15" s="328"/>
      <c r="D15" s="61" t="s">
        <v>128</v>
      </c>
      <c r="E15" s="52" t="s">
        <v>104</v>
      </c>
      <c r="F15" s="7" t="s">
        <v>519</v>
      </c>
    </row>
    <row r="16" spans="1:7" ht="31.9" customHeight="1">
      <c r="A16" s="200" t="s">
        <v>362</v>
      </c>
      <c r="B16" s="325" t="s">
        <v>508</v>
      </c>
      <c r="C16" s="336" t="s">
        <v>509</v>
      </c>
      <c r="D16" s="61" t="s">
        <v>129</v>
      </c>
      <c r="E16" s="52" t="s">
        <v>104</v>
      </c>
      <c r="F16" s="7" t="s">
        <v>520</v>
      </c>
    </row>
    <row r="17" spans="1:6" ht="31.9" customHeight="1">
      <c r="A17" s="200" t="s">
        <v>363</v>
      </c>
      <c r="B17" s="325" t="s">
        <v>499</v>
      </c>
      <c r="C17" s="336" t="s">
        <v>510</v>
      </c>
      <c r="D17" s="61" t="s">
        <v>353</v>
      </c>
      <c r="E17" s="52" t="s">
        <v>104</v>
      </c>
      <c r="F17" s="7" t="s">
        <v>175</v>
      </c>
    </row>
    <row r="18" spans="1:6" ht="31.9" customHeight="1">
      <c r="A18" s="200" t="s">
        <v>350</v>
      </c>
      <c r="B18" s="325" t="s">
        <v>517</v>
      </c>
      <c r="C18" s="329" t="s">
        <v>352</v>
      </c>
      <c r="D18" s="61" t="s">
        <v>130</v>
      </c>
      <c r="E18" s="52" t="s">
        <v>104</v>
      </c>
      <c r="F18" s="7" t="s">
        <v>354</v>
      </c>
    </row>
    <row r="19" spans="1:6" ht="31.9" customHeight="1">
      <c r="A19" s="338" t="s">
        <v>511</v>
      </c>
      <c r="B19" s="325" t="s">
        <v>506</v>
      </c>
      <c r="C19" s="329" t="s">
        <v>351</v>
      </c>
      <c r="D19" s="200" t="s">
        <v>106</v>
      </c>
      <c r="E19" s="61"/>
    </row>
    <row r="20" spans="1:6" ht="31.9" customHeight="1">
      <c r="A20" s="200"/>
      <c r="B20" s="134"/>
      <c r="C20" s="329"/>
      <c r="D20" s="73" t="s">
        <v>105</v>
      </c>
    </row>
    <row r="21" spans="1:6" ht="31.9" customHeight="1">
      <c r="A21" s="730" t="s">
        <v>521</v>
      </c>
      <c r="B21" s="730"/>
      <c r="C21" s="730"/>
      <c r="D21" s="730"/>
      <c r="E21" s="730"/>
      <c r="F21" s="730"/>
    </row>
    <row r="22" spans="1:6" ht="14.25" customHeight="1">
      <c r="A22" s="61"/>
    </row>
    <row r="23" spans="1:6" ht="33" customHeight="1"/>
    <row r="24" spans="1:6" ht="13.5" customHeight="1"/>
    <row r="27" spans="1:6" ht="13.5" customHeight="1">
      <c r="A27" s="131"/>
    </row>
    <row r="29" spans="1:6" s="8" customFormat="1" ht="22.5" customHeight="1">
      <c r="A29" s="1"/>
      <c r="B29" s="7"/>
      <c r="C29" s="7"/>
      <c r="D29" s="1"/>
      <c r="E29"/>
      <c r="F29" s="7"/>
    </row>
    <row r="30" spans="1:6" ht="22.5" customHeight="1"/>
    <row r="34" spans="1:4" ht="22.5" customHeight="1"/>
    <row r="35" spans="1:4" ht="22.5" customHeight="1"/>
    <row r="36" spans="1:4" ht="22.5" customHeight="1"/>
    <row r="37" spans="1:4" ht="14.25" customHeight="1"/>
    <row r="38" spans="1:4">
      <c r="A38" s="131"/>
      <c r="D38" s="131"/>
    </row>
  </sheetData>
  <mergeCells count="3">
    <mergeCell ref="A1:C1"/>
    <mergeCell ref="D1:F1"/>
    <mergeCell ref="A21:F2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view="pageBreakPreview" zoomScaleNormal="100" zoomScaleSheetLayoutView="100" workbookViewId="0">
      <selection activeCell="I48" sqref="I48"/>
    </sheetView>
  </sheetViews>
  <sheetFormatPr defaultRowHeight="13.5"/>
  <cols>
    <col min="1" max="9" width="10.625" customWidth="1"/>
    <col min="11" max="12" width="9" style="74"/>
  </cols>
  <sheetData>
    <row r="1" spans="1:19" ht="17.25">
      <c r="A1" s="729" t="s">
        <v>441</v>
      </c>
      <c r="B1" s="728"/>
      <c r="C1" s="728"/>
      <c r="D1" s="728"/>
      <c r="E1" s="728"/>
      <c r="F1" s="728"/>
      <c r="G1" s="728"/>
      <c r="H1" s="728"/>
      <c r="I1" s="728"/>
      <c r="J1" t="s">
        <v>50</v>
      </c>
    </row>
    <row r="2" spans="1:19">
      <c r="A2" s="731" t="s">
        <v>442</v>
      </c>
      <c r="B2" s="731"/>
      <c r="C2" s="731"/>
      <c r="D2" s="731"/>
      <c r="E2" s="731"/>
      <c r="F2" s="731"/>
      <c r="G2" s="731"/>
      <c r="H2" s="731"/>
      <c r="I2" s="731"/>
      <c r="J2" t="s">
        <v>50</v>
      </c>
    </row>
    <row r="3" spans="1:19">
      <c r="A3" s="731" t="s">
        <v>66</v>
      </c>
      <c r="B3" s="731"/>
      <c r="C3" s="731"/>
      <c r="D3" s="731"/>
      <c r="E3" s="731"/>
      <c r="F3" s="731"/>
      <c r="G3" s="731"/>
      <c r="H3" s="731"/>
      <c r="I3" s="731"/>
      <c r="J3" t="s">
        <v>50</v>
      </c>
    </row>
    <row r="4" spans="1:19">
      <c r="A4" s="13" t="s">
        <v>10</v>
      </c>
      <c r="J4" t="s">
        <v>50</v>
      </c>
    </row>
    <row r="5" spans="1:19">
      <c r="A5" s="10"/>
      <c r="J5" t="s">
        <v>50</v>
      </c>
    </row>
    <row r="6" spans="1:19" ht="14.25" thickBot="1">
      <c r="A6" s="14" t="s">
        <v>8</v>
      </c>
      <c r="J6" t="s">
        <v>50</v>
      </c>
    </row>
    <row r="7" spans="1:19" s="78" customFormat="1" ht="14.25" thickTop="1">
      <c r="A7" s="89" t="s">
        <v>4</v>
      </c>
      <c r="B7" s="90" t="s">
        <v>64</v>
      </c>
      <c r="C7" s="151" t="s">
        <v>11</v>
      </c>
      <c r="D7" s="151" t="s">
        <v>12</v>
      </c>
      <c r="E7" s="252" t="s">
        <v>13</v>
      </c>
      <c r="F7" s="66" t="s">
        <v>14</v>
      </c>
      <c r="G7" s="66" t="s">
        <v>14</v>
      </c>
      <c r="H7" s="66" t="s">
        <v>14</v>
      </c>
      <c r="I7" s="66" t="s">
        <v>14</v>
      </c>
      <c r="J7" s="36" t="s">
        <v>67</v>
      </c>
      <c r="K7" s="74"/>
      <c r="L7" s="74"/>
    </row>
    <row r="8" spans="1:19" s="78" customFormat="1">
      <c r="A8" s="91" t="s">
        <v>0</v>
      </c>
      <c r="B8" s="468" t="s">
        <v>704</v>
      </c>
      <c r="C8" s="184" t="s">
        <v>630</v>
      </c>
      <c r="D8" s="469" t="s">
        <v>624</v>
      </c>
      <c r="E8" s="467" t="s">
        <v>626</v>
      </c>
      <c r="F8" s="469" t="s">
        <v>637</v>
      </c>
      <c r="G8" s="184" t="s">
        <v>638</v>
      </c>
      <c r="H8" s="184" t="s">
        <v>639</v>
      </c>
      <c r="I8" s="184" t="s">
        <v>640</v>
      </c>
      <c r="J8" s="78" t="s">
        <v>68</v>
      </c>
      <c r="K8" s="74"/>
      <c r="L8" s="74"/>
    </row>
    <row r="9" spans="1:19" s="78" customFormat="1" ht="14.25">
      <c r="A9" s="91" t="s">
        <v>1</v>
      </c>
      <c r="B9" s="468" t="s">
        <v>628</v>
      </c>
      <c r="C9" s="184" t="s">
        <v>631</v>
      </c>
      <c r="D9" s="469" t="s">
        <v>625</v>
      </c>
      <c r="E9" s="467" t="s">
        <v>627</v>
      </c>
      <c r="F9" s="469" t="s">
        <v>627</v>
      </c>
      <c r="G9" s="184" t="s">
        <v>625</v>
      </c>
      <c r="H9" s="184" t="s">
        <v>625</v>
      </c>
      <c r="I9" s="184" t="s">
        <v>635</v>
      </c>
      <c r="J9" s="78" t="s">
        <v>69</v>
      </c>
      <c r="K9" s="75"/>
      <c r="L9" s="75"/>
      <c r="M9" s="22"/>
      <c r="N9" s="56"/>
      <c r="O9" s="24"/>
      <c r="P9" s="34"/>
      <c r="Q9" s="27"/>
      <c r="R9" s="24"/>
      <c r="S9" s="34"/>
    </row>
    <row r="10" spans="1:19" s="94" customFormat="1" ht="15" thickBot="1">
      <c r="A10" s="588" t="s">
        <v>9</v>
      </c>
      <c r="B10" s="239" t="s">
        <v>629</v>
      </c>
      <c r="C10" s="240" t="s">
        <v>632</v>
      </c>
      <c r="D10" s="466" t="s">
        <v>675</v>
      </c>
      <c r="E10" s="241" t="s">
        <v>623</v>
      </c>
      <c r="F10" s="62" t="s">
        <v>674</v>
      </c>
      <c r="G10" s="63" t="s">
        <v>633</v>
      </c>
      <c r="H10" s="63" t="s">
        <v>634</v>
      </c>
      <c r="I10" s="63" t="s">
        <v>636</v>
      </c>
      <c r="J10" s="78" t="s">
        <v>70</v>
      </c>
      <c r="K10" s="75"/>
      <c r="L10" s="75"/>
      <c r="M10" s="22"/>
      <c r="N10" s="56"/>
      <c r="O10" s="24"/>
      <c r="P10" s="34"/>
      <c r="Q10" s="27"/>
      <c r="R10" s="24"/>
      <c r="S10" s="34"/>
    </row>
    <row r="11" spans="1:19" s="78" customFormat="1" ht="15" thickTop="1">
      <c r="A11" s="101"/>
      <c r="B11" s="238"/>
      <c r="C11" s="238"/>
      <c r="D11" s="238"/>
      <c r="E11" s="238"/>
      <c r="F11" s="238"/>
      <c r="G11" s="238"/>
      <c r="H11" s="238"/>
      <c r="I11" s="238"/>
      <c r="J11" s="78" t="s">
        <v>71</v>
      </c>
      <c r="K11" s="75"/>
      <c r="L11" s="75"/>
      <c r="M11" s="22"/>
      <c r="N11" s="56"/>
      <c r="O11" s="22"/>
      <c r="P11" s="34"/>
      <c r="Q11" s="27"/>
      <c r="R11" s="24"/>
      <c r="S11" s="34"/>
    </row>
    <row r="12" spans="1:19" s="87" customFormat="1" ht="15" customHeight="1">
      <c r="J12" s="87" t="s">
        <v>50</v>
      </c>
      <c r="K12" s="88"/>
      <c r="L12" s="88"/>
      <c r="M12" s="88"/>
      <c r="N12" s="88"/>
      <c r="O12" s="88"/>
    </row>
    <row r="13" spans="1:19" s="78" customFormat="1">
      <c r="J13" s="78" t="s">
        <v>50</v>
      </c>
      <c r="K13" s="74"/>
      <c r="L13" s="74"/>
    </row>
    <row r="14" spans="1:19" s="78" customFormat="1" ht="14.25" thickBot="1">
      <c r="A14" s="95" t="s">
        <v>18</v>
      </c>
      <c r="J14" s="78" t="s">
        <v>72</v>
      </c>
      <c r="K14" s="74"/>
      <c r="L14" s="74"/>
    </row>
    <row r="15" spans="1:19" s="78" customFormat="1" ht="14.25" thickTop="1">
      <c r="A15" s="91" t="s">
        <v>4</v>
      </c>
      <c r="B15" s="96" t="s">
        <v>64</v>
      </c>
      <c r="C15" s="152" t="s">
        <v>11</v>
      </c>
      <c r="D15" s="126" t="s">
        <v>12</v>
      </c>
      <c r="E15" s="252" t="s">
        <v>13</v>
      </c>
      <c r="F15" s="92" t="s">
        <v>14</v>
      </c>
      <c r="G15" s="184" t="s">
        <v>14</v>
      </c>
      <c r="H15" s="184" t="s">
        <v>14</v>
      </c>
      <c r="I15" s="184" t="s">
        <v>14</v>
      </c>
      <c r="J15" s="78" t="s">
        <v>67</v>
      </c>
      <c r="K15" s="74"/>
      <c r="L15" s="74"/>
    </row>
    <row r="16" spans="1:19" s="78" customFormat="1">
      <c r="A16" s="91" t="s">
        <v>0</v>
      </c>
      <c r="B16" s="145" t="s">
        <v>659</v>
      </c>
      <c r="C16" s="153" t="s">
        <v>660</v>
      </c>
      <c r="D16" s="39" t="s">
        <v>703</v>
      </c>
      <c r="E16" s="146" t="s">
        <v>662</v>
      </c>
      <c r="F16" s="147" t="s">
        <v>664</v>
      </c>
      <c r="G16" s="9" t="s">
        <v>665</v>
      </c>
      <c r="H16" s="9" t="s">
        <v>666</v>
      </c>
      <c r="I16" s="9" t="s">
        <v>705</v>
      </c>
      <c r="J16" s="78" t="s">
        <v>73</v>
      </c>
      <c r="K16" s="74"/>
      <c r="L16" s="74"/>
    </row>
    <row r="17" spans="1:18" s="78" customFormat="1" ht="14.25" thickBot="1">
      <c r="A17" s="91" t="s">
        <v>1</v>
      </c>
      <c r="B17" s="148" t="s">
        <v>628</v>
      </c>
      <c r="C17" s="154" t="s">
        <v>631</v>
      </c>
      <c r="D17" s="150" t="s">
        <v>661</v>
      </c>
      <c r="E17" s="149" t="s">
        <v>663</v>
      </c>
      <c r="F17" s="147" t="s">
        <v>663</v>
      </c>
      <c r="G17" s="147" t="s">
        <v>661</v>
      </c>
      <c r="H17" s="147" t="s">
        <v>655</v>
      </c>
      <c r="I17" s="9" t="s">
        <v>661</v>
      </c>
      <c r="J17" s="78" t="s">
        <v>74</v>
      </c>
      <c r="K17" s="74"/>
      <c r="L17" s="74"/>
    </row>
    <row r="18" spans="1:18" s="87" customFormat="1" ht="15" customHeight="1" thickTop="1">
      <c r="J18" s="87" t="s">
        <v>50</v>
      </c>
    </row>
    <row r="19" spans="1:18" s="87" customFormat="1" ht="15" customHeight="1"/>
    <row r="20" spans="1:18" s="87" customFormat="1" ht="15" customHeight="1" thickBot="1">
      <c r="A20" s="95" t="s">
        <v>81</v>
      </c>
      <c r="B20" s="94"/>
      <c r="C20" s="94"/>
      <c r="D20" s="94"/>
      <c r="E20" s="94"/>
      <c r="F20" s="94"/>
      <c r="G20" s="94"/>
      <c r="H20" s="94"/>
      <c r="I20" s="94"/>
    </row>
    <row r="21" spans="1:18" s="87" customFormat="1" ht="15" customHeight="1" thickTop="1">
      <c r="A21" s="91" t="s">
        <v>4</v>
      </c>
      <c r="B21" s="96" t="s">
        <v>64</v>
      </c>
      <c r="C21" s="152" t="s">
        <v>11</v>
      </c>
      <c r="D21" s="126" t="s">
        <v>12</v>
      </c>
      <c r="E21" s="252" t="s">
        <v>13</v>
      </c>
      <c r="F21" s="92" t="s">
        <v>14</v>
      </c>
      <c r="G21" s="184" t="s">
        <v>14</v>
      </c>
      <c r="H21" s="184" t="s">
        <v>16</v>
      </c>
      <c r="I21" s="184" t="s">
        <v>17</v>
      </c>
    </row>
    <row r="22" spans="1:18" s="87" customFormat="1" ht="15" customHeight="1">
      <c r="A22" s="91" t="s">
        <v>1</v>
      </c>
      <c r="B22" s="145" t="s">
        <v>631</v>
      </c>
      <c r="C22" s="153" t="s">
        <v>216</v>
      </c>
      <c r="D22" s="39" t="s">
        <v>220</v>
      </c>
      <c r="E22" s="146" t="s">
        <v>148</v>
      </c>
      <c r="F22" s="147" t="s">
        <v>157</v>
      </c>
      <c r="G22" s="9" t="s">
        <v>275</v>
      </c>
      <c r="H22" s="9" t="s">
        <v>365</v>
      </c>
      <c r="I22" s="9" t="s">
        <v>147</v>
      </c>
    </row>
    <row r="23" spans="1:18" s="87" customFormat="1" ht="15" customHeight="1" thickBot="1">
      <c r="A23" s="587" t="s">
        <v>673</v>
      </c>
      <c r="B23" s="148" t="s">
        <v>681</v>
      </c>
      <c r="C23" s="154" t="s">
        <v>682</v>
      </c>
      <c r="D23" s="589" t="s">
        <v>683</v>
      </c>
      <c r="E23" s="149" t="s">
        <v>682</v>
      </c>
      <c r="F23" s="592" t="s">
        <v>622</v>
      </c>
      <c r="G23" s="592" t="s">
        <v>684</v>
      </c>
      <c r="H23" s="147" t="s">
        <v>685</v>
      </c>
      <c r="I23" s="9" t="s">
        <v>686</v>
      </c>
    </row>
    <row r="24" spans="1:18" s="87" customFormat="1" ht="15" customHeight="1" thickTop="1">
      <c r="A24" s="101"/>
      <c r="B24" s="102"/>
      <c r="C24" s="102"/>
      <c r="D24" s="102"/>
      <c r="E24" s="102"/>
      <c r="F24" s="102"/>
      <c r="G24" s="102"/>
      <c r="H24" s="102"/>
      <c r="I24" s="102"/>
    </row>
    <row r="25" spans="1:18" s="78" customFormat="1" ht="14.25" thickBot="1">
      <c r="A25" s="95" t="s">
        <v>19</v>
      </c>
      <c r="B25" s="94"/>
      <c r="C25" s="94"/>
      <c r="D25" s="94"/>
      <c r="E25" s="94"/>
      <c r="F25" s="94"/>
      <c r="G25" s="94"/>
      <c r="H25" s="94"/>
      <c r="I25" s="94"/>
      <c r="J25" s="78" t="s">
        <v>67</v>
      </c>
      <c r="K25" s="74"/>
      <c r="L25" s="74"/>
    </row>
    <row r="26" spans="1:18" s="78" customFormat="1" ht="14.25" thickTop="1">
      <c r="A26" s="91" t="s">
        <v>4</v>
      </c>
      <c r="B26" s="96" t="s">
        <v>64</v>
      </c>
      <c r="C26" s="152" t="s">
        <v>11</v>
      </c>
      <c r="D26" s="126" t="s">
        <v>12</v>
      </c>
      <c r="E26" s="252" t="s">
        <v>13</v>
      </c>
      <c r="F26" s="92" t="s">
        <v>14</v>
      </c>
      <c r="G26" s="184" t="s">
        <v>14</v>
      </c>
      <c r="H26" s="184" t="s">
        <v>14</v>
      </c>
      <c r="I26" s="184" t="s">
        <v>14</v>
      </c>
      <c r="J26" s="78" t="s">
        <v>67</v>
      </c>
      <c r="K26" s="74"/>
      <c r="L26" s="74"/>
      <c r="M26" s="94"/>
      <c r="N26" s="94"/>
      <c r="O26" s="94"/>
      <c r="P26" s="94"/>
      <c r="Q26" s="94"/>
      <c r="R26" s="94"/>
    </row>
    <row r="27" spans="1:18" s="78" customFormat="1" ht="14.25" thickBot="1">
      <c r="A27" s="91" t="s">
        <v>1</v>
      </c>
      <c r="B27" s="148" t="s">
        <v>628</v>
      </c>
      <c r="C27" s="154" t="s">
        <v>697</v>
      </c>
      <c r="D27" s="150" t="s">
        <v>690</v>
      </c>
      <c r="E27" s="149" t="s">
        <v>689</v>
      </c>
      <c r="F27" s="147" t="s">
        <v>698</v>
      </c>
      <c r="G27" s="9" t="s">
        <v>699</v>
      </c>
      <c r="H27" s="39" t="s">
        <v>695</v>
      </c>
      <c r="I27" s="39" t="s">
        <v>696</v>
      </c>
      <c r="J27" s="78" t="s">
        <v>69</v>
      </c>
      <c r="K27" s="74"/>
      <c r="L27" s="74"/>
    </row>
    <row r="28" spans="1:18" s="87" customFormat="1" ht="15" customHeight="1" thickTop="1">
      <c r="J28" s="87" t="s">
        <v>50</v>
      </c>
    </row>
    <row r="29" spans="1:18" s="78" customFormat="1">
      <c r="A29" s="97" t="s">
        <v>20</v>
      </c>
      <c r="J29" s="78" t="s">
        <v>75</v>
      </c>
      <c r="K29" s="74"/>
      <c r="L29" s="74"/>
    </row>
    <row r="30" spans="1:18" s="78" customFormat="1">
      <c r="J30" s="78" t="s">
        <v>50</v>
      </c>
      <c r="K30" s="74"/>
      <c r="L30" s="74"/>
    </row>
    <row r="31" spans="1:18" s="78" customFormat="1" ht="14.25" thickBot="1">
      <c r="A31" s="98" t="s">
        <v>8</v>
      </c>
      <c r="J31" s="78" t="s">
        <v>72</v>
      </c>
      <c r="K31" s="74"/>
      <c r="L31" s="74"/>
    </row>
    <row r="32" spans="1:18" s="78" customFormat="1" ht="14.25" thickTop="1">
      <c r="A32" s="91" t="s">
        <v>4</v>
      </c>
      <c r="B32" s="96" t="s">
        <v>64</v>
      </c>
      <c r="C32" s="155" t="s">
        <v>11</v>
      </c>
      <c r="D32" s="126" t="s">
        <v>12</v>
      </c>
      <c r="E32" s="252" t="s">
        <v>13</v>
      </c>
      <c r="F32" s="92" t="s">
        <v>14</v>
      </c>
      <c r="G32" s="147" t="s">
        <v>14</v>
      </c>
      <c r="H32" s="93" t="s">
        <v>14</v>
      </c>
      <c r="I32" s="93" t="s">
        <v>14</v>
      </c>
      <c r="J32" s="78" t="s">
        <v>67</v>
      </c>
      <c r="K32" s="74"/>
      <c r="L32" s="74"/>
    </row>
    <row r="33" spans="1:19" s="78" customFormat="1" ht="14.25">
      <c r="A33" s="91" t="s">
        <v>0</v>
      </c>
      <c r="B33" s="468" t="s">
        <v>706</v>
      </c>
      <c r="C33" s="568" t="s">
        <v>646</v>
      </c>
      <c r="D33" s="184" t="s">
        <v>647</v>
      </c>
      <c r="E33" s="467" t="s">
        <v>702</v>
      </c>
      <c r="F33" s="469" t="s">
        <v>648</v>
      </c>
      <c r="G33" s="184" t="s">
        <v>649</v>
      </c>
      <c r="H33" s="184" t="s">
        <v>707</v>
      </c>
      <c r="I33" s="184" t="s">
        <v>650</v>
      </c>
      <c r="J33" s="78" t="s">
        <v>76</v>
      </c>
      <c r="K33" s="75"/>
      <c r="L33" s="75"/>
      <c r="M33" s="22"/>
      <c r="N33" s="56"/>
      <c r="O33" s="24"/>
      <c r="P33" s="27"/>
      <c r="Q33" s="27"/>
      <c r="R33" s="24"/>
      <c r="S33" s="24"/>
    </row>
    <row r="34" spans="1:19" s="78" customFormat="1" ht="14.25">
      <c r="A34" s="91" t="s">
        <v>1</v>
      </c>
      <c r="B34" s="468" t="s">
        <v>628</v>
      </c>
      <c r="C34" s="568" t="s">
        <v>625</v>
      </c>
      <c r="D34" s="184" t="s">
        <v>628</v>
      </c>
      <c r="E34" s="467" t="s">
        <v>625</v>
      </c>
      <c r="F34" s="469" t="s">
        <v>628</v>
      </c>
      <c r="G34" s="184" t="s">
        <v>642</v>
      </c>
      <c r="H34" s="184" t="s">
        <v>628</v>
      </c>
      <c r="I34" s="184" t="s">
        <v>644</v>
      </c>
      <c r="J34" s="78" t="s">
        <v>69</v>
      </c>
      <c r="K34" s="75"/>
      <c r="L34" s="75"/>
      <c r="M34" s="22"/>
      <c r="N34" s="56"/>
      <c r="O34" s="24"/>
      <c r="P34" s="24"/>
      <c r="Q34" s="27"/>
      <c r="R34" s="24"/>
      <c r="S34" s="24"/>
    </row>
    <row r="35" spans="1:19" s="94" customFormat="1" ht="15" thickBot="1">
      <c r="A35" s="242" t="s">
        <v>9</v>
      </c>
      <c r="B35" s="239" t="s">
        <v>674</v>
      </c>
      <c r="C35" s="244" t="s">
        <v>633</v>
      </c>
      <c r="D35" s="240" t="s">
        <v>641</v>
      </c>
      <c r="E35" s="241" t="s">
        <v>633</v>
      </c>
      <c r="F35" s="64" t="s">
        <v>674</v>
      </c>
      <c r="G35" s="63" t="s">
        <v>674</v>
      </c>
      <c r="H35" s="63" t="s">
        <v>643</v>
      </c>
      <c r="I35" s="63" t="s">
        <v>645</v>
      </c>
      <c r="J35" s="78" t="s">
        <v>70</v>
      </c>
      <c r="K35" s="75"/>
      <c r="L35" s="75"/>
      <c r="M35" s="22"/>
      <c r="N35" s="56"/>
      <c r="O35" s="24"/>
      <c r="P35" s="27"/>
      <c r="Q35" s="27"/>
      <c r="R35" s="24"/>
      <c r="S35" s="24"/>
    </row>
    <row r="36" spans="1:19" s="94" customFormat="1" ht="15" thickTop="1">
      <c r="A36" s="102"/>
      <c r="B36" s="243"/>
      <c r="C36" s="243"/>
      <c r="D36" s="243"/>
      <c r="E36" s="243"/>
      <c r="F36" s="243"/>
      <c r="G36" s="243"/>
      <c r="H36" s="243"/>
      <c r="I36" s="243"/>
      <c r="J36" s="78"/>
      <c r="K36" s="75"/>
      <c r="L36" s="75"/>
      <c r="M36" s="22"/>
      <c r="N36" s="56"/>
      <c r="O36" s="24"/>
      <c r="P36" s="27"/>
      <c r="Q36" s="27"/>
      <c r="R36" s="24"/>
      <c r="S36" s="24"/>
    </row>
    <row r="37" spans="1:19" s="87" customFormat="1" ht="15" customHeight="1">
      <c r="J37" s="87" t="s">
        <v>50</v>
      </c>
    </row>
    <row r="38" spans="1:19" s="78" customFormat="1">
      <c r="J38" s="78" t="s">
        <v>50</v>
      </c>
      <c r="K38" s="74"/>
      <c r="L38" s="74"/>
    </row>
    <row r="39" spans="1:19" s="78" customFormat="1" ht="14.25" thickBot="1">
      <c r="A39" s="95" t="s">
        <v>18</v>
      </c>
      <c r="J39" s="78" t="s">
        <v>72</v>
      </c>
      <c r="K39" s="74"/>
      <c r="L39" s="74"/>
    </row>
    <row r="40" spans="1:19" s="78" customFormat="1" ht="14.25" thickTop="1">
      <c r="A40" s="91" t="s">
        <v>4</v>
      </c>
      <c r="B40" s="96" t="s">
        <v>64</v>
      </c>
      <c r="C40" s="126" t="s">
        <v>11</v>
      </c>
      <c r="D40" s="152" t="s">
        <v>12</v>
      </c>
      <c r="E40" s="252" t="s">
        <v>13</v>
      </c>
      <c r="F40" s="92" t="s">
        <v>14</v>
      </c>
      <c r="G40" s="184" t="s">
        <v>14</v>
      </c>
      <c r="H40" s="184" t="s">
        <v>14</v>
      </c>
      <c r="I40" s="184" t="s">
        <v>14</v>
      </c>
      <c r="J40" s="125"/>
      <c r="K40" s="74"/>
      <c r="L40" s="74"/>
    </row>
    <row r="41" spans="1:19" s="94" customFormat="1">
      <c r="A41" s="91" t="s">
        <v>0</v>
      </c>
      <c r="B41" s="145" t="s">
        <v>667</v>
      </c>
      <c r="C41" s="39" t="s">
        <v>668</v>
      </c>
      <c r="D41" s="165" t="s">
        <v>656</v>
      </c>
      <c r="E41" s="156" t="s">
        <v>657</v>
      </c>
      <c r="F41" s="584" t="s">
        <v>671</v>
      </c>
      <c r="G41" s="584" t="s">
        <v>669</v>
      </c>
      <c r="H41" s="585" t="s">
        <v>670</v>
      </c>
      <c r="I41" s="585" t="s">
        <v>672</v>
      </c>
      <c r="J41" s="125"/>
      <c r="K41" s="74"/>
      <c r="L41" s="74"/>
    </row>
    <row r="42" spans="1:19" s="78" customFormat="1" ht="14.25" thickBot="1">
      <c r="A42" s="91" t="s">
        <v>1</v>
      </c>
      <c r="B42" s="148" t="s">
        <v>365</v>
      </c>
      <c r="C42" s="150" t="s">
        <v>157</v>
      </c>
      <c r="D42" s="154" t="s">
        <v>655</v>
      </c>
      <c r="E42" s="149" t="s">
        <v>658</v>
      </c>
      <c r="F42" s="147" t="s">
        <v>631</v>
      </c>
      <c r="G42" s="147" t="s">
        <v>631</v>
      </c>
      <c r="H42" s="147" t="s">
        <v>220</v>
      </c>
      <c r="I42" s="147" t="s">
        <v>365</v>
      </c>
      <c r="J42" s="125"/>
      <c r="K42" s="74"/>
      <c r="L42" s="74"/>
    </row>
    <row r="43" spans="1:19" s="87" customFormat="1" ht="15" customHeight="1" thickTop="1">
      <c r="J43" s="87" t="s">
        <v>50</v>
      </c>
    </row>
    <row r="44" spans="1:19" s="87" customFormat="1" ht="15" customHeight="1"/>
    <row r="45" spans="1:19" s="87" customFormat="1" ht="15" customHeight="1" thickBot="1">
      <c r="A45" s="95" t="s">
        <v>81</v>
      </c>
      <c r="B45" s="94"/>
      <c r="C45" s="94"/>
      <c r="D45" s="94"/>
      <c r="E45" s="94"/>
      <c r="F45" s="94"/>
      <c r="G45" s="94"/>
      <c r="H45" s="94"/>
      <c r="I45" s="94"/>
    </row>
    <row r="46" spans="1:19" s="87" customFormat="1" ht="15" customHeight="1" thickTop="1">
      <c r="A46" s="91" t="s">
        <v>4</v>
      </c>
      <c r="B46" s="96" t="s">
        <v>64</v>
      </c>
      <c r="C46" s="152" t="s">
        <v>11</v>
      </c>
      <c r="D46" s="126" t="s">
        <v>12</v>
      </c>
      <c r="E46" s="252" t="s">
        <v>13</v>
      </c>
      <c r="F46" s="92" t="s">
        <v>14</v>
      </c>
      <c r="G46" s="184" t="s">
        <v>15</v>
      </c>
      <c r="H46" s="591"/>
      <c r="I46" s="591"/>
    </row>
    <row r="47" spans="1:19" s="87" customFormat="1" ht="15" customHeight="1">
      <c r="A47" s="91" t="s">
        <v>1</v>
      </c>
      <c r="B47" s="145" t="s">
        <v>628</v>
      </c>
      <c r="C47" s="153" t="s">
        <v>148</v>
      </c>
      <c r="D47" s="39" t="s">
        <v>147</v>
      </c>
      <c r="E47" s="146" t="s">
        <v>220</v>
      </c>
      <c r="F47" s="147" t="s">
        <v>365</v>
      </c>
      <c r="G47" s="9" t="s">
        <v>275</v>
      </c>
      <c r="H47" s="105"/>
      <c r="I47" s="105"/>
    </row>
    <row r="48" spans="1:19" s="87" customFormat="1" ht="15" customHeight="1" thickBot="1">
      <c r="A48" s="587" t="s">
        <v>673</v>
      </c>
      <c r="B48" s="148" t="s">
        <v>676</v>
      </c>
      <c r="C48" s="154" t="s">
        <v>676</v>
      </c>
      <c r="D48" s="589" t="s">
        <v>678</v>
      </c>
      <c r="E48" s="590" t="s">
        <v>677</v>
      </c>
      <c r="F48" s="147" t="s">
        <v>679</v>
      </c>
      <c r="G48" s="9" t="s">
        <v>680</v>
      </c>
      <c r="H48" s="105"/>
      <c r="I48" s="105"/>
    </row>
    <row r="49" spans="1:18" s="87" customFormat="1" ht="15" customHeight="1" thickTop="1">
      <c r="A49" s="101"/>
      <c r="B49" s="102"/>
      <c r="C49" s="102"/>
      <c r="D49" s="102"/>
      <c r="E49" s="102"/>
      <c r="F49" s="102"/>
      <c r="G49" s="102"/>
      <c r="H49" s="102"/>
      <c r="I49" s="102"/>
    </row>
    <row r="50" spans="1:18" s="78" customFormat="1" ht="14.25" thickBot="1">
      <c r="A50" s="95" t="s">
        <v>19</v>
      </c>
      <c r="B50" s="94"/>
      <c r="C50" s="94"/>
      <c r="D50" s="94"/>
      <c r="E50" s="94"/>
      <c r="F50" s="94"/>
      <c r="G50" s="94"/>
      <c r="H50" s="94"/>
      <c r="I50" s="94"/>
      <c r="J50" s="78" t="s">
        <v>67</v>
      </c>
      <c r="K50" s="74"/>
      <c r="L50" s="74"/>
    </row>
    <row r="51" spans="1:18" s="78" customFormat="1" ht="14.25" thickTop="1">
      <c r="A51" s="91" t="s">
        <v>4</v>
      </c>
      <c r="B51" s="96" t="s">
        <v>64</v>
      </c>
      <c r="C51" s="152" t="s">
        <v>11</v>
      </c>
      <c r="D51" s="126" t="s">
        <v>12</v>
      </c>
      <c r="E51" s="252" t="s">
        <v>13</v>
      </c>
      <c r="F51" s="92" t="s">
        <v>14</v>
      </c>
      <c r="G51" s="184" t="s">
        <v>14</v>
      </c>
      <c r="H51" s="184" t="s">
        <v>14</v>
      </c>
      <c r="I51" s="184" t="s">
        <v>14</v>
      </c>
      <c r="J51" s="78" t="s">
        <v>67</v>
      </c>
      <c r="K51" s="74"/>
      <c r="L51" s="74"/>
      <c r="M51" s="94"/>
      <c r="N51" s="94"/>
      <c r="O51" s="94"/>
      <c r="P51" s="94"/>
      <c r="Q51" s="94"/>
      <c r="R51" s="94"/>
    </row>
    <row r="52" spans="1:18" s="78" customFormat="1" ht="14.25" thickBot="1">
      <c r="A52" s="91" t="s">
        <v>1</v>
      </c>
      <c r="B52" s="148" t="s">
        <v>701</v>
      </c>
      <c r="C52" s="154" t="s">
        <v>697</v>
      </c>
      <c r="D52" s="150" t="s">
        <v>689</v>
      </c>
      <c r="E52" s="149" t="s">
        <v>692</v>
      </c>
      <c r="F52" s="157" t="s">
        <v>700</v>
      </c>
      <c r="G52" s="9" t="s">
        <v>695</v>
      </c>
      <c r="H52" s="9" t="s">
        <v>693</v>
      </c>
      <c r="I52" s="9" t="s">
        <v>694</v>
      </c>
      <c r="J52" s="78" t="s">
        <v>69</v>
      </c>
      <c r="K52" s="74"/>
      <c r="L52" s="74"/>
    </row>
    <row r="53" spans="1:18" s="87" customFormat="1" ht="15" customHeight="1" thickTop="1">
      <c r="A53" s="88"/>
      <c r="J53" s="87" t="s">
        <v>50</v>
      </c>
    </row>
    <row r="54" spans="1:18">
      <c r="A54" s="6"/>
      <c r="I54" s="130"/>
      <c r="J54" t="s">
        <v>50</v>
      </c>
      <c r="M54" s="36"/>
      <c r="O54" s="36"/>
      <c r="Q54" s="36"/>
    </row>
    <row r="55" spans="1:18">
      <c r="M55" s="36"/>
      <c r="O55" s="36"/>
      <c r="Q55" s="36"/>
    </row>
    <row r="56" spans="1:18">
      <c r="M56" s="36"/>
      <c r="O56" s="36"/>
      <c r="Q56" s="36"/>
    </row>
    <row r="62" spans="1:18" ht="14.25" thickBot="1">
      <c r="A62" s="95" t="s">
        <v>81</v>
      </c>
      <c r="B62" s="94"/>
      <c r="C62" s="94"/>
      <c r="D62" s="94"/>
      <c r="E62" s="94"/>
      <c r="F62" s="94"/>
      <c r="G62" s="94"/>
      <c r="H62" s="94"/>
      <c r="I62" s="94"/>
    </row>
    <row r="63" spans="1:18" ht="14.25" thickTop="1">
      <c r="A63" s="91" t="s">
        <v>4</v>
      </c>
      <c r="B63" s="96" t="s">
        <v>64</v>
      </c>
      <c r="C63" s="152" t="s">
        <v>11</v>
      </c>
      <c r="D63" s="126" t="s">
        <v>12</v>
      </c>
      <c r="E63" s="252" t="s">
        <v>13</v>
      </c>
      <c r="F63" s="92" t="s">
        <v>14</v>
      </c>
      <c r="G63" s="184" t="s">
        <v>15</v>
      </c>
      <c r="H63" s="184" t="s">
        <v>16</v>
      </c>
      <c r="I63" s="184" t="s">
        <v>17</v>
      </c>
    </row>
    <row r="64" spans="1:18">
      <c r="A64" s="91" t="s">
        <v>1</v>
      </c>
      <c r="B64" s="145"/>
      <c r="C64" s="153"/>
      <c r="D64" s="39"/>
      <c r="E64" s="146"/>
      <c r="F64" s="147"/>
      <c r="G64" s="9"/>
      <c r="H64" s="9"/>
      <c r="I64" s="9"/>
    </row>
    <row r="65" spans="1:9" ht="14.25" thickBot="1">
      <c r="A65" s="587" t="s">
        <v>673</v>
      </c>
      <c r="B65" s="148"/>
      <c r="C65" s="154"/>
      <c r="D65" s="150"/>
      <c r="E65" s="149"/>
      <c r="F65" s="147"/>
      <c r="G65" s="147"/>
      <c r="H65" s="147"/>
      <c r="I65" s="9"/>
    </row>
    <row r="66" spans="1:9" ht="14.25" thickTop="1"/>
  </sheetData>
  <mergeCells count="3">
    <mergeCell ref="A2:I2"/>
    <mergeCell ref="A3:I3"/>
    <mergeCell ref="A1:I1"/>
  </mergeCells>
  <phoneticPr fontId="3"/>
  <conditionalFormatting sqref="B33:I36 B8:I11">
    <cfRule type="cellIs" dxfId="27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topLeftCell="A16" zoomScaleNormal="100" zoomScaleSheetLayoutView="100" workbookViewId="0">
      <selection activeCell="L22" sqref="L22"/>
    </sheetView>
  </sheetViews>
  <sheetFormatPr defaultRowHeight="14.25"/>
  <cols>
    <col min="1" max="1" width="3.625" style="32" customWidth="1"/>
    <col min="2" max="2" width="3.625" style="32" hidden="1" customWidth="1"/>
    <col min="3" max="3" width="9" style="32"/>
    <col min="4" max="4" width="12" style="32" customWidth="1"/>
    <col min="5" max="5" width="6.5" style="70" customWidth="1"/>
    <col min="6" max="6" width="6.5" style="32" customWidth="1"/>
    <col min="7" max="7" width="2.875" style="32" customWidth="1"/>
    <col min="8" max="8" width="3.625" style="32" customWidth="1"/>
    <col min="9" max="9" width="3.625" style="32" hidden="1" customWidth="1"/>
    <col min="10" max="10" width="9" style="32"/>
    <col min="11" max="11" width="11.625" style="32" bestFit="1" customWidth="1"/>
    <col min="12" max="12" width="6.5" style="70" customWidth="1"/>
    <col min="13" max="13" width="6.5" style="32" customWidth="1"/>
    <col min="14" max="14" width="5" style="32" customWidth="1"/>
    <col min="15" max="15" width="3.375" style="32" customWidth="1"/>
    <col min="16" max="16" width="5.125" style="32" customWidth="1"/>
    <col min="17" max="17" width="5.125" style="73" customWidth="1"/>
    <col min="18" max="18" width="9" style="73"/>
    <col min="19" max="16384" width="9" style="32"/>
  </cols>
  <sheetData>
    <row r="1" spans="1:18" s="29" customFormat="1" ht="21.75" customHeight="1">
      <c r="A1" s="732" t="s">
        <v>47</v>
      </c>
      <c r="B1" s="732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4"/>
      <c r="N1" s="40"/>
      <c r="O1" s="40"/>
      <c r="Q1" s="73"/>
      <c r="R1" s="73"/>
    </row>
    <row r="2" spans="1:18" s="46" customFormat="1" ht="30" customHeight="1">
      <c r="A2" s="108" t="s">
        <v>559</v>
      </c>
      <c r="B2" s="108" t="s">
        <v>43</v>
      </c>
      <c r="C2" s="108" t="s">
        <v>0</v>
      </c>
      <c r="D2" s="108" t="s">
        <v>1</v>
      </c>
      <c r="E2" s="109" t="s">
        <v>5</v>
      </c>
      <c r="F2" s="108" t="s">
        <v>4</v>
      </c>
      <c r="G2" s="32"/>
      <c r="H2" s="108" t="s">
        <v>557</v>
      </c>
      <c r="I2" s="108" t="s">
        <v>49</v>
      </c>
      <c r="J2" s="108" t="s">
        <v>0</v>
      </c>
      <c r="K2" s="108" t="s">
        <v>1</v>
      </c>
      <c r="L2" s="109" t="s">
        <v>5</v>
      </c>
      <c r="M2" s="108" t="s">
        <v>4</v>
      </c>
      <c r="Q2" s="73"/>
      <c r="R2" s="73"/>
    </row>
    <row r="3" spans="1:18" s="46" customFormat="1" ht="30" customHeight="1">
      <c r="A3" s="108">
        <v>1</v>
      </c>
      <c r="B3" s="108">
        <v>22</v>
      </c>
      <c r="C3" s="333" t="str">
        <f>IF(B3&lt;&gt;"",VLOOKUP(B3,$B$30:$E$69,2),"●")</f>
        <v>寺田</v>
      </c>
      <c r="D3" s="333" t="str">
        <f>IF(B3&lt;&gt;"",VLOOKUP(B3,$B$30:$E$69,3),"●")</f>
        <v>幕張</v>
      </c>
      <c r="E3" s="109">
        <v>19.600000000000001</v>
      </c>
      <c r="F3" s="110">
        <v>3</v>
      </c>
      <c r="H3" s="108">
        <v>1</v>
      </c>
      <c r="I3" s="108">
        <v>7</v>
      </c>
      <c r="J3" s="333" t="str">
        <f>IF(I3&lt;&gt;"",VLOOKUP(I3,$B$30:$E$69,2),"●")</f>
        <v>高尾</v>
      </c>
      <c r="K3" s="333" t="str">
        <f>IF(I3&lt;&gt;"",VLOOKUP(I3,$B$30:$E$69,3),"●")</f>
        <v>木更津総合</v>
      </c>
      <c r="L3" s="109">
        <v>18.95</v>
      </c>
      <c r="M3" s="110">
        <v>7</v>
      </c>
      <c r="O3" s="47"/>
      <c r="Q3" s="73"/>
      <c r="R3" s="73"/>
    </row>
    <row r="4" spans="1:18" s="46" customFormat="1" ht="30" customHeight="1">
      <c r="A4" s="108">
        <v>2</v>
      </c>
      <c r="B4" s="108">
        <v>30</v>
      </c>
      <c r="C4" s="333" t="str">
        <f t="shared" ref="C4:C12" si="0">IF(B4&lt;&gt;"",VLOOKUP(B4,$B$30:$E$69,2),"●")</f>
        <v>蔭山</v>
      </c>
      <c r="D4" s="333" t="str">
        <f t="shared" ref="D4:D12" si="1">IF(B4&lt;&gt;"",VLOOKUP(B4,$B$30:$E$69,3),"●")</f>
        <v>柏日体</v>
      </c>
      <c r="E4" s="109">
        <v>19.3</v>
      </c>
      <c r="F4" s="110">
        <v>6</v>
      </c>
      <c r="H4" s="108">
        <v>2</v>
      </c>
      <c r="I4" s="108">
        <v>14</v>
      </c>
      <c r="J4" s="333" t="str">
        <f t="shared" ref="J4:J12" si="2">IF(I4&lt;&gt;"",VLOOKUP(I4,$B$30:$E$69,2),"●")</f>
        <v>山本</v>
      </c>
      <c r="K4" s="333" t="str">
        <f t="shared" ref="K4:K12" si="3">IF(I4&lt;&gt;"",VLOOKUP(I4,$B$30:$E$69,3),"●")</f>
        <v>成東</v>
      </c>
      <c r="L4" s="109">
        <v>19.100000000000001</v>
      </c>
      <c r="M4" s="110">
        <v>5</v>
      </c>
      <c r="O4" s="47"/>
      <c r="Q4" s="73"/>
      <c r="R4" s="73"/>
    </row>
    <row r="5" spans="1:18" s="46" customFormat="1" ht="30" customHeight="1">
      <c r="A5" s="108">
        <v>3</v>
      </c>
      <c r="B5" s="108">
        <v>32</v>
      </c>
      <c r="C5" s="333" t="str">
        <f t="shared" si="0"/>
        <v>桑原</v>
      </c>
      <c r="D5" s="333" t="str">
        <f t="shared" si="1"/>
        <v>麗澤</v>
      </c>
      <c r="E5" s="109">
        <v>19.45</v>
      </c>
      <c r="F5" s="110">
        <v>5</v>
      </c>
      <c r="H5" s="108">
        <v>3</v>
      </c>
      <c r="I5" s="108">
        <v>8</v>
      </c>
      <c r="J5" s="333" t="str">
        <f t="shared" si="2"/>
        <v>柳瀬</v>
      </c>
      <c r="K5" s="333" t="str">
        <f t="shared" si="3"/>
        <v>長生</v>
      </c>
      <c r="L5" s="109">
        <v>19.2</v>
      </c>
      <c r="M5" s="110">
        <v>4</v>
      </c>
      <c r="O5" s="47"/>
      <c r="Q5" s="73"/>
      <c r="R5" s="73"/>
    </row>
    <row r="6" spans="1:18" s="46" customFormat="1" ht="30" customHeight="1">
      <c r="A6" s="108">
        <v>4</v>
      </c>
      <c r="B6" s="108">
        <v>38</v>
      </c>
      <c r="C6" s="333" t="str">
        <f t="shared" si="0"/>
        <v>脇坂</v>
      </c>
      <c r="D6" s="333" t="str">
        <f t="shared" si="1"/>
        <v>千葉黎明</v>
      </c>
      <c r="E6" s="109">
        <v>19.600000000000001</v>
      </c>
      <c r="F6" s="110">
        <v>3</v>
      </c>
      <c r="H6" s="108">
        <v>4</v>
      </c>
      <c r="I6" s="108">
        <v>24</v>
      </c>
      <c r="J6" s="333" t="str">
        <f t="shared" si="2"/>
        <v>佐藤</v>
      </c>
      <c r="K6" s="333" t="str">
        <f t="shared" si="3"/>
        <v>敬愛学園</v>
      </c>
      <c r="L6" s="109">
        <v>19.55</v>
      </c>
      <c r="M6" s="110">
        <v>3</v>
      </c>
      <c r="O6" s="47"/>
      <c r="Q6" s="73"/>
      <c r="R6" s="73"/>
    </row>
    <row r="7" spans="1:18" s="46" customFormat="1" ht="30" customHeight="1">
      <c r="A7" s="108">
        <v>5</v>
      </c>
      <c r="B7" s="108">
        <v>10</v>
      </c>
      <c r="C7" s="333" t="str">
        <f t="shared" si="0"/>
        <v>甲賀</v>
      </c>
      <c r="D7" s="333" t="str">
        <f t="shared" si="1"/>
        <v>茂原樟陽</v>
      </c>
      <c r="E7" s="109">
        <v>18.7</v>
      </c>
      <c r="F7" s="110">
        <v>9</v>
      </c>
      <c r="H7" s="108">
        <v>5</v>
      </c>
      <c r="I7" s="108">
        <v>18</v>
      </c>
      <c r="J7" s="333" t="str">
        <f t="shared" si="2"/>
        <v>大屋</v>
      </c>
      <c r="K7" s="333" t="str">
        <f t="shared" si="3"/>
        <v>船橋豊富</v>
      </c>
      <c r="L7" s="109">
        <v>18.55</v>
      </c>
      <c r="M7" s="110">
        <v>9</v>
      </c>
      <c r="O7" s="47"/>
      <c r="Q7" s="73"/>
      <c r="R7" s="73"/>
    </row>
    <row r="8" spans="1:18" s="46" customFormat="1" ht="30" customHeight="1">
      <c r="A8" s="108">
        <v>6</v>
      </c>
      <c r="B8" s="108">
        <v>19</v>
      </c>
      <c r="C8" s="333" t="str">
        <f t="shared" si="0"/>
        <v>島谷</v>
      </c>
      <c r="D8" s="333" t="str">
        <f t="shared" si="1"/>
        <v>船橋豊富</v>
      </c>
      <c r="E8" s="109" t="s">
        <v>563</v>
      </c>
      <c r="F8" s="110"/>
      <c r="H8" s="108">
        <v>6</v>
      </c>
      <c r="I8" s="108">
        <v>12</v>
      </c>
      <c r="J8" s="333" t="str">
        <f t="shared" si="2"/>
        <v>小倉</v>
      </c>
      <c r="K8" s="333" t="str">
        <f t="shared" si="3"/>
        <v>東金</v>
      </c>
      <c r="L8" s="109">
        <v>19.100000000000001</v>
      </c>
      <c r="M8" s="110">
        <v>5</v>
      </c>
      <c r="O8" s="47"/>
      <c r="Q8" s="73"/>
      <c r="R8" s="73"/>
    </row>
    <row r="9" spans="1:18" s="46" customFormat="1" ht="30" customHeight="1">
      <c r="A9" s="108">
        <v>7</v>
      </c>
      <c r="B9" s="108">
        <v>17</v>
      </c>
      <c r="C9" s="333" t="str">
        <f t="shared" si="0"/>
        <v>内山</v>
      </c>
      <c r="D9" s="333" t="str">
        <f t="shared" si="1"/>
        <v>船橋東</v>
      </c>
      <c r="E9" s="109">
        <v>18.850000000000001</v>
      </c>
      <c r="F9" s="110">
        <v>8</v>
      </c>
      <c r="H9" s="108">
        <v>7</v>
      </c>
      <c r="I9" s="108">
        <v>40</v>
      </c>
      <c r="J9" s="333" t="str">
        <f t="shared" si="2"/>
        <v>重岡</v>
      </c>
      <c r="K9" s="333" t="str">
        <f t="shared" si="3"/>
        <v>市立銚子</v>
      </c>
      <c r="L9" s="109">
        <v>18.95</v>
      </c>
      <c r="M9" s="110">
        <v>7</v>
      </c>
      <c r="O9" s="47"/>
      <c r="Q9" s="73"/>
      <c r="R9" s="73"/>
    </row>
    <row r="10" spans="1:18" s="46" customFormat="1" ht="30" customHeight="1">
      <c r="A10" s="108">
        <v>8</v>
      </c>
      <c r="B10" s="108">
        <v>9</v>
      </c>
      <c r="C10" s="333" t="str">
        <f t="shared" si="0"/>
        <v>諏訪</v>
      </c>
      <c r="D10" s="333" t="str">
        <f t="shared" si="1"/>
        <v>長生</v>
      </c>
      <c r="E10" s="109">
        <v>18.899999999999999</v>
      </c>
      <c r="F10" s="110">
        <v>7</v>
      </c>
      <c r="H10" s="108">
        <v>8</v>
      </c>
      <c r="I10" s="108">
        <v>34</v>
      </c>
      <c r="J10" s="333" t="str">
        <f t="shared" si="2"/>
        <v>豊嶋</v>
      </c>
      <c r="K10" s="333" t="str">
        <f t="shared" si="3"/>
        <v>市立柏</v>
      </c>
      <c r="L10" s="109" t="s">
        <v>563</v>
      </c>
      <c r="M10" s="110"/>
      <c r="O10" s="47"/>
      <c r="Q10" s="73"/>
      <c r="R10" s="73"/>
    </row>
    <row r="11" spans="1:18" s="46" customFormat="1" ht="30" customHeight="1">
      <c r="A11" s="159">
        <v>9</v>
      </c>
      <c r="B11" s="159">
        <v>26</v>
      </c>
      <c r="C11" s="333" t="str">
        <f t="shared" si="0"/>
        <v>見山</v>
      </c>
      <c r="D11" s="333" t="str">
        <f t="shared" si="1"/>
        <v>敬愛学園</v>
      </c>
      <c r="E11" s="160">
        <v>19.8</v>
      </c>
      <c r="F11" s="233">
        <v>2</v>
      </c>
      <c r="H11" s="108">
        <v>9</v>
      </c>
      <c r="I11" s="108">
        <v>11</v>
      </c>
      <c r="J11" s="333" t="str">
        <f t="shared" si="2"/>
        <v>椛澤</v>
      </c>
      <c r="K11" s="333" t="str">
        <f t="shared" si="3"/>
        <v>千葉学芸</v>
      </c>
      <c r="L11" s="109">
        <v>19.7</v>
      </c>
      <c r="M11" s="232">
        <v>2</v>
      </c>
      <c r="O11" s="47"/>
      <c r="Q11" s="73"/>
      <c r="R11" s="73"/>
    </row>
    <row r="12" spans="1:18" s="46" customFormat="1" ht="30" customHeight="1">
      <c r="A12" s="45">
        <v>10</v>
      </c>
      <c r="B12" s="45">
        <v>5</v>
      </c>
      <c r="C12" s="333" t="str">
        <f t="shared" si="0"/>
        <v>坂内</v>
      </c>
      <c r="D12" s="333" t="str">
        <f t="shared" si="1"/>
        <v xml:space="preserve"> 拓大紅陵</v>
      </c>
      <c r="E12" s="179">
        <v>19.95</v>
      </c>
      <c r="F12" s="178">
        <v>1</v>
      </c>
      <c r="H12" s="45">
        <v>10</v>
      </c>
      <c r="I12" s="45">
        <v>4</v>
      </c>
      <c r="J12" s="333" t="str">
        <f t="shared" si="2"/>
        <v>山本</v>
      </c>
      <c r="K12" s="333" t="str">
        <f t="shared" si="3"/>
        <v xml:space="preserve"> 拓大紅陵</v>
      </c>
      <c r="L12" s="179">
        <v>20</v>
      </c>
      <c r="M12" s="178">
        <v>1</v>
      </c>
      <c r="O12" s="47"/>
      <c r="Q12" s="73"/>
      <c r="R12" s="73"/>
    </row>
    <row r="13" spans="1:18" s="46" customFormat="1" ht="30" customHeight="1">
      <c r="O13" s="47"/>
      <c r="Q13" s="73"/>
      <c r="R13" s="73"/>
    </row>
    <row r="14" spans="1:18" s="46" customFormat="1" ht="30" customHeight="1">
      <c r="A14" s="108" t="s">
        <v>556</v>
      </c>
      <c r="B14" s="108" t="s">
        <v>43</v>
      </c>
      <c r="C14" s="108" t="s">
        <v>0</v>
      </c>
      <c r="D14" s="108" t="s">
        <v>1</v>
      </c>
      <c r="E14" s="109" t="s">
        <v>5</v>
      </c>
      <c r="F14" s="108" t="s">
        <v>4</v>
      </c>
      <c r="G14" s="24"/>
      <c r="H14" s="108" t="s">
        <v>558</v>
      </c>
      <c r="I14" s="108" t="s">
        <v>43</v>
      </c>
      <c r="J14" s="108" t="s">
        <v>0</v>
      </c>
      <c r="K14" s="108" t="s">
        <v>1</v>
      </c>
      <c r="L14" s="109" t="s">
        <v>5</v>
      </c>
      <c r="M14" s="108" t="s">
        <v>4</v>
      </c>
      <c r="O14" s="47"/>
      <c r="Q14" s="73"/>
      <c r="R14" s="73"/>
    </row>
    <row r="15" spans="1:18" s="46" customFormat="1" ht="30" customHeight="1">
      <c r="A15" s="108">
        <v>1</v>
      </c>
      <c r="B15" s="108">
        <v>6</v>
      </c>
      <c r="C15" s="110" t="str">
        <f t="shared" ref="C15:C24" si="4">IF(B15&lt;&gt;"",VLOOKUP(B15,$B$30:$E$69,2),"●")</f>
        <v>小川</v>
      </c>
      <c r="D15" s="110" t="str">
        <f t="shared" ref="D15:D24" si="5">IF(B15&lt;&gt;"",VLOOKUP(B15,$B$30:$E$69,3),"●")</f>
        <v>木更津総合</v>
      </c>
      <c r="E15" s="109">
        <v>19.649999999999999</v>
      </c>
      <c r="F15" s="110">
        <v>2</v>
      </c>
      <c r="G15" s="24"/>
      <c r="H15" s="108">
        <v>1</v>
      </c>
      <c r="I15" s="108">
        <v>23</v>
      </c>
      <c r="J15" s="110" t="str">
        <f t="shared" ref="J15:J24" si="6">IF(I15&lt;&gt;"",VLOOKUP(I15,$B$30:$E$69,2),"●")</f>
        <v>原</v>
      </c>
      <c r="K15" s="110" t="str">
        <f t="shared" ref="K15:K24" si="7">IF(I15&lt;&gt;"",VLOOKUP(I15,$B$30:$E$69,3),"●")</f>
        <v>幕張</v>
      </c>
      <c r="L15" s="109">
        <v>19.2</v>
      </c>
      <c r="M15" s="110">
        <v>7</v>
      </c>
      <c r="O15" s="47"/>
      <c r="Q15" s="73"/>
      <c r="R15" s="73"/>
    </row>
    <row r="16" spans="1:18" s="46" customFormat="1" ht="30" customHeight="1">
      <c r="A16" s="108">
        <v>2</v>
      </c>
      <c r="B16" s="108">
        <v>20</v>
      </c>
      <c r="C16" s="110" t="str">
        <f t="shared" si="4"/>
        <v>片桐</v>
      </c>
      <c r="D16" s="110" t="str">
        <f t="shared" si="5"/>
        <v>秀明八千代</v>
      </c>
      <c r="E16" s="109">
        <v>19.5</v>
      </c>
      <c r="F16" s="110">
        <v>3</v>
      </c>
      <c r="G16" s="24"/>
      <c r="H16" s="108">
        <v>2</v>
      </c>
      <c r="I16" s="108">
        <v>36</v>
      </c>
      <c r="J16" s="110" t="str">
        <f t="shared" si="6"/>
        <v>杉森</v>
      </c>
      <c r="K16" s="110" t="str">
        <f t="shared" si="7"/>
        <v>成田北</v>
      </c>
      <c r="L16" s="109">
        <v>19.350000000000001</v>
      </c>
      <c r="M16" s="110">
        <v>6</v>
      </c>
      <c r="O16" s="47"/>
      <c r="Q16" s="73"/>
      <c r="R16" s="73"/>
    </row>
    <row r="17" spans="1:18" s="46" customFormat="1" ht="30" customHeight="1">
      <c r="A17" s="108">
        <v>3</v>
      </c>
      <c r="B17" s="108">
        <v>15</v>
      </c>
      <c r="C17" s="110" t="str">
        <f t="shared" si="4"/>
        <v>川島</v>
      </c>
      <c r="D17" s="110" t="str">
        <f t="shared" si="5"/>
        <v>成東</v>
      </c>
      <c r="E17" s="109">
        <v>18.8</v>
      </c>
      <c r="F17" s="110">
        <v>8</v>
      </c>
      <c r="G17" s="24"/>
      <c r="H17" s="108">
        <v>3</v>
      </c>
      <c r="I17" s="108">
        <v>39</v>
      </c>
      <c r="J17" s="110" t="str">
        <f t="shared" si="6"/>
        <v>高梨</v>
      </c>
      <c r="K17" s="110" t="str">
        <f t="shared" si="7"/>
        <v>千葉黎明</v>
      </c>
      <c r="L17" s="109">
        <v>19.45</v>
      </c>
      <c r="M17" s="110">
        <v>5</v>
      </c>
      <c r="O17" s="47"/>
      <c r="Q17" s="73"/>
      <c r="R17" s="73"/>
    </row>
    <row r="18" spans="1:18" s="46" customFormat="1" ht="30" customHeight="1">
      <c r="A18" s="108">
        <v>4</v>
      </c>
      <c r="B18" s="108">
        <v>25</v>
      </c>
      <c r="C18" s="110" t="str">
        <f t="shared" si="4"/>
        <v>加藤</v>
      </c>
      <c r="D18" s="110" t="str">
        <f t="shared" si="5"/>
        <v>敬愛学園</v>
      </c>
      <c r="E18" s="109">
        <v>19.2</v>
      </c>
      <c r="F18" s="110">
        <v>6</v>
      </c>
      <c r="G18" s="24"/>
      <c r="H18" s="108">
        <v>4</v>
      </c>
      <c r="I18" s="108">
        <v>33</v>
      </c>
      <c r="J18" s="110" t="str">
        <f t="shared" si="6"/>
        <v>花岡</v>
      </c>
      <c r="K18" s="110" t="str">
        <f t="shared" si="7"/>
        <v>麗澤</v>
      </c>
      <c r="L18" s="109">
        <v>19.5</v>
      </c>
      <c r="M18" s="110">
        <v>4</v>
      </c>
      <c r="O18" s="47"/>
      <c r="Q18" s="73"/>
      <c r="R18" s="73"/>
    </row>
    <row r="19" spans="1:18" s="46" customFormat="1" ht="30" customHeight="1">
      <c r="A19" s="108">
        <v>5</v>
      </c>
      <c r="B19" s="108">
        <v>1</v>
      </c>
      <c r="C19" s="110" t="str">
        <f t="shared" si="4"/>
        <v>寺岡</v>
      </c>
      <c r="D19" s="110" t="str">
        <f t="shared" si="5"/>
        <v xml:space="preserve"> 拓大紅陵</v>
      </c>
      <c r="E19" s="109">
        <v>19.45</v>
      </c>
      <c r="F19" s="110">
        <v>4</v>
      </c>
      <c r="G19" s="24"/>
      <c r="H19" s="108">
        <v>5</v>
      </c>
      <c r="I19" s="108">
        <v>2</v>
      </c>
      <c r="J19" s="110" t="str">
        <f t="shared" si="6"/>
        <v>山口</v>
      </c>
      <c r="K19" s="110" t="str">
        <f t="shared" si="7"/>
        <v xml:space="preserve"> 拓大紅陵</v>
      </c>
      <c r="L19" s="109">
        <v>19.8</v>
      </c>
      <c r="M19" s="110">
        <v>2</v>
      </c>
      <c r="O19" s="47"/>
      <c r="Q19" s="73"/>
      <c r="R19" s="73"/>
    </row>
    <row r="20" spans="1:18" s="46" customFormat="1" ht="30" customHeight="1">
      <c r="A20" s="108">
        <v>6</v>
      </c>
      <c r="B20" s="108">
        <v>13</v>
      </c>
      <c r="C20" s="110" t="str">
        <f t="shared" si="4"/>
        <v>小松</v>
      </c>
      <c r="D20" s="110" t="str">
        <f t="shared" si="5"/>
        <v>東金</v>
      </c>
      <c r="E20" s="109">
        <v>18.95</v>
      </c>
      <c r="F20" s="110">
        <v>7</v>
      </c>
      <c r="G20" s="24"/>
      <c r="H20" s="108">
        <v>6</v>
      </c>
      <c r="I20" s="108">
        <v>16</v>
      </c>
      <c r="J20" s="110" t="str">
        <f t="shared" si="6"/>
        <v>飛高</v>
      </c>
      <c r="K20" s="110" t="str">
        <f t="shared" si="7"/>
        <v>船橋東</v>
      </c>
      <c r="L20" s="109">
        <v>19.100000000000001</v>
      </c>
      <c r="M20" s="110">
        <v>9</v>
      </c>
      <c r="O20" s="47"/>
      <c r="Q20" s="73"/>
      <c r="R20" s="73"/>
    </row>
    <row r="21" spans="1:18" s="46" customFormat="1" ht="30" customHeight="1">
      <c r="A21" s="159">
        <v>7</v>
      </c>
      <c r="B21" s="159">
        <v>35</v>
      </c>
      <c r="C21" s="110" t="str">
        <f t="shared" si="4"/>
        <v>羽生田</v>
      </c>
      <c r="D21" s="110" t="str">
        <f t="shared" si="5"/>
        <v>成田</v>
      </c>
      <c r="E21" s="160">
        <v>18.5</v>
      </c>
      <c r="F21" s="161">
        <v>10</v>
      </c>
      <c r="G21" s="24"/>
      <c r="H21" s="159">
        <v>7</v>
      </c>
      <c r="I21" s="159">
        <v>29</v>
      </c>
      <c r="J21" s="110" t="str">
        <f t="shared" si="6"/>
        <v>廣澤</v>
      </c>
      <c r="K21" s="110" t="str">
        <f t="shared" si="7"/>
        <v>柏日体</v>
      </c>
      <c r="L21" s="160">
        <v>19.2</v>
      </c>
      <c r="M21" s="161">
        <v>7</v>
      </c>
      <c r="Q21" s="73"/>
      <c r="R21" s="73"/>
    </row>
    <row r="22" spans="1:18" s="46" customFormat="1" ht="30" customHeight="1">
      <c r="A22" s="108">
        <v>8</v>
      </c>
      <c r="B22" s="108">
        <v>37</v>
      </c>
      <c r="C22" s="110" t="str">
        <f t="shared" si="4"/>
        <v>山下</v>
      </c>
      <c r="D22" s="110" t="str">
        <f t="shared" si="5"/>
        <v>成田北</v>
      </c>
      <c r="E22" s="109">
        <v>18.7</v>
      </c>
      <c r="F22" s="110">
        <v>9</v>
      </c>
      <c r="G22" s="24"/>
      <c r="H22" s="108">
        <v>8</v>
      </c>
      <c r="I22" s="108">
        <v>28</v>
      </c>
      <c r="J22" s="110" t="str">
        <f t="shared" si="6"/>
        <v>岡本</v>
      </c>
      <c r="K22" s="110" t="str">
        <f t="shared" si="7"/>
        <v>千葉経済</v>
      </c>
      <c r="L22" s="109" t="s">
        <v>563</v>
      </c>
      <c r="M22" s="110"/>
      <c r="Q22" s="73"/>
      <c r="R22" s="73"/>
    </row>
    <row r="23" spans="1:18" s="46" customFormat="1" ht="30" customHeight="1">
      <c r="A23" s="108">
        <v>9</v>
      </c>
      <c r="B23" s="108">
        <v>31</v>
      </c>
      <c r="C23" s="110" t="str">
        <f t="shared" si="4"/>
        <v>荒井</v>
      </c>
      <c r="D23" s="110" t="str">
        <f t="shared" si="5"/>
        <v>柏日体</v>
      </c>
      <c r="E23" s="109">
        <v>19.3</v>
      </c>
      <c r="F23" s="232">
        <v>5</v>
      </c>
      <c r="G23" s="24"/>
      <c r="H23" s="108">
        <v>9</v>
      </c>
      <c r="I23" s="108">
        <v>27</v>
      </c>
      <c r="J23" s="110" t="str">
        <f t="shared" si="6"/>
        <v>豊田</v>
      </c>
      <c r="K23" s="110" t="str">
        <f t="shared" si="7"/>
        <v>敬愛学園</v>
      </c>
      <c r="L23" s="109">
        <v>19.600000000000001</v>
      </c>
      <c r="M23" s="232">
        <v>3</v>
      </c>
      <c r="Q23" s="73"/>
      <c r="R23" s="73"/>
    </row>
    <row r="24" spans="1:18" s="46" customFormat="1" ht="30" customHeight="1">
      <c r="A24" s="108">
        <v>10</v>
      </c>
      <c r="B24" s="108">
        <v>3</v>
      </c>
      <c r="C24" s="110" t="str">
        <f t="shared" si="4"/>
        <v>浮島</v>
      </c>
      <c r="D24" s="110" t="str">
        <f t="shared" si="5"/>
        <v xml:space="preserve"> 拓大紅陵</v>
      </c>
      <c r="E24" s="109">
        <v>19.95</v>
      </c>
      <c r="F24" s="232">
        <v>1</v>
      </c>
      <c r="G24" s="24"/>
      <c r="H24" s="108">
        <v>10</v>
      </c>
      <c r="I24" s="108">
        <v>21</v>
      </c>
      <c r="J24" s="110" t="str">
        <f t="shared" si="6"/>
        <v>黒川</v>
      </c>
      <c r="K24" s="110" t="str">
        <f t="shared" si="7"/>
        <v>秀明八千代</v>
      </c>
      <c r="L24" s="109">
        <v>19.95</v>
      </c>
      <c r="M24" s="232">
        <v>1</v>
      </c>
      <c r="Q24" s="73"/>
      <c r="R24" s="73"/>
    </row>
    <row r="25" spans="1:18" s="46" customFormat="1" ht="24.95" customHeight="1">
      <c r="A25" s="47"/>
      <c r="B25" s="47"/>
      <c r="C25" s="47"/>
      <c r="D25" s="53"/>
      <c r="E25" s="68"/>
      <c r="F25" s="100"/>
      <c r="G25" s="49"/>
      <c r="H25" s="47"/>
      <c r="I25" s="47"/>
      <c r="J25" s="47"/>
      <c r="K25" s="53"/>
      <c r="L25" s="68"/>
      <c r="M25" s="100"/>
      <c r="Q25" s="73"/>
      <c r="R25" s="73"/>
    </row>
    <row r="26" spans="1:18" s="46" customFormat="1" ht="24.75" customHeight="1">
      <c r="A26" s="47"/>
      <c r="B26" s="47"/>
      <c r="C26" s="47"/>
      <c r="D26" s="53"/>
      <c r="E26" s="68"/>
      <c r="F26" s="100"/>
      <c r="H26" s="47"/>
      <c r="I26" s="47"/>
      <c r="J26" s="47"/>
      <c r="K26" s="47"/>
      <c r="L26" s="68"/>
      <c r="M26" s="130"/>
      <c r="Q26" s="73"/>
      <c r="R26" s="73"/>
    </row>
    <row r="28" spans="1:18" s="41" customFormat="1" ht="12">
      <c r="E28" s="69"/>
      <c r="L28" s="69"/>
      <c r="Q28" s="73"/>
      <c r="R28" s="73"/>
    </row>
    <row r="29" spans="1:18" s="41" customFormat="1" ht="12">
      <c r="B29" s="41" t="s">
        <v>98</v>
      </c>
      <c r="C29" s="41" t="s">
        <v>42</v>
      </c>
      <c r="E29" s="69"/>
      <c r="L29" s="69"/>
      <c r="Q29" s="73"/>
      <c r="R29" s="73"/>
    </row>
    <row r="30" spans="1:18" s="41" customFormat="1" ht="13.5">
      <c r="A30" s="60"/>
      <c r="B30" s="299">
        <v>1</v>
      </c>
      <c r="C30" s="304" t="s">
        <v>401</v>
      </c>
      <c r="D30" s="299" t="s">
        <v>274</v>
      </c>
      <c r="E30" s="307"/>
      <c r="F30" s="60"/>
      <c r="K30" s="73"/>
      <c r="L30" s="73"/>
    </row>
    <row r="31" spans="1:18" s="41" customFormat="1" ht="13.5">
      <c r="A31" s="60"/>
      <c r="B31" s="299">
        <v>2</v>
      </c>
      <c r="C31" s="304" t="s">
        <v>270</v>
      </c>
      <c r="D31" s="299" t="s">
        <v>274</v>
      </c>
      <c r="E31" s="307"/>
      <c r="F31" s="60"/>
      <c r="K31" s="73"/>
      <c r="L31" s="73"/>
    </row>
    <row r="32" spans="1:18" s="41" customFormat="1" ht="13.5">
      <c r="A32" s="60"/>
      <c r="B32" s="299">
        <v>3</v>
      </c>
      <c r="C32" s="304" t="s">
        <v>288</v>
      </c>
      <c r="D32" s="299" t="s">
        <v>274</v>
      </c>
      <c r="E32" s="307">
        <v>1</v>
      </c>
      <c r="F32" s="60"/>
      <c r="K32" s="73"/>
      <c r="L32" s="73"/>
    </row>
    <row r="33" spans="1:12" s="41" customFormat="1" ht="13.5">
      <c r="A33" s="60"/>
      <c r="B33" s="299">
        <v>4</v>
      </c>
      <c r="C33" s="304" t="s">
        <v>263</v>
      </c>
      <c r="D33" s="299" t="s">
        <v>274</v>
      </c>
      <c r="E33" s="307">
        <v>3</v>
      </c>
      <c r="F33" s="60"/>
      <c r="K33" s="73"/>
      <c r="L33" s="73"/>
    </row>
    <row r="34" spans="1:12" s="41" customFormat="1" ht="13.5">
      <c r="A34" s="60"/>
      <c r="B34" s="299">
        <v>5</v>
      </c>
      <c r="C34" s="304" t="s">
        <v>402</v>
      </c>
      <c r="D34" s="299" t="s">
        <v>274</v>
      </c>
      <c r="E34" s="307">
        <v>4</v>
      </c>
      <c r="F34" s="60"/>
      <c r="K34" s="73"/>
      <c r="L34" s="73"/>
    </row>
    <row r="35" spans="1:12" s="41" customFormat="1" ht="13.5">
      <c r="A35" s="60"/>
      <c r="B35" s="299">
        <v>6</v>
      </c>
      <c r="C35" s="304" t="s">
        <v>272</v>
      </c>
      <c r="D35" s="299" t="s">
        <v>275</v>
      </c>
      <c r="E35" s="307"/>
      <c r="F35" s="60"/>
      <c r="K35" s="73"/>
      <c r="L35" s="73"/>
    </row>
    <row r="36" spans="1:12" s="41" customFormat="1" ht="13.5">
      <c r="A36" s="60"/>
      <c r="B36" s="299">
        <v>7</v>
      </c>
      <c r="C36" s="299" t="s">
        <v>289</v>
      </c>
      <c r="D36" s="299" t="s">
        <v>275</v>
      </c>
      <c r="E36" s="307"/>
      <c r="F36" s="60"/>
      <c r="K36" s="73"/>
      <c r="L36" s="73"/>
    </row>
    <row r="37" spans="1:12" s="41" customFormat="1" ht="13.5">
      <c r="A37" s="60"/>
      <c r="B37" s="299">
        <v>8</v>
      </c>
      <c r="C37" s="304" t="s">
        <v>428</v>
      </c>
      <c r="D37" s="299" t="s">
        <v>276</v>
      </c>
      <c r="E37" s="307"/>
      <c r="F37" s="60"/>
      <c r="K37" s="73"/>
      <c r="L37" s="73"/>
    </row>
    <row r="38" spans="1:12" s="41" customFormat="1" ht="13.5">
      <c r="A38" s="60"/>
      <c r="B38" s="299">
        <v>9</v>
      </c>
      <c r="C38" s="304" t="s">
        <v>429</v>
      </c>
      <c r="D38" s="299" t="s">
        <v>276</v>
      </c>
      <c r="E38" s="307"/>
      <c r="F38" s="60"/>
      <c r="K38" s="73"/>
      <c r="L38" s="73"/>
    </row>
    <row r="39" spans="1:12" s="41" customFormat="1" ht="13.5">
      <c r="A39" s="60"/>
      <c r="B39" s="299">
        <v>10</v>
      </c>
      <c r="C39" s="304" t="s">
        <v>290</v>
      </c>
      <c r="D39" s="299" t="s">
        <v>280</v>
      </c>
      <c r="E39" s="307"/>
      <c r="F39" s="60"/>
      <c r="K39" s="73"/>
      <c r="L39" s="73"/>
    </row>
    <row r="40" spans="1:12" s="41" customFormat="1" ht="13.5">
      <c r="A40" s="60"/>
      <c r="B40" s="299">
        <v>11</v>
      </c>
      <c r="C40" s="299" t="s">
        <v>291</v>
      </c>
      <c r="D40" s="299" t="s">
        <v>277</v>
      </c>
      <c r="E40" s="307">
        <v>5</v>
      </c>
      <c r="F40" s="60"/>
      <c r="J40" s="73"/>
      <c r="K40" s="73"/>
    </row>
    <row r="41" spans="1:12" s="41" customFormat="1" ht="13.5">
      <c r="A41" s="60"/>
      <c r="B41" s="299">
        <v>12</v>
      </c>
      <c r="C41" s="299" t="s">
        <v>292</v>
      </c>
      <c r="D41" s="299" t="s">
        <v>85</v>
      </c>
      <c r="E41" s="307"/>
      <c r="F41" s="60"/>
      <c r="J41" s="73"/>
      <c r="K41" s="73"/>
    </row>
    <row r="42" spans="1:12" s="41" customFormat="1" ht="13.5">
      <c r="A42" s="60"/>
      <c r="B42" s="299">
        <v>13</v>
      </c>
      <c r="C42" s="304" t="s">
        <v>405</v>
      </c>
      <c r="D42" s="299" t="s">
        <v>85</v>
      </c>
      <c r="E42" s="307"/>
      <c r="F42" s="60"/>
      <c r="J42" s="73"/>
      <c r="K42" s="73"/>
    </row>
    <row r="43" spans="1:12" s="41" customFormat="1" ht="13.5">
      <c r="A43" s="60"/>
      <c r="B43" s="299">
        <v>14</v>
      </c>
      <c r="C43" s="304" t="s">
        <v>263</v>
      </c>
      <c r="D43" s="299" t="s">
        <v>278</v>
      </c>
      <c r="E43" s="307"/>
      <c r="F43" s="60"/>
      <c r="J43" s="73"/>
      <c r="K43" s="73"/>
    </row>
    <row r="44" spans="1:12" s="41" customFormat="1" ht="13.5">
      <c r="A44" s="60"/>
      <c r="B44" s="299">
        <v>15</v>
      </c>
      <c r="C44" s="304" t="s">
        <v>430</v>
      </c>
      <c r="D44" s="299" t="s">
        <v>278</v>
      </c>
      <c r="E44" s="307"/>
      <c r="F44" s="60"/>
      <c r="K44" s="73"/>
      <c r="L44" s="73"/>
    </row>
    <row r="45" spans="1:12" s="41" customFormat="1" ht="13.5">
      <c r="A45" s="60"/>
      <c r="B45" s="299">
        <v>16</v>
      </c>
      <c r="C45" s="304" t="s">
        <v>431</v>
      </c>
      <c r="D45" s="299" t="s">
        <v>214</v>
      </c>
      <c r="E45" s="307"/>
      <c r="F45" s="60"/>
      <c r="K45" s="73"/>
      <c r="L45" s="73"/>
    </row>
    <row r="46" spans="1:12" s="41" customFormat="1" ht="13.5">
      <c r="A46" s="60"/>
      <c r="B46" s="299">
        <v>17</v>
      </c>
      <c r="C46" s="304" t="s">
        <v>407</v>
      </c>
      <c r="D46" s="299" t="s">
        <v>214</v>
      </c>
      <c r="E46" s="307"/>
      <c r="F46" s="60"/>
      <c r="K46" s="73"/>
      <c r="L46" s="73"/>
    </row>
    <row r="47" spans="1:12" s="41" customFormat="1" ht="13.5">
      <c r="A47" s="60"/>
      <c r="B47" s="299">
        <v>18</v>
      </c>
      <c r="C47" s="304" t="s">
        <v>432</v>
      </c>
      <c r="D47" s="304" t="s">
        <v>215</v>
      </c>
      <c r="E47" s="307"/>
      <c r="F47" s="60"/>
      <c r="K47" s="73"/>
      <c r="L47" s="73"/>
    </row>
    <row r="48" spans="1:12" s="41" customFormat="1" ht="13.5">
      <c r="A48" s="60"/>
      <c r="B48" s="299">
        <v>19</v>
      </c>
      <c r="C48" s="304" t="s">
        <v>433</v>
      </c>
      <c r="D48" s="304" t="s">
        <v>215</v>
      </c>
      <c r="E48" s="307"/>
      <c r="F48" s="60"/>
      <c r="K48" s="73"/>
      <c r="L48" s="73"/>
    </row>
    <row r="49" spans="1:12" s="41" customFormat="1" ht="13.5">
      <c r="A49" s="60"/>
      <c r="B49" s="299">
        <v>20</v>
      </c>
      <c r="C49" s="304" t="s">
        <v>340</v>
      </c>
      <c r="D49" s="299" t="s">
        <v>216</v>
      </c>
      <c r="E49" s="307"/>
      <c r="F49" s="60"/>
      <c r="K49" s="73"/>
      <c r="L49" s="73"/>
    </row>
    <row r="50" spans="1:12" s="41" customFormat="1" ht="13.5">
      <c r="A50" s="60"/>
      <c r="B50" s="299">
        <v>21</v>
      </c>
      <c r="C50" s="304" t="s">
        <v>337</v>
      </c>
      <c r="D50" s="299" t="s">
        <v>216</v>
      </c>
      <c r="E50" s="307">
        <v>2</v>
      </c>
      <c r="F50" s="60"/>
      <c r="K50" s="73"/>
      <c r="L50" s="73"/>
    </row>
    <row r="51" spans="1:12" s="41" customFormat="1" ht="13.5">
      <c r="A51" s="60"/>
      <c r="B51" s="299">
        <v>22</v>
      </c>
      <c r="C51" s="299" t="s">
        <v>257</v>
      </c>
      <c r="D51" s="299" t="s">
        <v>217</v>
      </c>
      <c r="E51" s="307"/>
      <c r="K51" s="73"/>
      <c r="L51" s="73"/>
    </row>
    <row r="52" spans="1:12" s="41" customFormat="1" ht="13.5">
      <c r="A52" s="60"/>
      <c r="B52" s="299">
        <v>23</v>
      </c>
      <c r="C52" s="304" t="s">
        <v>408</v>
      </c>
      <c r="D52" s="299" t="s">
        <v>217</v>
      </c>
      <c r="E52" s="307"/>
      <c r="K52" s="73"/>
      <c r="L52" s="73"/>
    </row>
    <row r="53" spans="1:12" s="41" customFormat="1" ht="13.5">
      <c r="A53" s="60"/>
      <c r="B53" s="299">
        <v>24</v>
      </c>
      <c r="C53" s="308" t="s">
        <v>231</v>
      </c>
      <c r="D53" s="299" t="s">
        <v>218</v>
      </c>
      <c r="E53" s="307"/>
      <c r="F53" s="69"/>
      <c r="K53" s="73"/>
      <c r="L53" s="73"/>
    </row>
    <row r="54" spans="1:12" s="41" customFormat="1" ht="13.5">
      <c r="A54" s="60"/>
      <c r="B54" s="299">
        <v>25</v>
      </c>
      <c r="C54" s="308" t="s">
        <v>434</v>
      </c>
      <c r="D54" s="299" t="s">
        <v>218</v>
      </c>
      <c r="E54" s="307"/>
      <c r="F54" s="69"/>
      <c r="K54" s="73"/>
      <c r="L54" s="73"/>
    </row>
    <row r="55" spans="1:12" s="41" customFormat="1" ht="13.5">
      <c r="A55" s="60"/>
      <c r="B55" s="299">
        <v>26</v>
      </c>
      <c r="C55" s="308" t="s">
        <v>338</v>
      </c>
      <c r="D55" s="299" t="s">
        <v>218</v>
      </c>
      <c r="E55" s="307">
        <v>5</v>
      </c>
      <c r="F55" s="69"/>
      <c r="K55" s="73"/>
      <c r="L55" s="73"/>
    </row>
    <row r="56" spans="1:12" s="41" customFormat="1" ht="13.5">
      <c r="A56" s="60"/>
      <c r="B56" s="299">
        <v>27</v>
      </c>
      <c r="C56" s="308" t="s">
        <v>258</v>
      </c>
      <c r="D56" s="299" t="s">
        <v>218</v>
      </c>
      <c r="E56" s="307">
        <v>5</v>
      </c>
      <c r="F56" s="69"/>
      <c r="K56" s="73"/>
      <c r="L56" s="73"/>
    </row>
    <row r="57" spans="1:12" s="41" customFormat="1" ht="13.5">
      <c r="A57" s="60"/>
      <c r="B57" s="299">
        <v>28</v>
      </c>
      <c r="C57" s="308" t="s">
        <v>381</v>
      </c>
      <c r="D57" s="304" t="s">
        <v>225</v>
      </c>
      <c r="E57" s="307"/>
      <c r="F57" s="69"/>
      <c r="K57" s="73"/>
      <c r="L57" s="73"/>
    </row>
    <row r="58" spans="1:12" s="41" customFormat="1" ht="13.5">
      <c r="A58" s="60"/>
      <c r="B58" s="299">
        <v>29</v>
      </c>
      <c r="C58" s="308" t="s">
        <v>435</v>
      </c>
      <c r="D58" s="299" t="s">
        <v>224</v>
      </c>
      <c r="E58" s="307"/>
      <c r="F58" s="69"/>
      <c r="K58" s="73"/>
      <c r="L58" s="73"/>
    </row>
    <row r="59" spans="1:12" s="41" customFormat="1" ht="13.5">
      <c r="A59" s="60"/>
      <c r="B59" s="299">
        <v>30</v>
      </c>
      <c r="C59" s="308" t="s">
        <v>436</v>
      </c>
      <c r="D59" s="299" t="s">
        <v>224</v>
      </c>
      <c r="E59" s="307"/>
      <c r="F59" s="69"/>
      <c r="K59" s="73"/>
      <c r="L59" s="73"/>
    </row>
    <row r="60" spans="1:12" s="41" customFormat="1" ht="13.5">
      <c r="A60" s="60"/>
      <c r="B60" s="299">
        <v>31</v>
      </c>
      <c r="C60" s="308" t="s">
        <v>355</v>
      </c>
      <c r="D60" s="299" t="s">
        <v>224</v>
      </c>
      <c r="E60" s="307">
        <v>5</v>
      </c>
      <c r="F60" s="69"/>
      <c r="K60" s="73"/>
      <c r="L60" s="73"/>
    </row>
    <row r="61" spans="1:12" s="41" customFormat="1" ht="13.5">
      <c r="A61" s="60"/>
      <c r="B61" s="299">
        <v>32</v>
      </c>
      <c r="C61" s="309" t="s">
        <v>260</v>
      </c>
      <c r="D61" s="299" t="s">
        <v>220</v>
      </c>
      <c r="E61" s="307"/>
      <c r="F61" s="69"/>
      <c r="K61" s="73"/>
      <c r="L61" s="73"/>
    </row>
    <row r="62" spans="1:12" s="41" customFormat="1" ht="13.5">
      <c r="A62" s="60"/>
      <c r="B62" s="299">
        <v>33</v>
      </c>
      <c r="C62" s="299" t="s">
        <v>261</v>
      </c>
      <c r="D62" s="309" t="s">
        <v>220</v>
      </c>
      <c r="E62" s="307"/>
      <c r="F62" s="69"/>
      <c r="K62" s="73"/>
      <c r="L62" s="73"/>
    </row>
    <row r="63" spans="1:12" s="41" customFormat="1" ht="13.5">
      <c r="A63" s="60"/>
      <c r="B63" s="299">
        <v>34</v>
      </c>
      <c r="C63" s="304" t="s">
        <v>416</v>
      </c>
      <c r="D63" s="308" t="s">
        <v>271</v>
      </c>
      <c r="E63" s="307"/>
      <c r="F63" s="69"/>
      <c r="K63" s="73"/>
      <c r="L63" s="73"/>
    </row>
    <row r="64" spans="1:12" s="41" customFormat="1" ht="13.5">
      <c r="A64" s="60"/>
      <c r="B64" s="299">
        <v>35</v>
      </c>
      <c r="C64" s="304" t="s">
        <v>437</v>
      </c>
      <c r="D64" s="309" t="s">
        <v>301</v>
      </c>
      <c r="E64" s="307"/>
      <c r="F64" s="69"/>
      <c r="K64" s="73"/>
      <c r="L64" s="73"/>
    </row>
    <row r="65" spans="1:18" s="41" customFormat="1" ht="13.5">
      <c r="A65" s="60"/>
      <c r="B65" s="299">
        <v>36</v>
      </c>
      <c r="C65" s="299" t="s">
        <v>306</v>
      </c>
      <c r="D65" s="299" t="s">
        <v>302</v>
      </c>
      <c r="E65" s="310"/>
      <c r="F65" s="69"/>
      <c r="K65" s="73"/>
      <c r="L65" s="73"/>
    </row>
    <row r="66" spans="1:18" s="41" customFormat="1" ht="13.5">
      <c r="A66" s="60"/>
      <c r="B66" s="299">
        <v>37</v>
      </c>
      <c r="C66" s="299" t="s">
        <v>307</v>
      </c>
      <c r="D66" s="299" t="s">
        <v>302</v>
      </c>
      <c r="E66" s="310"/>
      <c r="F66" s="69"/>
      <c r="K66" s="73"/>
      <c r="L66" s="73"/>
    </row>
    <row r="67" spans="1:18" s="41" customFormat="1" ht="13.5">
      <c r="A67" s="60"/>
      <c r="B67" s="299">
        <v>38</v>
      </c>
      <c r="C67" s="299" t="s">
        <v>308</v>
      </c>
      <c r="D67" s="299" t="s">
        <v>303</v>
      </c>
      <c r="E67" s="310"/>
      <c r="F67" s="69"/>
      <c r="K67" s="73"/>
      <c r="L67" s="73"/>
    </row>
    <row r="68" spans="1:18">
      <c r="A68" s="60"/>
      <c r="B68" s="299">
        <v>39</v>
      </c>
      <c r="C68" s="304" t="s">
        <v>412</v>
      </c>
      <c r="D68" s="299" t="s">
        <v>157</v>
      </c>
      <c r="E68" s="311"/>
      <c r="F68" s="70"/>
      <c r="K68" s="73"/>
      <c r="L68" s="73"/>
      <c r="Q68" s="32"/>
      <c r="R68" s="32"/>
    </row>
    <row r="69" spans="1:18">
      <c r="A69" s="60"/>
      <c r="B69" s="299">
        <v>40</v>
      </c>
      <c r="C69" s="304" t="s">
        <v>438</v>
      </c>
      <c r="D69" s="299" t="s">
        <v>305</v>
      </c>
      <c r="E69" s="311"/>
      <c r="F69" s="70"/>
      <c r="K69" s="73"/>
      <c r="L69" s="73"/>
      <c r="Q69" s="32"/>
      <c r="R69" s="32"/>
    </row>
    <row r="70" spans="1:18">
      <c r="A70" s="60"/>
    </row>
    <row r="71" spans="1:18">
      <c r="A71" s="60"/>
    </row>
  </sheetData>
  <mergeCells count="1">
    <mergeCell ref="A1:M1"/>
  </mergeCells>
  <phoneticPr fontId="3"/>
  <conditionalFormatting sqref="F70:F65536 M70:M65536 G44:G69 G30:G39 M2:M12 F14:F29 M14:M29 F1:F12">
    <cfRule type="cellIs" dxfId="26" priority="5" stopIfTrue="1" operator="lessThanOrEqual">
      <formula>4</formula>
    </cfRule>
    <cfRule type="cellIs" dxfId="25" priority="6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view="pageBreakPreview" zoomScaleNormal="100" zoomScaleSheetLayoutView="100" workbookViewId="0">
      <selection activeCell="T16" sqref="T16"/>
    </sheetView>
  </sheetViews>
  <sheetFormatPr defaultRowHeight="13.5"/>
  <cols>
    <col min="1" max="1" width="3.625" style="2" customWidth="1"/>
    <col min="2" max="2" width="3.625" style="2" hidden="1" customWidth="1"/>
    <col min="3" max="3" width="9" style="2"/>
    <col min="4" max="4" width="11.75" style="2" bestFit="1" customWidth="1"/>
    <col min="5" max="5" width="6.5" style="72" customWidth="1"/>
    <col min="6" max="6" width="6.5" style="2" customWidth="1"/>
    <col min="7" max="7" width="2.875" style="2" customWidth="1"/>
    <col min="8" max="8" width="3.625" style="2" customWidth="1"/>
    <col min="9" max="9" width="3.625" style="2" hidden="1" customWidth="1"/>
    <col min="10" max="10" width="9" style="2"/>
    <col min="11" max="11" width="11.75" style="2" bestFit="1" customWidth="1"/>
    <col min="12" max="12" width="6.5" style="72" customWidth="1"/>
    <col min="13" max="13" width="6.5" style="2" customWidth="1"/>
    <col min="14" max="14" width="5" style="2" customWidth="1"/>
    <col min="15" max="15" width="3.375" style="2" customWidth="1"/>
    <col min="16" max="16" width="4.125" style="2" customWidth="1"/>
    <col min="17" max="18" width="5.875" style="2" customWidth="1"/>
    <col min="19" max="16384" width="9" style="2"/>
  </cols>
  <sheetData>
    <row r="1" spans="1:18" s="29" customFormat="1" ht="17.25" customHeight="1">
      <c r="A1" s="730" t="s">
        <v>80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40"/>
      <c r="O1" s="40"/>
      <c r="P1" s="40"/>
    </row>
    <row r="2" spans="1:18" s="46" customFormat="1" ht="20.25" customHeight="1">
      <c r="A2" s="108" t="s">
        <v>559</v>
      </c>
      <c r="B2" s="108" t="s">
        <v>43</v>
      </c>
      <c r="C2" s="108" t="s">
        <v>0</v>
      </c>
      <c r="D2" s="108" t="s">
        <v>1</v>
      </c>
      <c r="E2" s="109" t="s">
        <v>5</v>
      </c>
      <c r="F2" s="108" t="s">
        <v>4</v>
      </c>
      <c r="G2" s="32"/>
      <c r="H2" s="108" t="s">
        <v>561</v>
      </c>
      <c r="I2" s="108" t="s">
        <v>49</v>
      </c>
      <c r="J2" s="108" t="s">
        <v>0</v>
      </c>
      <c r="K2" s="108" t="s">
        <v>1</v>
      </c>
      <c r="L2" s="109" t="s">
        <v>5</v>
      </c>
      <c r="M2" s="108" t="s">
        <v>4</v>
      </c>
    </row>
    <row r="3" spans="1:18" s="46" customFormat="1" ht="21.95" customHeight="1">
      <c r="A3" s="108">
        <v>1</v>
      </c>
      <c r="B3" s="110">
        <v>29</v>
      </c>
      <c r="C3" s="110" t="str">
        <f>IF(B3&lt;&gt;"",VLOOKUP(B3,$B$39:$E$89,2),"●")</f>
        <v>宍倉</v>
      </c>
      <c r="D3" s="110" t="str">
        <f>IF(B3&lt;&gt;"",VLOOKUP(B3,$B$39:$E$89,3),"●")</f>
        <v>敬愛学園</v>
      </c>
      <c r="E3" s="109">
        <v>19.649999999999999</v>
      </c>
      <c r="F3" s="442">
        <v>4</v>
      </c>
      <c r="H3" s="108">
        <v>1</v>
      </c>
      <c r="I3" s="110">
        <v>30</v>
      </c>
      <c r="J3" s="333" t="str">
        <f>IF(I3&lt;&gt;"",VLOOKUP(I3,$B$39:$E$89,2),"●")</f>
        <v>吉田</v>
      </c>
      <c r="K3" s="333" t="str">
        <f>IF(I3&lt;&gt;"",VLOOKUP(I3,$B$39:$E$89,3),"●")</f>
        <v>敬愛学園</v>
      </c>
      <c r="L3" s="109">
        <v>19.55</v>
      </c>
      <c r="M3" s="110">
        <v>6</v>
      </c>
      <c r="O3" s="47"/>
      <c r="P3" s="47"/>
      <c r="Q3" s="48"/>
      <c r="R3" s="47"/>
    </row>
    <row r="4" spans="1:18" s="46" customFormat="1" ht="21.95" customHeight="1">
      <c r="A4" s="108">
        <v>2</v>
      </c>
      <c r="B4" s="110">
        <v>14</v>
      </c>
      <c r="C4" s="110" t="str">
        <f t="shared" ref="C4:C14" si="0">IF(B4&lt;&gt;"",VLOOKUP(B4,$B$39:$E$89,2),"●")</f>
        <v>鈴木</v>
      </c>
      <c r="D4" s="110" t="str">
        <f t="shared" ref="D4:D14" si="1">IF(B4&lt;&gt;"",VLOOKUP(B4,$B$39:$E$89,3),"●")</f>
        <v>成東</v>
      </c>
      <c r="E4" s="109">
        <v>18.850000000000001</v>
      </c>
      <c r="F4" s="110">
        <v>9</v>
      </c>
      <c r="H4" s="108">
        <v>2</v>
      </c>
      <c r="I4" s="110">
        <v>44</v>
      </c>
      <c r="J4" s="333" t="str">
        <f t="shared" ref="J4:J15" si="2">IF(I4&lt;&gt;"",VLOOKUP(I4,$B$39:$E$89,2),"●")</f>
        <v>茂木</v>
      </c>
      <c r="K4" s="333" t="str">
        <f t="shared" ref="K4:K15" si="3">IF(I4&lt;&gt;"",VLOOKUP(I4,$B$39:$E$89,3),"●")</f>
        <v>千葉黎明</v>
      </c>
      <c r="L4" s="109">
        <v>19.55</v>
      </c>
      <c r="M4" s="110">
        <v>6</v>
      </c>
      <c r="O4" s="47"/>
      <c r="P4" s="47"/>
      <c r="Q4" s="48"/>
      <c r="R4" s="47"/>
    </row>
    <row r="5" spans="1:18" s="46" customFormat="1" ht="21.95" customHeight="1">
      <c r="A5" s="108">
        <v>3</v>
      </c>
      <c r="B5" s="110">
        <v>42</v>
      </c>
      <c r="C5" s="110" t="str">
        <f t="shared" si="0"/>
        <v>三橋</v>
      </c>
      <c r="D5" s="110" t="str">
        <f t="shared" si="1"/>
        <v>成田</v>
      </c>
      <c r="E5" s="109">
        <v>18.850000000000001</v>
      </c>
      <c r="F5" s="110">
        <v>9</v>
      </c>
      <c r="H5" s="108">
        <v>3</v>
      </c>
      <c r="I5" s="110">
        <v>33</v>
      </c>
      <c r="J5" s="333" t="str">
        <f t="shared" si="2"/>
        <v>西川</v>
      </c>
      <c r="K5" s="333" t="str">
        <f t="shared" si="3"/>
        <v>千葉南</v>
      </c>
      <c r="L5" s="109">
        <v>19.2</v>
      </c>
      <c r="M5" s="110">
        <v>9</v>
      </c>
      <c r="O5" s="47"/>
      <c r="P5" s="443"/>
      <c r="Q5" s="48"/>
      <c r="R5" s="47"/>
    </row>
    <row r="6" spans="1:18" s="46" customFormat="1" ht="21.95" customHeight="1">
      <c r="A6" s="108">
        <v>4</v>
      </c>
      <c r="B6" s="110">
        <v>7</v>
      </c>
      <c r="C6" s="110" t="str">
        <f t="shared" si="0"/>
        <v>仲村</v>
      </c>
      <c r="D6" s="110" t="str">
        <f t="shared" si="1"/>
        <v>袖ヶ浦</v>
      </c>
      <c r="E6" s="109">
        <v>18.7</v>
      </c>
      <c r="F6" s="110">
        <v>11</v>
      </c>
      <c r="H6" s="108">
        <v>4</v>
      </c>
      <c r="I6" s="110">
        <v>37</v>
      </c>
      <c r="J6" s="333" t="str">
        <f t="shared" si="2"/>
        <v>上野</v>
      </c>
      <c r="K6" s="333" t="str">
        <f t="shared" si="3"/>
        <v>西武台</v>
      </c>
      <c r="L6" s="109">
        <v>19.399999999999999</v>
      </c>
      <c r="M6" s="110">
        <v>8</v>
      </c>
      <c r="O6" s="47"/>
      <c r="P6" s="47"/>
      <c r="Q6" s="48"/>
      <c r="R6" s="47"/>
    </row>
    <row r="7" spans="1:18" s="46" customFormat="1" ht="21.95" customHeight="1">
      <c r="A7" s="108">
        <v>5</v>
      </c>
      <c r="B7" s="110">
        <v>49</v>
      </c>
      <c r="C7" s="110" t="str">
        <f t="shared" si="0"/>
        <v>梅原</v>
      </c>
      <c r="D7" s="110" t="str">
        <f t="shared" si="1"/>
        <v>銚子商業</v>
      </c>
      <c r="E7" s="109" t="s">
        <v>563</v>
      </c>
      <c r="F7" s="110"/>
      <c r="H7" s="108">
        <v>5</v>
      </c>
      <c r="I7" s="110">
        <v>51</v>
      </c>
      <c r="J7" s="333" t="str">
        <f t="shared" si="2"/>
        <v>長谷川</v>
      </c>
      <c r="K7" s="333" t="str">
        <f t="shared" si="3"/>
        <v>佐原</v>
      </c>
      <c r="L7" s="109">
        <v>18.899999999999999</v>
      </c>
      <c r="M7" s="110">
        <v>11</v>
      </c>
      <c r="O7" s="47"/>
      <c r="P7" s="47"/>
      <c r="Q7" s="48"/>
      <c r="R7" s="47"/>
    </row>
    <row r="8" spans="1:18" s="46" customFormat="1" ht="21.95" customHeight="1">
      <c r="A8" s="108">
        <v>6</v>
      </c>
      <c r="B8" s="110">
        <v>5</v>
      </c>
      <c r="C8" s="110" t="str">
        <f t="shared" si="0"/>
        <v>本田</v>
      </c>
      <c r="D8" s="110" t="str">
        <f t="shared" si="1"/>
        <v>木更津総合</v>
      </c>
      <c r="E8" s="109">
        <v>19.600000000000001</v>
      </c>
      <c r="F8" s="110">
        <v>6</v>
      </c>
      <c r="H8" s="108">
        <v>6</v>
      </c>
      <c r="I8" s="110">
        <v>18</v>
      </c>
      <c r="J8" s="333" t="str">
        <f t="shared" si="2"/>
        <v>高橋</v>
      </c>
      <c r="K8" s="333" t="str">
        <f t="shared" si="3"/>
        <v>船橋豊富</v>
      </c>
      <c r="L8" s="109" t="s">
        <v>563</v>
      </c>
      <c r="M8" s="110"/>
      <c r="O8" s="47"/>
      <c r="P8" s="47"/>
      <c r="Q8" s="48"/>
      <c r="R8" s="47"/>
    </row>
    <row r="9" spans="1:18" s="46" customFormat="1" ht="21.95" customHeight="1">
      <c r="A9" s="108">
        <v>7</v>
      </c>
      <c r="B9" s="110">
        <v>50</v>
      </c>
      <c r="C9" s="110" t="str">
        <f t="shared" si="0"/>
        <v>鈴木</v>
      </c>
      <c r="D9" s="110" t="str">
        <f t="shared" si="1"/>
        <v>佐原</v>
      </c>
      <c r="E9" s="109">
        <v>18.95</v>
      </c>
      <c r="F9" s="110">
        <v>8</v>
      </c>
      <c r="H9" s="108">
        <v>7</v>
      </c>
      <c r="I9" s="110">
        <v>1</v>
      </c>
      <c r="J9" s="333" t="str">
        <f t="shared" si="2"/>
        <v>山谷</v>
      </c>
      <c r="K9" s="333" t="str">
        <f t="shared" si="3"/>
        <v xml:space="preserve"> 拓大紅陵</v>
      </c>
      <c r="L9" s="109">
        <v>19.8</v>
      </c>
      <c r="M9" s="110">
        <v>3</v>
      </c>
      <c r="O9" s="47"/>
      <c r="P9" s="47"/>
      <c r="Q9" s="48"/>
      <c r="R9" s="47"/>
    </row>
    <row r="10" spans="1:18" s="46" customFormat="1" ht="21.95" customHeight="1">
      <c r="A10" s="108">
        <v>8</v>
      </c>
      <c r="B10" s="110">
        <v>32</v>
      </c>
      <c r="C10" s="110" t="str">
        <f t="shared" si="0"/>
        <v>坂本</v>
      </c>
      <c r="D10" s="110" t="str">
        <f t="shared" si="1"/>
        <v>千葉南</v>
      </c>
      <c r="E10" s="109">
        <v>19.649999999999999</v>
      </c>
      <c r="F10" s="439">
        <v>4</v>
      </c>
      <c r="H10" s="108">
        <v>8</v>
      </c>
      <c r="I10" s="110">
        <v>39</v>
      </c>
      <c r="J10" s="333" t="str">
        <f t="shared" si="2"/>
        <v>佐藤</v>
      </c>
      <c r="K10" s="333" t="str">
        <f t="shared" si="3"/>
        <v>麗澤</v>
      </c>
      <c r="L10" s="109">
        <v>19.600000000000001</v>
      </c>
      <c r="M10" s="110">
        <v>5</v>
      </c>
      <c r="O10" s="47"/>
      <c r="P10" s="47"/>
      <c r="Q10" s="48"/>
      <c r="R10" s="47"/>
    </row>
    <row r="11" spans="1:18" s="46" customFormat="1" ht="21.95" customHeight="1">
      <c r="A11" s="108">
        <v>9</v>
      </c>
      <c r="B11" s="110">
        <v>31</v>
      </c>
      <c r="C11" s="110" t="str">
        <f t="shared" si="0"/>
        <v>岩田</v>
      </c>
      <c r="D11" s="110" t="str">
        <f t="shared" si="1"/>
        <v>千葉経済</v>
      </c>
      <c r="E11" s="109" t="s">
        <v>563</v>
      </c>
      <c r="F11" s="110"/>
      <c r="H11" s="108">
        <v>9</v>
      </c>
      <c r="I11" s="110">
        <v>46</v>
      </c>
      <c r="J11" s="333" t="str">
        <f t="shared" si="2"/>
        <v>根本</v>
      </c>
      <c r="K11" s="333" t="str">
        <f t="shared" si="3"/>
        <v>市立銚子</v>
      </c>
      <c r="L11" s="109">
        <v>19.2</v>
      </c>
      <c r="M11" s="110">
        <v>9</v>
      </c>
      <c r="O11" s="47"/>
      <c r="P11" s="47"/>
      <c r="Q11" s="47"/>
      <c r="R11" s="47"/>
    </row>
    <row r="12" spans="1:18" s="46" customFormat="1" ht="21.95" customHeight="1">
      <c r="A12" s="108">
        <v>10</v>
      </c>
      <c r="B12" s="110">
        <v>2</v>
      </c>
      <c r="C12" s="110" t="str">
        <f t="shared" si="0"/>
        <v>本</v>
      </c>
      <c r="D12" s="110" t="str">
        <f t="shared" si="1"/>
        <v xml:space="preserve"> 拓大紅陵</v>
      </c>
      <c r="E12" s="109">
        <v>20</v>
      </c>
      <c r="F12" s="110">
        <v>1</v>
      </c>
      <c r="H12" s="108">
        <v>10</v>
      </c>
      <c r="I12" s="110">
        <v>9</v>
      </c>
      <c r="J12" s="333" t="str">
        <f t="shared" si="2"/>
        <v>青山</v>
      </c>
      <c r="K12" s="333" t="str">
        <f t="shared" si="3"/>
        <v>長生</v>
      </c>
      <c r="L12" s="109">
        <v>19.649999999999999</v>
      </c>
      <c r="M12" s="110">
        <v>4</v>
      </c>
      <c r="O12" s="47"/>
      <c r="P12" s="47"/>
      <c r="Q12" s="47"/>
      <c r="R12" s="47"/>
    </row>
    <row r="13" spans="1:18" s="46" customFormat="1" ht="21.95" customHeight="1">
      <c r="A13" s="108">
        <v>11</v>
      </c>
      <c r="B13" s="178">
        <v>47</v>
      </c>
      <c r="C13" s="110" t="str">
        <f t="shared" si="0"/>
        <v>山口</v>
      </c>
      <c r="D13" s="110" t="str">
        <f t="shared" si="1"/>
        <v>市立銚子</v>
      </c>
      <c r="E13" s="45">
        <v>19.149999999999999</v>
      </c>
      <c r="F13" s="444">
        <v>7</v>
      </c>
      <c r="H13" s="108">
        <v>11</v>
      </c>
      <c r="I13" s="110">
        <v>15</v>
      </c>
      <c r="J13" s="333" t="str">
        <f t="shared" si="2"/>
        <v>若梅</v>
      </c>
      <c r="K13" s="333" t="str">
        <f t="shared" si="3"/>
        <v>成東</v>
      </c>
      <c r="L13" s="109">
        <v>18.850000000000001</v>
      </c>
      <c r="M13" s="110">
        <v>12</v>
      </c>
      <c r="O13" s="47"/>
      <c r="P13" s="47"/>
      <c r="Q13" s="47"/>
      <c r="R13" s="47"/>
    </row>
    <row r="14" spans="1:18" s="46" customFormat="1" ht="21.95" customHeight="1">
      <c r="A14" s="108">
        <v>12</v>
      </c>
      <c r="B14" s="178">
        <v>23</v>
      </c>
      <c r="C14" s="110" t="str">
        <f t="shared" si="0"/>
        <v>杉本</v>
      </c>
      <c r="D14" s="110" t="str">
        <f t="shared" si="1"/>
        <v>秀明八千代</v>
      </c>
      <c r="E14" s="234">
        <v>19.850000000000001</v>
      </c>
      <c r="F14" s="108">
        <v>3</v>
      </c>
      <c r="H14" s="108">
        <v>12</v>
      </c>
      <c r="I14" s="45">
        <v>28</v>
      </c>
      <c r="J14" s="333" t="str">
        <f t="shared" si="2"/>
        <v>山中</v>
      </c>
      <c r="K14" s="333" t="str">
        <f t="shared" si="3"/>
        <v>幕張</v>
      </c>
      <c r="L14" s="45">
        <v>19.899999999999999</v>
      </c>
      <c r="M14" s="45">
        <v>1</v>
      </c>
      <c r="O14" s="47"/>
      <c r="P14" s="47"/>
      <c r="Q14" s="47"/>
      <c r="R14" s="47"/>
    </row>
    <row r="15" spans="1:18" s="46" customFormat="1" ht="21.95" customHeight="1">
      <c r="A15" s="108">
        <v>13</v>
      </c>
      <c r="B15" s="45">
        <v>27</v>
      </c>
      <c r="C15" s="110" t="str">
        <f t="shared" ref="C15" si="4">IF(B15&lt;&gt;"",VLOOKUP(B15,$B$39:$E$89,2),"●")</f>
        <v>村上</v>
      </c>
      <c r="D15" s="110" t="str">
        <f t="shared" ref="D15" si="5">IF(B15&lt;&gt;"",VLOOKUP(B15,$B$39:$E$89,3),"●")</f>
        <v>幕張</v>
      </c>
      <c r="E15" s="45">
        <v>19.95</v>
      </c>
      <c r="F15" s="45">
        <v>2</v>
      </c>
      <c r="H15" s="108">
        <v>13</v>
      </c>
      <c r="I15" s="45">
        <v>21</v>
      </c>
      <c r="J15" s="333" t="str">
        <f t="shared" si="2"/>
        <v>大山</v>
      </c>
      <c r="K15" s="333" t="str">
        <f t="shared" si="3"/>
        <v>秀明八千代</v>
      </c>
      <c r="L15" s="45">
        <v>19.899999999999999</v>
      </c>
      <c r="M15" s="45">
        <v>1</v>
      </c>
      <c r="O15" s="47"/>
      <c r="P15" s="47"/>
      <c r="Q15" s="47"/>
      <c r="R15" s="47"/>
    </row>
    <row r="16" spans="1:18" s="46" customFormat="1" ht="21.95" customHeight="1">
      <c r="C16" s="441" t="s">
        <v>605</v>
      </c>
      <c r="G16" s="47"/>
      <c r="H16" s="300"/>
      <c r="I16" s="301"/>
      <c r="J16" s="302"/>
      <c r="K16" s="302"/>
      <c r="L16" s="301"/>
      <c r="M16" s="301"/>
      <c r="N16" s="47"/>
      <c r="O16" s="47"/>
      <c r="P16" s="47"/>
      <c r="Q16" s="47"/>
      <c r="R16" s="47"/>
    </row>
    <row r="17" spans="1:18" s="46" customFormat="1" ht="10.5" customHeight="1">
      <c r="H17" s="21"/>
      <c r="I17" s="47"/>
      <c r="J17" s="199"/>
      <c r="K17" s="199"/>
      <c r="L17" s="47"/>
      <c r="M17" s="47"/>
      <c r="O17" s="47"/>
      <c r="P17" s="47"/>
      <c r="Q17" s="47"/>
      <c r="R17" s="47"/>
    </row>
    <row r="18" spans="1:18" s="46" customFormat="1" ht="20.25" customHeight="1">
      <c r="A18" s="108" t="s">
        <v>560</v>
      </c>
      <c r="B18" s="108" t="s">
        <v>43</v>
      </c>
      <c r="C18" s="108" t="s">
        <v>0</v>
      </c>
      <c r="D18" s="108" t="s">
        <v>1</v>
      </c>
      <c r="E18" s="109" t="s">
        <v>5</v>
      </c>
      <c r="F18" s="108" t="s">
        <v>4</v>
      </c>
      <c r="G18" s="21"/>
      <c r="H18" s="108" t="s">
        <v>562</v>
      </c>
      <c r="I18" s="108" t="s">
        <v>49</v>
      </c>
      <c r="J18" s="108" t="s">
        <v>0</v>
      </c>
      <c r="K18" s="108" t="s">
        <v>1</v>
      </c>
      <c r="L18" s="109" t="s">
        <v>5</v>
      </c>
      <c r="M18" s="108" t="s">
        <v>4</v>
      </c>
      <c r="O18" s="47"/>
      <c r="P18" s="47"/>
      <c r="Q18" s="47"/>
      <c r="R18" s="47"/>
    </row>
    <row r="19" spans="1:18" s="46" customFormat="1" ht="20.25" customHeight="1">
      <c r="A19" s="108">
        <v>1</v>
      </c>
      <c r="B19" s="110">
        <v>34</v>
      </c>
      <c r="C19" s="110" t="str">
        <f>IF(B19&lt;&gt;"",VLOOKUP(B19,$B$39:$E$89,2),1)</f>
        <v>松本</v>
      </c>
      <c r="D19" s="110" t="str">
        <f t="shared" ref="D19:D30" si="6">IF(B19&lt;&gt;"",VLOOKUP(B19,$B$39:$E$89,3),"●")</f>
        <v>野田中央</v>
      </c>
      <c r="E19" s="109">
        <v>19.2</v>
      </c>
      <c r="F19" s="110">
        <v>7</v>
      </c>
      <c r="G19" s="32"/>
      <c r="H19" s="108">
        <v>1</v>
      </c>
      <c r="I19" s="110">
        <v>35</v>
      </c>
      <c r="J19" s="110" t="str">
        <f t="shared" ref="J19:J31" si="7">IF(I19&lt;&gt;"",VLOOKUP(I19,$B$39:$E$89,2),"●")</f>
        <v>大島</v>
      </c>
      <c r="K19" s="110" t="str">
        <f t="shared" ref="K19:K31" si="8">IF(I19&lt;&gt;"",VLOOKUP(I19,$B$39:$E$89,3),"●")</f>
        <v>柏日体</v>
      </c>
      <c r="L19" s="109">
        <v>19.649999999999999</v>
      </c>
      <c r="M19" s="110">
        <v>4</v>
      </c>
      <c r="O19" s="47"/>
      <c r="P19" s="47"/>
      <c r="Q19" s="47"/>
      <c r="R19" s="47"/>
    </row>
    <row r="20" spans="1:18" s="46" customFormat="1" ht="20.25" customHeight="1">
      <c r="A20" s="108">
        <v>2</v>
      </c>
      <c r="B20" s="110">
        <v>45</v>
      </c>
      <c r="C20" s="110" t="str">
        <f t="shared" ref="C20:C30" si="9">IF(B20&lt;&gt;"",VLOOKUP(B20,$B$39:$E$89,2),"●")</f>
        <v>野田</v>
      </c>
      <c r="D20" s="110" t="str">
        <f t="shared" si="6"/>
        <v>千葉黎明</v>
      </c>
      <c r="E20" s="109">
        <v>19.3</v>
      </c>
      <c r="F20" s="110">
        <v>5</v>
      </c>
      <c r="G20" s="431"/>
      <c r="H20" s="108">
        <v>2</v>
      </c>
      <c r="I20" s="110">
        <v>48</v>
      </c>
      <c r="J20" s="110" t="str">
        <f t="shared" si="7"/>
        <v>松井</v>
      </c>
      <c r="K20" s="110" t="str">
        <f t="shared" si="8"/>
        <v>銚子商業</v>
      </c>
      <c r="L20" s="109">
        <v>19.100000000000001</v>
      </c>
      <c r="M20" s="110">
        <v>8</v>
      </c>
      <c r="O20" s="47"/>
      <c r="P20" s="47"/>
      <c r="Q20" s="47"/>
      <c r="R20" s="47"/>
    </row>
    <row r="21" spans="1:18" s="46" customFormat="1" ht="21.95" customHeight="1">
      <c r="A21" s="108">
        <v>3</v>
      </c>
      <c r="B21" s="110">
        <v>36</v>
      </c>
      <c r="C21" s="110" t="str">
        <f t="shared" si="9"/>
        <v>黒田</v>
      </c>
      <c r="D21" s="110" t="str">
        <f t="shared" si="6"/>
        <v>柏日体</v>
      </c>
      <c r="E21" s="109">
        <v>19.149999999999999</v>
      </c>
      <c r="F21" s="110">
        <v>10</v>
      </c>
      <c r="G21" s="431"/>
      <c r="H21" s="108">
        <v>3</v>
      </c>
      <c r="I21" s="110">
        <v>20</v>
      </c>
      <c r="J21" s="110" t="str">
        <f t="shared" si="7"/>
        <v>嶋田</v>
      </c>
      <c r="K21" s="110" t="str">
        <f t="shared" si="8"/>
        <v>秀明八千代</v>
      </c>
      <c r="L21" s="109">
        <v>19.25</v>
      </c>
      <c r="M21" s="110">
        <v>6</v>
      </c>
      <c r="O21" s="47"/>
      <c r="P21" s="47"/>
      <c r="Q21" s="48"/>
      <c r="R21" s="47"/>
    </row>
    <row r="22" spans="1:18" s="46" customFormat="1" ht="21.95" customHeight="1">
      <c r="A22" s="108">
        <v>4</v>
      </c>
      <c r="B22" s="110">
        <v>12</v>
      </c>
      <c r="C22" s="110" t="str">
        <f t="shared" si="9"/>
        <v>内海</v>
      </c>
      <c r="D22" s="110" t="str">
        <f t="shared" si="6"/>
        <v>千葉学芸</v>
      </c>
      <c r="E22" s="109">
        <v>19.2</v>
      </c>
      <c r="F22" s="110">
        <v>7</v>
      </c>
      <c r="G22" s="431"/>
      <c r="H22" s="108">
        <v>4</v>
      </c>
      <c r="I22" s="110">
        <v>17</v>
      </c>
      <c r="J22" s="110" t="str">
        <f t="shared" si="7"/>
        <v>南</v>
      </c>
      <c r="K22" s="110" t="str">
        <f t="shared" si="8"/>
        <v>船橋東</v>
      </c>
      <c r="L22" s="109">
        <v>18.7</v>
      </c>
      <c r="M22" s="110">
        <v>11</v>
      </c>
      <c r="O22" s="47"/>
      <c r="P22" s="47"/>
      <c r="Q22" s="48"/>
      <c r="R22" s="47"/>
    </row>
    <row r="23" spans="1:18" s="46" customFormat="1" ht="21.95" customHeight="1">
      <c r="A23" s="108">
        <v>5</v>
      </c>
      <c r="B23" s="110">
        <v>8</v>
      </c>
      <c r="C23" s="110" t="str">
        <f t="shared" si="9"/>
        <v>辻本</v>
      </c>
      <c r="D23" s="110" t="str">
        <f t="shared" si="6"/>
        <v>長生</v>
      </c>
      <c r="E23" s="109">
        <v>19.3</v>
      </c>
      <c r="F23" s="110">
        <v>5</v>
      </c>
      <c r="G23" s="431"/>
      <c r="H23" s="108">
        <v>5</v>
      </c>
      <c r="I23" s="110">
        <v>11</v>
      </c>
      <c r="J23" s="110" t="str">
        <f t="shared" si="7"/>
        <v>浅野</v>
      </c>
      <c r="K23" s="110" t="str">
        <f t="shared" si="8"/>
        <v>茂原樟陽</v>
      </c>
      <c r="L23" s="109">
        <v>18.850000000000001</v>
      </c>
      <c r="M23" s="110">
        <v>10</v>
      </c>
      <c r="O23" s="47"/>
      <c r="P23" s="47"/>
      <c r="Q23" s="48"/>
      <c r="R23" s="47"/>
    </row>
    <row r="24" spans="1:18" s="46" customFormat="1" ht="21.95" customHeight="1">
      <c r="A24" s="108">
        <v>6</v>
      </c>
      <c r="B24" s="110">
        <v>10</v>
      </c>
      <c r="C24" s="110" t="str">
        <f t="shared" si="9"/>
        <v>斉藤</v>
      </c>
      <c r="D24" s="110" t="str">
        <f t="shared" si="6"/>
        <v>茂原樟陽</v>
      </c>
      <c r="E24" s="109">
        <v>18.8</v>
      </c>
      <c r="F24" s="110">
        <v>12</v>
      </c>
      <c r="G24" s="431"/>
      <c r="H24" s="108">
        <v>6</v>
      </c>
      <c r="I24" s="110">
        <v>24</v>
      </c>
      <c r="J24" s="110" t="str">
        <f t="shared" si="7"/>
        <v>松永</v>
      </c>
      <c r="K24" s="110" t="str">
        <f t="shared" si="8"/>
        <v>習志野</v>
      </c>
      <c r="L24" s="109">
        <v>19.8</v>
      </c>
      <c r="M24" s="110">
        <v>2</v>
      </c>
      <c r="O24" s="47"/>
      <c r="P24" s="47"/>
    </row>
    <row r="25" spans="1:18" s="46" customFormat="1" ht="21.95" customHeight="1">
      <c r="A25" s="108">
        <v>7</v>
      </c>
      <c r="B25" s="110">
        <v>16</v>
      </c>
      <c r="C25" s="110" t="str">
        <f t="shared" si="9"/>
        <v>岡崎</v>
      </c>
      <c r="D25" s="110" t="str">
        <f t="shared" si="6"/>
        <v>船橋東</v>
      </c>
      <c r="E25" s="109">
        <v>19.149999999999999</v>
      </c>
      <c r="F25" s="110">
        <v>10</v>
      </c>
      <c r="G25" s="431"/>
      <c r="H25" s="108">
        <v>7</v>
      </c>
      <c r="I25" s="110">
        <v>13</v>
      </c>
      <c r="J25" s="110" t="str">
        <f t="shared" si="7"/>
        <v>斉藤</v>
      </c>
      <c r="K25" s="110" t="str">
        <f t="shared" si="8"/>
        <v>千葉学芸</v>
      </c>
      <c r="L25" s="109">
        <v>18.7</v>
      </c>
      <c r="M25" s="110">
        <v>11</v>
      </c>
      <c r="O25" s="47"/>
      <c r="P25" s="47"/>
      <c r="Q25" s="48"/>
      <c r="R25" s="47"/>
    </row>
    <row r="26" spans="1:18" s="46" customFormat="1" ht="21.95" customHeight="1">
      <c r="A26" s="108">
        <v>8</v>
      </c>
      <c r="B26" s="110">
        <v>38</v>
      </c>
      <c r="C26" s="110" t="str">
        <f t="shared" si="9"/>
        <v>柴田</v>
      </c>
      <c r="D26" s="110" t="str">
        <f t="shared" si="6"/>
        <v>麗澤</v>
      </c>
      <c r="E26" s="109">
        <v>19.399999999999999</v>
      </c>
      <c r="F26" s="110">
        <v>4</v>
      </c>
      <c r="G26" s="431"/>
      <c r="H26" s="108">
        <v>8</v>
      </c>
      <c r="I26" s="110">
        <v>41</v>
      </c>
      <c r="J26" s="110" t="str">
        <f t="shared" si="7"/>
        <v>鳥谷部</v>
      </c>
      <c r="K26" s="110" t="str">
        <f t="shared" si="8"/>
        <v>成田</v>
      </c>
      <c r="L26" s="109">
        <v>18.95</v>
      </c>
      <c r="M26" s="110">
        <v>9</v>
      </c>
      <c r="O26" s="47"/>
      <c r="P26" s="47"/>
      <c r="Q26" s="48"/>
      <c r="R26" s="47"/>
    </row>
    <row r="27" spans="1:18" s="46" customFormat="1" ht="21.95" customHeight="1">
      <c r="A27" s="108">
        <v>9</v>
      </c>
      <c r="B27" s="110">
        <v>19</v>
      </c>
      <c r="C27" s="110" t="str">
        <f t="shared" si="9"/>
        <v>大島</v>
      </c>
      <c r="D27" s="110" t="str">
        <f t="shared" si="6"/>
        <v>秀明八千代</v>
      </c>
      <c r="E27" s="109">
        <v>19.8</v>
      </c>
      <c r="F27" s="110">
        <v>2</v>
      </c>
      <c r="G27" s="431"/>
      <c r="H27" s="108">
        <v>9</v>
      </c>
      <c r="I27" s="110">
        <v>25</v>
      </c>
      <c r="J27" s="110" t="str">
        <f t="shared" si="7"/>
        <v>富田</v>
      </c>
      <c r="K27" s="110" t="str">
        <f t="shared" si="8"/>
        <v>幕張</v>
      </c>
      <c r="L27" s="109">
        <v>19.2</v>
      </c>
      <c r="M27" s="110">
        <v>7</v>
      </c>
      <c r="O27" s="47"/>
      <c r="P27" s="47"/>
      <c r="Q27" s="48"/>
      <c r="R27" s="47"/>
    </row>
    <row r="28" spans="1:18" s="46" customFormat="1" ht="21.95" customHeight="1">
      <c r="A28" s="108">
        <v>10</v>
      </c>
      <c r="B28" s="110">
        <v>26</v>
      </c>
      <c r="C28" s="110" t="str">
        <f t="shared" si="9"/>
        <v>難波</v>
      </c>
      <c r="D28" s="110" t="str">
        <f t="shared" si="6"/>
        <v>幕張</v>
      </c>
      <c r="E28" s="109">
        <v>19.2</v>
      </c>
      <c r="F28" s="110">
        <v>7</v>
      </c>
      <c r="G28" s="431"/>
      <c r="H28" s="108">
        <v>10</v>
      </c>
      <c r="I28" s="110">
        <v>6</v>
      </c>
      <c r="J28" s="110" t="str">
        <f t="shared" si="7"/>
        <v>金子</v>
      </c>
      <c r="K28" s="110" t="str">
        <f t="shared" si="8"/>
        <v>木更津総合</v>
      </c>
      <c r="L28" s="109">
        <v>19.55</v>
      </c>
      <c r="M28" s="110">
        <v>5</v>
      </c>
      <c r="O28" s="47"/>
      <c r="P28" s="47"/>
      <c r="Q28" s="48"/>
      <c r="R28" s="47"/>
    </row>
    <row r="29" spans="1:18" s="46" customFormat="1" ht="21.95" customHeight="1">
      <c r="A29" s="108">
        <v>11</v>
      </c>
      <c r="B29" s="178">
        <v>22</v>
      </c>
      <c r="C29" s="110" t="str">
        <f t="shared" si="9"/>
        <v>久住呂</v>
      </c>
      <c r="D29" s="110" t="str">
        <f t="shared" si="6"/>
        <v>秀明八千代</v>
      </c>
      <c r="E29" s="179">
        <v>19.75</v>
      </c>
      <c r="F29" s="178">
        <v>3</v>
      </c>
      <c r="G29" s="431"/>
      <c r="H29" s="108">
        <v>11</v>
      </c>
      <c r="I29" s="178">
        <v>40</v>
      </c>
      <c r="J29" s="110" t="str">
        <f t="shared" si="7"/>
        <v>高橋</v>
      </c>
      <c r="K29" s="110" t="str">
        <f t="shared" si="8"/>
        <v>清水</v>
      </c>
      <c r="L29" s="433" t="s">
        <v>563</v>
      </c>
      <c r="M29" s="178"/>
      <c r="O29" s="47"/>
      <c r="P29" s="47"/>
      <c r="Q29" s="48"/>
      <c r="R29" s="47"/>
    </row>
    <row r="30" spans="1:18" s="46" customFormat="1" ht="21.95" customHeight="1">
      <c r="A30" s="108">
        <v>12</v>
      </c>
      <c r="B30" s="178">
        <v>3</v>
      </c>
      <c r="C30" s="110" t="str">
        <f t="shared" si="9"/>
        <v>本（一）</v>
      </c>
      <c r="D30" s="110" t="str">
        <f t="shared" si="6"/>
        <v xml:space="preserve"> 拓大紅陵</v>
      </c>
      <c r="E30" s="179">
        <v>20.100000000000001</v>
      </c>
      <c r="F30" s="178">
        <v>1</v>
      </c>
      <c r="G30" s="431"/>
      <c r="H30" s="108">
        <v>12</v>
      </c>
      <c r="I30" s="178">
        <v>43</v>
      </c>
      <c r="J30" s="110" t="str">
        <f t="shared" si="7"/>
        <v>鈴木</v>
      </c>
      <c r="K30" s="110" t="str">
        <f t="shared" si="8"/>
        <v>千葉黎明</v>
      </c>
      <c r="L30" s="179">
        <v>19.8</v>
      </c>
      <c r="M30" s="178">
        <v>2</v>
      </c>
    </row>
    <row r="31" spans="1:18" s="46" customFormat="1" ht="21.95" customHeight="1">
      <c r="A31" s="326"/>
      <c r="B31" s="100"/>
      <c r="C31" s="199"/>
      <c r="D31" s="199"/>
      <c r="E31" s="68"/>
      <c r="F31" s="100"/>
      <c r="G31" s="49"/>
      <c r="H31" s="108">
        <v>13</v>
      </c>
      <c r="I31" s="178">
        <v>4</v>
      </c>
      <c r="J31" s="110" t="str">
        <f t="shared" si="7"/>
        <v>鈴木</v>
      </c>
      <c r="K31" s="110" t="str">
        <f t="shared" si="8"/>
        <v xml:space="preserve"> 拓大紅陵</v>
      </c>
      <c r="L31" s="179">
        <v>20.05</v>
      </c>
      <c r="M31" s="178">
        <v>1</v>
      </c>
    </row>
    <row r="32" spans="1:18" s="46" customFormat="1" ht="21.95" customHeight="1"/>
    <row r="33" spans="1:13" s="46" customFormat="1" ht="21.95" customHeight="1"/>
    <row r="34" spans="1:13" s="46" customFormat="1" ht="21.95" customHeight="1">
      <c r="A34" s="47"/>
      <c r="B34" s="100"/>
      <c r="C34" s="100"/>
      <c r="D34" s="100"/>
      <c r="E34" s="68"/>
      <c r="F34" s="100"/>
      <c r="G34" s="49"/>
      <c r="H34" s="47"/>
      <c r="I34" s="100"/>
      <c r="J34" s="100"/>
      <c r="K34" s="100"/>
      <c r="L34" s="68"/>
      <c r="M34" s="100"/>
    </row>
    <row r="35" spans="1:13" s="46" customFormat="1" ht="21.95" customHeight="1">
      <c r="A35" s="47"/>
      <c r="B35" s="100"/>
      <c r="C35" s="100"/>
      <c r="D35" s="100"/>
      <c r="E35" s="68"/>
      <c r="F35" s="100"/>
      <c r="G35" s="49"/>
      <c r="H35" s="47"/>
      <c r="I35" s="100"/>
      <c r="J35" s="100"/>
      <c r="K35" s="100"/>
      <c r="L35" s="68"/>
      <c r="M35" s="100"/>
    </row>
    <row r="36" spans="1:13" s="46" customFormat="1" ht="21.95" customHeight="1">
      <c r="A36" s="47"/>
      <c r="B36" s="100"/>
      <c r="C36" s="100"/>
      <c r="D36" s="100"/>
      <c r="E36" s="68"/>
      <c r="F36" s="100"/>
      <c r="G36" s="49"/>
      <c r="H36" s="47"/>
      <c r="I36" s="100"/>
      <c r="J36" s="100"/>
      <c r="K36" s="100"/>
      <c r="L36" s="68"/>
      <c r="M36" s="100"/>
    </row>
    <row r="37" spans="1:13" s="46" customFormat="1">
      <c r="E37" s="71"/>
      <c r="L37" s="71"/>
    </row>
    <row r="38" spans="1:13">
      <c r="C38" s="2" t="s">
        <v>41</v>
      </c>
    </row>
    <row r="39" spans="1:13">
      <c r="B39" s="303">
        <v>1</v>
      </c>
      <c r="C39" s="304" t="s">
        <v>366</v>
      </c>
      <c r="D39" s="258" t="s">
        <v>274</v>
      </c>
      <c r="E39" s="306"/>
      <c r="L39" s="2"/>
    </row>
    <row r="40" spans="1:13">
      <c r="B40" s="303">
        <v>2</v>
      </c>
      <c r="C40" s="305" t="s">
        <v>418</v>
      </c>
      <c r="D40" s="258" t="s">
        <v>274</v>
      </c>
      <c r="E40" s="306"/>
    </row>
    <row r="41" spans="1:13">
      <c r="B41" s="303">
        <v>3</v>
      </c>
      <c r="C41" s="304" t="s">
        <v>417</v>
      </c>
      <c r="D41" s="258" t="s">
        <v>274</v>
      </c>
      <c r="E41" s="306">
        <v>1</v>
      </c>
    </row>
    <row r="42" spans="1:13">
      <c r="B42" s="303">
        <v>4</v>
      </c>
      <c r="C42" s="304" t="s">
        <v>163</v>
      </c>
      <c r="D42" s="258" t="s">
        <v>274</v>
      </c>
      <c r="E42" s="306">
        <v>2</v>
      </c>
    </row>
    <row r="43" spans="1:13">
      <c r="B43" s="303">
        <v>5</v>
      </c>
      <c r="C43" s="304" t="s">
        <v>282</v>
      </c>
      <c r="D43" s="258" t="s">
        <v>275</v>
      </c>
      <c r="E43" s="306"/>
    </row>
    <row r="44" spans="1:13">
      <c r="B44" s="303">
        <v>6</v>
      </c>
      <c r="C44" s="304" t="s">
        <v>419</v>
      </c>
      <c r="D44" s="258" t="s">
        <v>275</v>
      </c>
      <c r="E44" s="306"/>
    </row>
    <row r="45" spans="1:13">
      <c r="B45" s="303">
        <v>7</v>
      </c>
      <c r="C45" s="304" t="s">
        <v>283</v>
      </c>
      <c r="D45" s="258" t="s">
        <v>279</v>
      </c>
      <c r="E45" s="306"/>
    </row>
    <row r="46" spans="1:13">
      <c r="B46" s="303">
        <v>8</v>
      </c>
      <c r="C46" s="304" t="s">
        <v>420</v>
      </c>
      <c r="D46" s="258" t="s">
        <v>276</v>
      </c>
      <c r="E46" s="306"/>
    </row>
    <row r="47" spans="1:13">
      <c r="B47" s="303">
        <v>9</v>
      </c>
      <c r="C47" s="304" t="s">
        <v>421</v>
      </c>
      <c r="D47" s="258" t="s">
        <v>276</v>
      </c>
      <c r="E47" s="306"/>
    </row>
    <row r="48" spans="1:13">
      <c r="B48" s="303">
        <v>10</v>
      </c>
      <c r="C48" s="304" t="s">
        <v>286</v>
      </c>
      <c r="D48" s="258" t="s">
        <v>280</v>
      </c>
      <c r="E48" s="306"/>
    </row>
    <row r="49" spans="2:11">
      <c r="B49" s="303">
        <v>11</v>
      </c>
      <c r="C49" s="304" t="s">
        <v>422</v>
      </c>
      <c r="D49" s="258" t="s">
        <v>280</v>
      </c>
      <c r="E49" s="306"/>
    </row>
    <row r="50" spans="2:11">
      <c r="B50" s="303">
        <v>12</v>
      </c>
      <c r="C50" s="304" t="s">
        <v>284</v>
      </c>
      <c r="D50" s="258" t="s">
        <v>277</v>
      </c>
      <c r="E50" s="306"/>
    </row>
    <row r="51" spans="2:11">
      <c r="B51" s="303">
        <v>13</v>
      </c>
      <c r="C51" s="304" t="s">
        <v>286</v>
      </c>
      <c r="D51" s="258" t="s">
        <v>277</v>
      </c>
      <c r="E51" s="306"/>
      <c r="F51" s="53"/>
    </row>
    <row r="52" spans="2:11">
      <c r="B52" s="303">
        <v>14</v>
      </c>
      <c r="C52" s="304" t="s">
        <v>163</v>
      </c>
      <c r="D52" s="299" t="s">
        <v>278</v>
      </c>
      <c r="E52" s="306"/>
      <c r="F52" s="53"/>
    </row>
    <row r="53" spans="2:11">
      <c r="B53" s="303">
        <v>15</v>
      </c>
      <c r="C53" s="304" t="s">
        <v>309</v>
      </c>
      <c r="D53" s="299" t="s">
        <v>278</v>
      </c>
      <c r="E53" s="306"/>
      <c r="F53" s="47"/>
    </row>
    <row r="54" spans="2:11">
      <c r="B54" s="303">
        <v>16</v>
      </c>
      <c r="C54" s="304" t="s">
        <v>423</v>
      </c>
      <c r="D54" s="258" t="s">
        <v>214</v>
      </c>
      <c r="E54" s="306"/>
      <c r="F54" s="47"/>
      <c r="K54" s="60"/>
    </row>
    <row r="55" spans="2:11">
      <c r="B55" s="303">
        <v>17</v>
      </c>
      <c r="C55" s="304" t="s">
        <v>378</v>
      </c>
      <c r="D55" s="258" t="s">
        <v>214</v>
      </c>
      <c r="E55" s="306"/>
      <c r="F55" s="47"/>
      <c r="K55" s="5"/>
    </row>
    <row r="56" spans="2:11">
      <c r="B56" s="303">
        <v>18</v>
      </c>
      <c r="C56" s="304" t="s">
        <v>312</v>
      </c>
      <c r="D56" s="258" t="s">
        <v>215</v>
      </c>
      <c r="E56" s="306"/>
      <c r="F56" s="47"/>
      <c r="K56" s="60"/>
    </row>
    <row r="57" spans="2:11">
      <c r="B57" s="303">
        <v>19</v>
      </c>
      <c r="C57" s="304" t="s">
        <v>235</v>
      </c>
      <c r="D57" s="258" t="s">
        <v>216</v>
      </c>
      <c r="E57" s="306"/>
      <c r="F57" s="47"/>
      <c r="K57" s="5"/>
    </row>
    <row r="58" spans="2:11">
      <c r="B58" s="303">
        <v>20</v>
      </c>
      <c r="C58" s="304" t="s">
        <v>424</v>
      </c>
      <c r="D58" s="258" t="s">
        <v>216</v>
      </c>
      <c r="E58" s="306"/>
      <c r="F58" s="53"/>
      <c r="K58" s="5"/>
    </row>
    <row r="59" spans="2:11">
      <c r="B59" s="303">
        <v>21</v>
      </c>
      <c r="C59" s="304" t="s">
        <v>267</v>
      </c>
      <c r="D59" s="258" t="s">
        <v>216</v>
      </c>
      <c r="E59" s="306">
        <v>3</v>
      </c>
      <c r="F59" s="53"/>
      <c r="K59" s="5"/>
    </row>
    <row r="60" spans="2:11">
      <c r="B60" s="303">
        <v>22</v>
      </c>
      <c r="C60" s="304" t="s">
        <v>425</v>
      </c>
      <c r="D60" s="258" t="s">
        <v>216</v>
      </c>
      <c r="E60" s="306">
        <v>5</v>
      </c>
      <c r="F60" s="53"/>
      <c r="K60" s="5"/>
    </row>
    <row r="61" spans="2:11">
      <c r="B61" s="303">
        <v>23</v>
      </c>
      <c r="C61" s="304" t="s">
        <v>226</v>
      </c>
      <c r="D61" s="258" t="s">
        <v>216</v>
      </c>
      <c r="E61" s="306">
        <v>5</v>
      </c>
      <c r="F61" s="53"/>
      <c r="K61" s="5"/>
    </row>
    <row r="62" spans="2:11">
      <c r="B62" s="303">
        <v>24</v>
      </c>
      <c r="C62" s="304" t="s">
        <v>227</v>
      </c>
      <c r="D62" s="304" t="s">
        <v>222</v>
      </c>
      <c r="E62" s="306"/>
      <c r="F62" s="53"/>
      <c r="K62" s="5"/>
    </row>
    <row r="63" spans="2:11">
      <c r="B63" s="303">
        <v>25</v>
      </c>
      <c r="C63" s="304" t="s">
        <v>344</v>
      </c>
      <c r="D63" s="258" t="s">
        <v>217</v>
      </c>
      <c r="E63" s="306"/>
      <c r="F63" s="47"/>
      <c r="K63" s="5"/>
    </row>
    <row r="64" spans="2:11">
      <c r="B64" s="303">
        <v>26</v>
      </c>
      <c r="C64" s="304" t="s">
        <v>229</v>
      </c>
      <c r="D64" s="258" t="s">
        <v>217</v>
      </c>
      <c r="E64" s="306"/>
      <c r="F64" s="47"/>
      <c r="K64" s="5"/>
    </row>
    <row r="65" spans="2:11">
      <c r="B65" s="303">
        <v>27</v>
      </c>
      <c r="C65" s="304" t="s">
        <v>269</v>
      </c>
      <c r="D65" s="258" t="s">
        <v>217</v>
      </c>
      <c r="E65" s="306">
        <v>4</v>
      </c>
      <c r="F65" s="47"/>
      <c r="K65" s="5"/>
    </row>
    <row r="66" spans="2:11">
      <c r="B66" s="303">
        <v>28</v>
      </c>
      <c r="C66" s="304" t="s">
        <v>228</v>
      </c>
      <c r="D66" s="258" t="s">
        <v>217</v>
      </c>
      <c r="E66" s="306">
        <v>5</v>
      </c>
      <c r="F66" s="47"/>
      <c r="K66" s="5"/>
    </row>
    <row r="67" spans="2:11">
      <c r="B67" s="303">
        <v>29</v>
      </c>
      <c r="C67" s="304" t="s">
        <v>230</v>
      </c>
      <c r="D67" s="258" t="s">
        <v>218</v>
      </c>
      <c r="E67" s="306"/>
      <c r="F67" s="47"/>
      <c r="K67" s="5"/>
    </row>
    <row r="68" spans="2:11">
      <c r="B68" s="303">
        <v>30</v>
      </c>
      <c r="C68" s="304" t="s">
        <v>376</v>
      </c>
      <c r="D68" s="258" t="s">
        <v>218</v>
      </c>
      <c r="E68" s="306"/>
      <c r="F68" s="47"/>
      <c r="K68" s="5"/>
    </row>
    <row r="69" spans="2:11">
      <c r="B69" s="303">
        <v>31</v>
      </c>
      <c r="C69" s="304" t="s">
        <v>383</v>
      </c>
      <c r="D69" s="258" t="s">
        <v>225</v>
      </c>
      <c r="E69" s="306"/>
      <c r="F69" s="47"/>
      <c r="K69" s="5"/>
    </row>
    <row r="70" spans="2:11">
      <c r="B70" s="303">
        <v>32</v>
      </c>
      <c r="C70" s="304" t="s">
        <v>232</v>
      </c>
      <c r="D70" s="304" t="s">
        <v>219</v>
      </c>
      <c r="E70" s="306"/>
      <c r="F70" s="47"/>
      <c r="K70" s="67"/>
    </row>
    <row r="71" spans="2:11">
      <c r="B71" s="303">
        <v>33</v>
      </c>
      <c r="C71" s="304" t="s">
        <v>384</v>
      </c>
      <c r="D71" s="304" t="s">
        <v>219</v>
      </c>
      <c r="E71" s="306"/>
      <c r="F71" s="47"/>
      <c r="K71" s="60"/>
    </row>
    <row r="72" spans="2:11">
      <c r="B72" s="303">
        <v>34</v>
      </c>
      <c r="C72" s="304" t="s">
        <v>234</v>
      </c>
      <c r="D72" s="258" t="s">
        <v>233</v>
      </c>
      <c r="E72" s="306"/>
      <c r="K72" s="5"/>
    </row>
    <row r="73" spans="2:11">
      <c r="B73" s="303">
        <v>35</v>
      </c>
      <c r="C73" s="304" t="s">
        <v>235</v>
      </c>
      <c r="D73" s="263" t="s">
        <v>224</v>
      </c>
      <c r="E73" s="306"/>
      <c r="K73" s="60"/>
    </row>
    <row r="74" spans="2:11">
      <c r="B74" s="303">
        <v>36</v>
      </c>
      <c r="C74" s="304" t="s">
        <v>426</v>
      </c>
      <c r="D74" s="304" t="s">
        <v>224</v>
      </c>
      <c r="E74" s="306"/>
      <c r="K74" s="5"/>
    </row>
    <row r="75" spans="2:11">
      <c r="B75" s="303">
        <v>37</v>
      </c>
      <c r="C75" s="304" t="s">
        <v>339</v>
      </c>
      <c r="D75" s="304" t="s">
        <v>413</v>
      </c>
      <c r="E75" s="306"/>
      <c r="K75" s="5"/>
    </row>
    <row r="76" spans="2:11">
      <c r="B76" s="303">
        <v>38</v>
      </c>
      <c r="C76" s="304" t="s">
        <v>237</v>
      </c>
      <c r="D76" s="304" t="s">
        <v>220</v>
      </c>
      <c r="E76" s="306"/>
      <c r="K76" s="60"/>
    </row>
    <row r="77" spans="2:11">
      <c r="B77" s="303">
        <v>39</v>
      </c>
      <c r="C77" s="304" t="s">
        <v>231</v>
      </c>
      <c r="D77" s="304" t="s">
        <v>220</v>
      </c>
      <c r="E77" s="306"/>
    </row>
    <row r="78" spans="2:11">
      <c r="B78" s="303">
        <v>40</v>
      </c>
      <c r="C78" s="304" t="s">
        <v>312</v>
      </c>
      <c r="D78" s="304" t="s">
        <v>223</v>
      </c>
      <c r="E78" s="306"/>
    </row>
    <row r="79" spans="2:11">
      <c r="B79" s="303">
        <v>41</v>
      </c>
      <c r="C79" s="304" t="s">
        <v>427</v>
      </c>
      <c r="D79" s="263" t="s">
        <v>301</v>
      </c>
      <c r="E79" s="306"/>
    </row>
    <row r="80" spans="2:11">
      <c r="B80" s="303">
        <v>42</v>
      </c>
      <c r="C80" s="304" t="s">
        <v>391</v>
      </c>
      <c r="D80" s="258" t="s">
        <v>301</v>
      </c>
      <c r="E80" s="306"/>
    </row>
    <row r="81" spans="2:6">
      <c r="B81" s="303">
        <v>43</v>
      </c>
      <c r="C81" s="304" t="s">
        <v>163</v>
      </c>
      <c r="D81" s="258" t="s">
        <v>303</v>
      </c>
      <c r="E81" s="306">
        <v>5</v>
      </c>
      <c r="F81" s="5"/>
    </row>
    <row r="82" spans="2:6">
      <c r="B82" s="303">
        <v>44</v>
      </c>
      <c r="C82" s="304" t="s">
        <v>313</v>
      </c>
      <c r="D82" s="258" t="s">
        <v>303</v>
      </c>
      <c r="E82" s="306"/>
      <c r="F82" s="60"/>
    </row>
    <row r="83" spans="2:6">
      <c r="B83" s="303">
        <v>45</v>
      </c>
      <c r="C83" s="304" t="s">
        <v>315</v>
      </c>
      <c r="D83" s="258" t="s">
        <v>303</v>
      </c>
      <c r="E83" s="306"/>
      <c r="F83" s="60"/>
    </row>
    <row r="84" spans="2:6">
      <c r="B84" s="303">
        <v>46</v>
      </c>
      <c r="C84" s="304" t="s">
        <v>314</v>
      </c>
      <c r="D84" s="258" t="s">
        <v>305</v>
      </c>
      <c r="E84" s="306"/>
      <c r="F84" s="60"/>
    </row>
    <row r="85" spans="2:6">
      <c r="B85" s="303">
        <v>47</v>
      </c>
      <c r="C85" s="304" t="s">
        <v>270</v>
      </c>
      <c r="D85" s="258" t="s">
        <v>305</v>
      </c>
      <c r="E85" s="306"/>
      <c r="F85" s="60"/>
    </row>
    <row r="86" spans="2:6">
      <c r="B86" s="303">
        <v>48</v>
      </c>
      <c r="C86" s="304" t="s">
        <v>398</v>
      </c>
      <c r="D86" s="258" t="s">
        <v>399</v>
      </c>
      <c r="E86" s="306"/>
      <c r="F86" s="5"/>
    </row>
    <row r="87" spans="2:6">
      <c r="B87" s="303">
        <v>49</v>
      </c>
      <c r="C87" s="304" t="s">
        <v>397</v>
      </c>
      <c r="D87" s="258" t="s">
        <v>399</v>
      </c>
      <c r="E87" s="306"/>
      <c r="F87" s="5"/>
    </row>
    <row r="88" spans="2:6">
      <c r="B88" s="303">
        <v>50</v>
      </c>
      <c r="C88" s="304" t="s">
        <v>163</v>
      </c>
      <c r="D88" s="258" t="s">
        <v>310</v>
      </c>
      <c r="E88" s="306"/>
    </row>
    <row r="89" spans="2:6">
      <c r="B89" s="303">
        <v>51</v>
      </c>
      <c r="C89" s="304" t="s">
        <v>259</v>
      </c>
      <c r="D89" s="258" t="s">
        <v>310</v>
      </c>
      <c r="E89" s="306"/>
    </row>
  </sheetData>
  <mergeCells count="1">
    <mergeCell ref="A1:M1"/>
  </mergeCells>
  <phoneticPr fontId="3"/>
  <conditionalFormatting sqref="F86:F65536 F72:F78 M40:M65536 F34:F47 M34:M38 M2:M13 F2 F18:F31 M18:M31 F11:F12 F4:F9">
    <cfRule type="cellIs" dxfId="24" priority="4" stopIfTrue="1" operator="between">
      <formula>4</formula>
      <formula>20</formula>
    </cfRule>
  </conditionalFormatting>
  <conditionalFormatting sqref="R21:R23 R25:R29 R3:R10">
    <cfRule type="cellIs" dxfId="23" priority="2" stopIfTrue="1" operator="lessThanOrEqual">
      <formula>4</formula>
    </cfRule>
  </conditionalFormatting>
  <conditionalFormatting sqref="M19:M31 F19:F30 M3:M15 F4:F9 F11:F15">
    <cfRule type="cellIs" dxfId="22" priority="3" stopIfTrue="1" operator="lessThanOrEqual">
      <formula>4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M2" sqref="M2"/>
    </sheetView>
  </sheetViews>
  <sheetFormatPr defaultRowHeight="13.5"/>
  <cols>
    <col min="1" max="1" width="3" customWidth="1"/>
    <col min="2" max="2" width="10" customWidth="1"/>
    <col min="3" max="3" width="9.375" customWidth="1"/>
    <col min="4" max="4" width="8" style="44" customWidth="1"/>
    <col min="5" max="5" width="8" customWidth="1"/>
    <col min="6" max="6" width="3.125" customWidth="1"/>
    <col min="7" max="7" width="3" customWidth="1"/>
    <col min="8" max="8" width="10" customWidth="1"/>
    <col min="9" max="9" width="9.375" customWidth="1"/>
    <col min="10" max="10" width="8" style="44" customWidth="1"/>
    <col min="11" max="11" width="8" customWidth="1"/>
    <col min="12" max="12" width="4.25" customWidth="1"/>
    <col min="13" max="13" width="2.5" bestFit="1" customWidth="1"/>
    <col min="14" max="16" width="9" style="6"/>
  </cols>
  <sheetData>
    <row r="1" spans="1:16" s="2" customFormat="1" ht="23.25" customHeight="1">
      <c r="A1" s="729" t="s">
        <v>7</v>
      </c>
      <c r="B1" s="729"/>
      <c r="C1" s="729"/>
      <c r="D1" s="729"/>
      <c r="E1" s="729"/>
      <c r="F1" s="11" t="s">
        <v>21</v>
      </c>
      <c r="G1" s="729" t="s">
        <v>7</v>
      </c>
      <c r="H1" s="729"/>
      <c r="I1" s="729"/>
      <c r="J1" s="729"/>
      <c r="K1" s="729"/>
      <c r="N1" s="5"/>
      <c r="O1" s="5"/>
      <c r="P1" s="5"/>
    </row>
    <row r="2" spans="1:16" s="2" customFormat="1" ht="21" customHeight="1">
      <c r="A2" s="736" t="s">
        <v>95</v>
      </c>
      <c r="B2" s="736"/>
      <c r="C2" s="736"/>
      <c r="D2" s="736"/>
      <c r="E2" s="736"/>
      <c r="G2" s="736" t="s">
        <v>96</v>
      </c>
      <c r="H2" s="736"/>
      <c r="I2" s="736"/>
      <c r="J2" s="736"/>
      <c r="K2" s="736"/>
      <c r="L2" s="3"/>
      <c r="N2" s="5"/>
      <c r="O2" s="5"/>
      <c r="P2" s="5"/>
    </row>
    <row r="3" spans="1:16" s="2" customFormat="1" ht="36" customHeight="1">
      <c r="A3" s="4"/>
      <c r="B3" s="4" t="s">
        <v>2</v>
      </c>
      <c r="C3" s="4" t="s">
        <v>6</v>
      </c>
      <c r="D3" s="15" t="s">
        <v>3</v>
      </c>
      <c r="E3" s="4" t="s">
        <v>4</v>
      </c>
      <c r="G3" s="4"/>
      <c r="H3" s="4" t="s">
        <v>2</v>
      </c>
      <c r="I3" s="4" t="s">
        <v>6</v>
      </c>
      <c r="J3" s="15" t="s">
        <v>3</v>
      </c>
      <c r="K3" s="4" t="s">
        <v>4</v>
      </c>
      <c r="N3" s="5"/>
      <c r="O3" s="5"/>
      <c r="P3" s="5"/>
    </row>
    <row r="4" spans="1:16" s="2" customFormat="1" ht="36" customHeight="1">
      <c r="A4" s="4">
        <v>1</v>
      </c>
      <c r="B4" s="142" t="s">
        <v>595</v>
      </c>
      <c r="C4" s="143" t="s">
        <v>596</v>
      </c>
      <c r="D4" s="15">
        <v>22.35</v>
      </c>
      <c r="E4" s="4">
        <v>7</v>
      </c>
      <c r="F4" s="2">
        <f>RANK(D4,$D$4:$D$11)</f>
        <v>7</v>
      </c>
      <c r="G4" s="4">
        <v>1</v>
      </c>
      <c r="H4" s="142" t="s">
        <v>600</v>
      </c>
      <c r="I4" s="143" t="s">
        <v>572</v>
      </c>
      <c r="J4" s="15">
        <v>22.55</v>
      </c>
      <c r="K4" s="4">
        <v>7</v>
      </c>
      <c r="N4" s="5"/>
      <c r="O4" s="76"/>
      <c r="P4" s="5"/>
    </row>
    <row r="5" spans="1:16" s="2" customFormat="1" ht="36" customHeight="1">
      <c r="A5" s="4">
        <v>2</v>
      </c>
      <c r="B5" s="142" t="s">
        <v>597</v>
      </c>
      <c r="C5" s="143" t="s">
        <v>572</v>
      </c>
      <c r="D5" s="15">
        <v>22.75</v>
      </c>
      <c r="E5" s="4">
        <v>5</v>
      </c>
      <c r="F5" s="432">
        <f t="shared" ref="F5:F11" si="0">RANK(D5,$D$4:$D$11)</f>
        <v>3</v>
      </c>
      <c r="G5" s="4">
        <v>2</v>
      </c>
      <c r="H5" s="142" t="s">
        <v>601</v>
      </c>
      <c r="I5" s="143" t="s">
        <v>249</v>
      </c>
      <c r="J5" s="15">
        <v>22.6</v>
      </c>
      <c r="K5" s="4">
        <v>6</v>
      </c>
      <c r="L5" s="432"/>
      <c r="M5" s="17"/>
      <c r="N5" s="5"/>
      <c r="O5" s="76"/>
      <c r="P5" s="5"/>
    </row>
    <row r="6" spans="1:16" s="2" customFormat="1" ht="36" customHeight="1">
      <c r="A6" s="4">
        <v>3</v>
      </c>
      <c r="B6" s="142" t="s">
        <v>598</v>
      </c>
      <c r="C6" s="143" t="s">
        <v>575</v>
      </c>
      <c r="D6" s="15">
        <v>22.75</v>
      </c>
      <c r="E6" s="4">
        <v>4</v>
      </c>
      <c r="F6" s="432">
        <f t="shared" si="0"/>
        <v>3</v>
      </c>
      <c r="G6" s="4">
        <v>3</v>
      </c>
      <c r="H6" s="142" t="s">
        <v>602</v>
      </c>
      <c r="I6" s="143" t="s">
        <v>566</v>
      </c>
      <c r="J6" s="15">
        <v>22.65</v>
      </c>
      <c r="K6" s="4">
        <v>4</v>
      </c>
      <c r="L6" s="432"/>
      <c r="M6" s="17"/>
      <c r="N6" s="5"/>
      <c r="O6" s="76"/>
      <c r="P6" s="5"/>
    </row>
    <row r="7" spans="1:16" s="2" customFormat="1" ht="36" customHeight="1">
      <c r="A7" s="4">
        <v>4</v>
      </c>
      <c r="B7" s="142" t="s">
        <v>599</v>
      </c>
      <c r="C7" s="143" t="s">
        <v>566</v>
      </c>
      <c r="D7" s="15">
        <v>22.9</v>
      </c>
      <c r="E7" s="4">
        <v>2</v>
      </c>
      <c r="F7" s="432">
        <f t="shared" si="0"/>
        <v>2</v>
      </c>
      <c r="G7" s="4">
        <v>4</v>
      </c>
      <c r="H7" s="142" t="s">
        <v>603</v>
      </c>
      <c r="I7" s="143" t="s">
        <v>575</v>
      </c>
      <c r="J7" s="15">
        <v>22.9</v>
      </c>
      <c r="K7" s="4">
        <v>2</v>
      </c>
      <c r="L7" s="432"/>
      <c r="M7" s="17"/>
      <c r="N7" s="5"/>
      <c r="O7" s="76"/>
      <c r="P7" s="76"/>
    </row>
    <row r="8" spans="1:16" s="2" customFormat="1" ht="36" customHeight="1">
      <c r="A8" s="4">
        <v>5</v>
      </c>
      <c r="B8" s="142" t="s">
        <v>587</v>
      </c>
      <c r="C8" s="143" t="s">
        <v>583</v>
      </c>
      <c r="D8" s="15">
        <v>22.2</v>
      </c>
      <c r="E8" s="4">
        <v>8</v>
      </c>
      <c r="F8" s="432">
        <f t="shared" si="0"/>
        <v>8</v>
      </c>
      <c r="G8" s="4">
        <v>5</v>
      </c>
      <c r="H8" s="142" t="s">
        <v>588</v>
      </c>
      <c r="I8" s="143" t="s">
        <v>591</v>
      </c>
      <c r="J8" s="15">
        <v>22.5</v>
      </c>
      <c r="K8" s="4">
        <v>8</v>
      </c>
      <c r="L8" s="432"/>
      <c r="M8" s="17"/>
      <c r="N8" s="5"/>
      <c r="O8" s="76"/>
      <c r="P8" s="76"/>
    </row>
    <row r="9" spans="1:16" s="2" customFormat="1" ht="36" customHeight="1">
      <c r="A9" s="4">
        <v>6</v>
      </c>
      <c r="B9" s="142" t="s">
        <v>588</v>
      </c>
      <c r="C9" s="143" t="s">
        <v>575</v>
      </c>
      <c r="D9" s="15">
        <v>22.6</v>
      </c>
      <c r="E9" s="4">
        <v>6</v>
      </c>
      <c r="F9" s="432">
        <f t="shared" si="0"/>
        <v>6</v>
      </c>
      <c r="G9" s="4">
        <v>6</v>
      </c>
      <c r="H9" s="142" t="s">
        <v>592</v>
      </c>
      <c r="I9" s="143" t="s">
        <v>593</v>
      </c>
      <c r="J9" s="15">
        <v>22.65</v>
      </c>
      <c r="K9" s="4">
        <v>5</v>
      </c>
      <c r="L9" s="432"/>
      <c r="M9" s="17"/>
      <c r="N9" s="5"/>
      <c r="O9" s="76"/>
      <c r="P9" s="76"/>
    </row>
    <row r="10" spans="1:16" s="2" customFormat="1" ht="36" customHeight="1">
      <c r="A10" s="4">
        <v>7</v>
      </c>
      <c r="B10" s="142" t="s">
        <v>589</v>
      </c>
      <c r="C10" s="143" t="s">
        <v>575</v>
      </c>
      <c r="D10" s="15">
        <v>22.75</v>
      </c>
      <c r="E10" s="164">
        <v>3</v>
      </c>
      <c r="F10" s="432">
        <f t="shared" si="0"/>
        <v>3</v>
      </c>
      <c r="G10" s="4">
        <v>7</v>
      </c>
      <c r="H10" s="142" t="s">
        <v>594</v>
      </c>
      <c r="I10" s="143" t="s">
        <v>568</v>
      </c>
      <c r="J10" s="15">
        <v>22.65</v>
      </c>
      <c r="K10" s="164">
        <v>3</v>
      </c>
      <c r="L10" s="432"/>
      <c r="M10" s="17"/>
      <c r="N10" s="5"/>
      <c r="O10" s="76"/>
      <c r="P10" s="76"/>
    </row>
    <row r="11" spans="1:16" s="2" customFormat="1" ht="36" customHeight="1">
      <c r="A11" s="4">
        <v>8</v>
      </c>
      <c r="B11" s="142" t="s">
        <v>590</v>
      </c>
      <c r="C11" s="143" t="s">
        <v>572</v>
      </c>
      <c r="D11" s="15">
        <v>23</v>
      </c>
      <c r="E11" s="4">
        <v>1</v>
      </c>
      <c r="F11" s="432">
        <f t="shared" si="0"/>
        <v>1</v>
      </c>
      <c r="G11" s="4">
        <v>8</v>
      </c>
      <c r="H11" s="142" t="s">
        <v>594</v>
      </c>
      <c r="I11" s="143" t="s">
        <v>572</v>
      </c>
      <c r="J11" s="15">
        <v>23.05</v>
      </c>
      <c r="K11" s="123">
        <v>1</v>
      </c>
      <c r="L11" s="432"/>
      <c r="M11" s="17"/>
      <c r="N11" s="5"/>
      <c r="O11" s="76"/>
      <c r="P11" s="76"/>
    </row>
    <row r="12" spans="1:16" ht="23.25" customHeight="1">
      <c r="A12" s="737" t="s">
        <v>326</v>
      </c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M12" s="17"/>
      <c r="N12" s="5"/>
    </row>
    <row r="13" spans="1:16" s="2" customFormat="1" ht="20.25" customHeight="1">
      <c r="A13" s="729" t="s">
        <v>22</v>
      </c>
      <c r="B13" s="729"/>
      <c r="C13" s="729"/>
      <c r="D13" s="729"/>
      <c r="E13" s="729"/>
      <c r="F13" s="11" t="s">
        <v>21</v>
      </c>
      <c r="G13" s="729" t="s">
        <v>22</v>
      </c>
      <c r="H13" s="729"/>
      <c r="I13" s="729"/>
      <c r="J13" s="729"/>
      <c r="K13" s="729"/>
      <c r="N13" s="5"/>
      <c r="O13" s="5"/>
      <c r="P13" s="5"/>
    </row>
    <row r="14" spans="1:16" s="2" customFormat="1" ht="21.75" customHeight="1">
      <c r="A14" s="736" t="s">
        <v>97</v>
      </c>
      <c r="B14" s="736"/>
      <c r="C14" s="736"/>
      <c r="D14" s="736"/>
      <c r="E14" s="736"/>
      <c r="G14" s="736" t="s">
        <v>96</v>
      </c>
      <c r="H14" s="736"/>
      <c r="I14" s="736"/>
      <c r="J14" s="736"/>
      <c r="K14" s="736"/>
      <c r="L14" s="3"/>
      <c r="N14" s="5"/>
      <c r="O14" s="5"/>
      <c r="P14" s="5"/>
    </row>
    <row r="15" spans="1:16" s="2" customFormat="1" ht="36" customHeight="1">
      <c r="A15" s="4"/>
      <c r="B15" s="4" t="s">
        <v>2</v>
      </c>
      <c r="C15" s="4" t="s">
        <v>6</v>
      </c>
      <c r="D15" s="15" t="s">
        <v>3</v>
      </c>
      <c r="E15" s="4" t="s">
        <v>4</v>
      </c>
      <c r="G15" s="4"/>
      <c r="H15" s="4" t="s">
        <v>2</v>
      </c>
      <c r="I15" s="4" t="s">
        <v>6</v>
      </c>
      <c r="J15" s="15" t="s">
        <v>3</v>
      </c>
      <c r="K15" s="4" t="s">
        <v>4</v>
      </c>
      <c r="N15" s="5"/>
      <c r="O15" s="5"/>
      <c r="P15" s="5"/>
    </row>
    <row r="16" spans="1:16" s="2" customFormat="1" ht="36" customHeight="1">
      <c r="A16" s="4">
        <v>1</v>
      </c>
      <c r="B16" s="333" t="s">
        <v>565</v>
      </c>
      <c r="C16" s="333" t="s">
        <v>566</v>
      </c>
      <c r="D16" s="15">
        <v>22.55</v>
      </c>
      <c r="E16" s="4">
        <v>7</v>
      </c>
      <c r="F16" s="2">
        <f>RANK(D16,$D$16:$D$23)</f>
        <v>7</v>
      </c>
      <c r="G16" s="4">
        <v>1</v>
      </c>
      <c r="H16" s="142" t="s">
        <v>578</v>
      </c>
      <c r="I16" s="143" t="s">
        <v>249</v>
      </c>
      <c r="J16" s="15">
        <v>21.6</v>
      </c>
      <c r="K16" s="4">
        <v>8</v>
      </c>
      <c r="N16" s="5"/>
      <c r="O16" s="5"/>
      <c r="P16" s="5"/>
    </row>
    <row r="17" spans="1:16" s="2" customFormat="1" ht="36" customHeight="1">
      <c r="A17" s="4">
        <v>2</v>
      </c>
      <c r="B17" s="142" t="s">
        <v>567</v>
      </c>
      <c r="C17" s="143" t="s">
        <v>568</v>
      </c>
      <c r="D17" s="15">
        <v>22.4</v>
      </c>
      <c r="E17" s="4">
        <v>8</v>
      </c>
      <c r="F17" s="432">
        <f t="shared" ref="F17:F23" si="1">RANK(D17,$D$16:$D$23)</f>
        <v>8</v>
      </c>
      <c r="G17" s="4">
        <v>2</v>
      </c>
      <c r="H17" s="142" t="s">
        <v>579</v>
      </c>
      <c r="I17" s="143" t="s">
        <v>570</v>
      </c>
      <c r="J17" s="15">
        <v>22.05</v>
      </c>
      <c r="K17" s="4">
        <v>7</v>
      </c>
      <c r="L17" s="432"/>
      <c r="N17" s="5"/>
      <c r="O17" s="5"/>
      <c r="P17" s="5"/>
    </row>
    <row r="18" spans="1:16" s="2" customFormat="1" ht="36" customHeight="1">
      <c r="A18" s="4">
        <v>3</v>
      </c>
      <c r="B18" s="142" t="s">
        <v>569</v>
      </c>
      <c r="C18" s="143" t="s">
        <v>570</v>
      </c>
      <c r="D18" s="438">
        <v>22.65</v>
      </c>
      <c r="E18" s="4">
        <v>5</v>
      </c>
      <c r="F18" s="432">
        <f t="shared" si="1"/>
        <v>5</v>
      </c>
      <c r="G18" s="4">
        <v>3</v>
      </c>
      <c r="H18" s="142" t="s">
        <v>580</v>
      </c>
      <c r="I18" s="143" t="s">
        <v>252</v>
      </c>
      <c r="J18" s="15">
        <v>22.65</v>
      </c>
      <c r="K18" s="4">
        <v>3</v>
      </c>
      <c r="L18" s="432"/>
      <c r="N18" s="5"/>
      <c r="O18" s="5"/>
      <c r="P18" s="5"/>
    </row>
    <row r="19" spans="1:16" s="2" customFormat="1" ht="36" customHeight="1">
      <c r="A19" s="4">
        <v>4</v>
      </c>
      <c r="B19" s="142" t="s">
        <v>571</v>
      </c>
      <c r="C19" s="143" t="s">
        <v>572</v>
      </c>
      <c r="D19" s="15">
        <v>22.75</v>
      </c>
      <c r="E19" s="4">
        <v>4</v>
      </c>
      <c r="F19" s="432">
        <f t="shared" si="1"/>
        <v>3</v>
      </c>
      <c r="G19" s="4">
        <v>4</v>
      </c>
      <c r="H19" s="142" t="s">
        <v>581</v>
      </c>
      <c r="I19" s="143" t="s">
        <v>572</v>
      </c>
      <c r="J19" s="15">
        <v>22.85</v>
      </c>
      <c r="K19" s="4">
        <v>2</v>
      </c>
      <c r="L19" s="432"/>
      <c r="N19" s="5"/>
      <c r="O19" s="5"/>
      <c r="P19" s="5"/>
    </row>
    <row r="20" spans="1:16" s="2" customFormat="1" ht="36" customHeight="1">
      <c r="A20" s="4">
        <v>5</v>
      </c>
      <c r="B20" s="142" t="s">
        <v>573</v>
      </c>
      <c r="C20" s="143" t="s">
        <v>243</v>
      </c>
      <c r="D20" s="15">
        <v>22.75</v>
      </c>
      <c r="E20" s="164">
        <v>3</v>
      </c>
      <c r="F20" s="432">
        <f t="shared" si="1"/>
        <v>3</v>
      </c>
      <c r="G20" s="4">
        <v>5</v>
      </c>
      <c r="H20" s="142" t="s">
        <v>582</v>
      </c>
      <c r="I20" s="143" t="s">
        <v>583</v>
      </c>
      <c r="J20" s="15">
        <v>22.3</v>
      </c>
      <c r="K20" s="4">
        <v>5</v>
      </c>
      <c r="L20" s="432"/>
      <c r="N20" s="5"/>
      <c r="O20" s="5"/>
      <c r="P20" s="5"/>
    </row>
    <row r="21" spans="1:16" s="2" customFormat="1" ht="36" customHeight="1">
      <c r="A21" s="4">
        <v>6</v>
      </c>
      <c r="B21" s="142" t="s">
        <v>574</v>
      </c>
      <c r="C21" s="143" t="s">
        <v>575</v>
      </c>
      <c r="D21" s="15">
        <v>22.95</v>
      </c>
      <c r="E21" s="4">
        <v>2</v>
      </c>
      <c r="F21" s="432">
        <f t="shared" si="1"/>
        <v>2</v>
      </c>
      <c r="G21" s="4">
        <v>6</v>
      </c>
      <c r="H21" s="142" t="s">
        <v>584</v>
      </c>
      <c r="I21" s="143" t="s">
        <v>572</v>
      </c>
      <c r="J21" s="15">
        <v>22.45</v>
      </c>
      <c r="K21" s="4">
        <v>4</v>
      </c>
      <c r="L21" s="432"/>
      <c r="N21" s="5"/>
      <c r="O21" s="5"/>
      <c r="P21" s="5"/>
    </row>
    <row r="22" spans="1:16" s="2" customFormat="1" ht="36" customHeight="1">
      <c r="A22" s="4">
        <v>7</v>
      </c>
      <c r="B22" s="142" t="s">
        <v>576</v>
      </c>
      <c r="C22" s="143" t="s">
        <v>572</v>
      </c>
      <c r="D22" s="15">
        <v>22.6</v>
      </c>
      <c r="E22" s="4">
        <v>6</v>
      </c>
      <c r="F22" s="432">
        <f t="shared" si="1"/>
        <v>6</v>
      </c>
      <c r="G22" s="4">
        <v>7</v>
      </c>
      <c r="H22" s="142" t="s">
        <v>585</v>
      </c>
      <c r="I22" s="143" t="s">
        <v>570</v>
      </c>
      <c r="J22" s="15">
        <v>22.25</v>
      </c>
      <c r="K22" s="4">
        <v>6</v>
      </c>
      <c r="L22" s="432"/>
      <c r="N22" s="5"/>
      <c r="O22" s="5"/>
      <c r="P22" s="5"/>
    </row>
    <row r="23" spans="1:16" s="2" customFormat="1" ht="36" customHeight="1">
      <c r="A23" s="4">
        <v>8</v>
      </c>
      <c r="B23" s="142" t="s">
        <v>577</v>
      </c>
      <c r="C23" s="143" t="s">
        <v>572</v>
      </c>
      <c r="D23" s="15">
        <v>23.05</v>
      </c>
      <c r="E23" s="4">
        <v>1</v>
      </c>
      <c r="F23" s="432">
        <f t="shared" si="1"/>
        <v>1</v>
      </c>
      <c r="G23" s="4">
        <v>8</v>
      </c>
      <c r="H23" s="142" t="s">
        <v>586</v>
      </c>
      <c r="I23" s="143" t="s">
        <v>575</v>
      </c>
      <c r="J23" s="15">
        <v>22.9</v>
      </c>
      <c r="K23" s="4">
        <v>1</v>
      </c>
      <c r="L23" s="432"/>
      <c r="N23" s="5"/>
      <c r="O23" s="5"/>
      <c r="P23" s="5"/>
    </row>
    <row r="24" spans="1:16">
      <c r="C24" s="440" t="s">
        <v>604</v>
      </c>
      <c r="K24" s="124"/>
      <c r="L24" s="6"/>
    </row>
    <row r="25" spans="1:16" ht="18.75">
      <c r="A25" s="31"/>
    </row>
  </sheetData>
  <mergeCells count="9">
    <mergeCell ref="A14:E14"/>
    <mergeCell ref="G14:K14"/>
    <mergeCell ref="A13:E13"/>
    <mergeCell ref="G13:K13"/>
    <mergeCell ref="A1:E1"/>
    <mergeCell ref="G1:K1"/>
    <mergeCell ref="A12:K12"/>
    <mergeCell ref="A2:E2"/>
    <mergeCell ref="G2:K2"/>
  </mergeCells>
  <phoneticPr fontId="3"/>
  <conditionalFormatting sqref="B17:C23 H16:I23 H4:I11 P7:P11 N4:O11 B4:C11 C24">
    <cfRule type="cellIs" dxfId="21" priority="1" stopIfTrue="1" operator="equal">
      <formula>0</formula>
    </cfRule>
  </conditionalFormatting>
  <conditionalFormatting sqref="N12">
    <cfRule type="cellIs" dxfId="20" priority="2" stopIfTrue="1" operator="lessThanOrEqual">
      <formula>4</formula>
    </cfRule>
  </conditionalFormatting>
  <conditionalFormatting sqref="E1:E19 K1:K1048576 E21:E1048576">
    <cfRule type="cellIs" dxfId="19" priority="3" stopIfTrue="1" operator="lessThanOrEqual">
      <formula>4</formula>
    </cfRule>
    <cfRule type="cellIs" dxfId="18" priority="4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topLeftCell="A34" zoomScaleNormal="100" zoomScaleSheetLayoutView="100" workbookViewId="0">
      <selection activeCell="G56" sqref="G56"/>
    </sheetView>
  </sheetViews>
  <sheetFormatPr defaultRowHeight="13.5"/>
  <cols>
    <col min="1" max="1" width="5.75" customWidth="1"/>
    <col min="2" max="2" width="12.5" customWidth="1"/>
    <col min="3" max="6" width="15.625" customWidth="1"/>
  </cols>
  <sheetData>
    <row r="1" spans="1:6" ht="26.25" customHeight="1">
      <c r="A1" s="187" t="s">
        <v>317</v>
      </c>
    </row>
    <row r="2" spans="1:6" ht="26.25" customHeight="1">
      <c r="A2" s="187" t="s">
        <v>327</v>
      </c>
    </row>
    <row r="3" spans="1:6" ht="26.25" customHeight="1">
      <c r="A3" s="187" t="s">
        <v>328</v>
      </c>
    </row>
    <row r="4" spans="1:6" ht="14.25" thickBot="1">
      <c r="A4" s="738" t="s">
        <v>318</v>
      </c>
      <c r="B4" s="742" t="s">
        <v>616</v>
      </c>
      <c r="C4" s="429"/>
      <c r="D4" s="462">
        <v>5</v>
      </c>
      <c r="E4" s="137"/>
    </row>
    <row r="5" spans="1:6" ht="15" thickTop="1" thickBot="1">
      <c r="A5" s="738"/>
      <c r="B5" s="742"/>
      <c r="C5" s="446"/>
      <c r="D5" s="455"/>
      <c r="E5" s="137">
        <v>5</v>
      </c>
    </row>
    <row r="6" spans="1:6" ht="14.25" thickTop="1">
      <c r="A6" s="738" t="s">
        <v>319</v>
      </c>
      <c r="B6" s="742" t="s">
        <v>620</v>
      </c>
      <c r="C6" s="186"/>
      <c r="D6" s="464"/>
      <c r="E6" s="451"/>
    </row>
    <row r="7" spans="1:6" ht="14.25" thickBot="1">
      <c r="A7" s="738"/>
      <c r="B7" s="742"/>
      <c r="C7" s="430"/>
      <c r="D7" s="465">
        <v>0</v>
      </c>
      <c r="E7" s="455"/>
      <c r="F7" s="137">
        <v>4</v>
      </c>
    </row>
    <row r="8" spans="1:6" ht="14.25" thickTop="1">
      <c r="A8" s="738" t="s">
        <v>321</v>
      </c>
      <c r="B8" s="742" t="s">
        <v>618</v>
      </c>
      <c r="C8" s="429"/>
      <c r="D8" s="452">
        <v>2</v>
      </c>
      <c r="E8" s="464"/>
      <c r="F8" s="451"/>
    </row>
    <row r="9" spans="1:6" ht="14.25" thickBot="1">
      <c r="A9" s="738"/>
      <c r="B9" s="742"/>
      <c r="C9" s="185"/>
      <c r="D9" s="456"/>
      <c r="E9" s="458"/>
      <c r="F9" s="451"/>
    </row>
    <row r="10" spans="1:6" ht="15" thickTop="1" thickBot="1">
      <c r="A10" s="741" t="s">
        <v>320</v>
      </c>
      <c r="B10" s="742" t="s">
        <v>615</v>
      </c>
      <c r="C10" s="445"/>
      <c r="D10" s="461"/>
      <c r="E10" s="458">
        <v>0</v>
      </c>
      <c r="F10" s="451"/>
    </row>
    <row r="11" spans="1:6" ht="15" thickTop="1" thickBot="1">
      <c r="A11" s="741"/>
      <c r="B11" s="742"/>
      <c r="D11" s="137">
        <v>3</v>
      </c>
      <c r="E11" s="458"/>
      <c r="F11" s="457"/>
    </row>
    <row r="12" spans="1:6" ht="15" thickTop="1" thickBot="1">
      <c r="A12" s="741" t="s">
        <v>322</v>
      </c>
      <c r="B12" s="743" t="s">
        <v>617</v>
      </c>
      <c r="C12" s="445"/>
      <c r="D12" s="137">
        <v>4</v>
      </c>
      <c r="E12" s="452"/>
      <c r="F12" s="137"/>
    </row>
    <row r="13" spans="1:6" ht="15" thickTop="1" thickBot="1">
      <c r="A13" s="741"/>
      <c r="B13" s="743"/>
      <c r="C13" s="6"/>
      <c r="D13" s="455"/>
      <c r="E13" s="452">
        <v>0</v>
      </c>
      <c r="F13" s="137"/>
    </row>
    <row r="14" spans="1:6" ht="14.25" thickTop="1">
      <c r="A14" s="741" t="s">
        <v>323</v>
      </c>
      <c r="B14" s="742" t="s">
        <v>621</v>
      </c>
      <c r="C14" s="186"/>
      <c r="D14" s="463"/>
      <c r="E14" s="452"/>
      <c r="F14" s="137"/>
    </row>
    <row r="15" spans="1:6" ht="14.25" thickBot="1">
      <c r="A15" s="741"/>
      <c r="B15" s="742"/>
      <c r="C15" s="429"/>
      <c r="D15" s="452">
        <v>1</v>
      </c>
      <c r="E15" s="460"/>
      <c r="F15" s="137"/>
    </row>
    <row r="16" spans="1:6" ht="14.25" thickTop="1">
      <c r="A16" s="741" t="s">
        <v>324</v>
      </c>
      <c r="B16" s="743" t="s">
        <v>619</v>
      </c>
      <c r="D16" s="458">
        <v>1</v>
      </c>
      <c r="E16" s="461"/>
      <c r="F16" s="137">
        <v>1</v>
      </c>
    </row>
    <row r="17" spans="1:5" ht="14.25" thickBot="1">
      <c r="A17" s="741"/>
      <c r="B17" s="743"/>
      <c r="C17" s="235"/>
      <c r="D17" s="454"/>
      <c r="E17" s="455"/>
    </row>
    <row r="18" spans="1:5" ht="15" thickTop="1" thickBot="1">
      <c r="A18" s="741" t="s">
        <v>325</v>
      </c>
      <c r="B18" s="742" t="s">
        <v>614</v>
      </c>
      <c r="C18" s="449"/>
      <c r="D18" s="461"/>
      <c r="E18" s="137">
        <v>5</v>
      </c>
    </row>
    <row r="19" spans="1:5" ht="14.25" thickTop="1">
      <c r="A19" s="741"/>
      <c r="B19" s="742"/>
      <c r="C19" s="446"/>
      <c r="D19" s="137">
        <v>4</v>
      </c>
    </row>
    <row r="20" spans="1:5" ht="11.25" customHeight="1"/>
    <row r="21" spans="1:5" ht="11.25" customHeight="1"/>
    <row r="22" spans="1:5" ht="17.25">
      <c r="A22" s="26" t="s">
        <v>330</v>
      </c>
    </row>
    <row r="23" spans="1:5" ht="14.25" thickBot="1">
      <c r="B23" s="742" t="s">
        <v>615</v>
      </c>
      <c r="C23" s="445"/>
      <c r="D23" s="137">
        <v>3</v>
      </c>
    </row>
    <row r="24" spans="1:5" ht="15" thickTop="1" thickBot="1">
      <c r="B24" s="742"/>
      <c r="C24" s="447"/>
      <c r="D24" s="457"/>
      <c r="E24" s="6"/>
    </row>
    <row r="25" spans="1:5" ht="14.25" thickTop="1">
      <c r="B25" s="743" t="s">
        <v>617</v>
      </c>
      <c r="C25" s="186"/>
      <c r="D25" s="454"/>
    </row>
    <row r="26" spans="1:5">
      <c r="B26" s="743"/>
      <c r="D26" s="137">
        <v>2</v>
      </c>
    </row>
    <row r="27" spans="1:5" ht="11.25" customHeight="1">
      <c r="B27" s="8"/>
    </row>
    <row r="28" spans="1:5" ht="11.25" customHeight="1">
      <c r="B28" s="8"/>
    </row>
    <row r="29" spans="1:5" ht="11.25" customHeight="1"/>
    <row r="30" spans="1:5" ht="17.25">
      <c r="A30" s="187" t="s">
        <v>329</v>
      </c>
    </row>
    <row r="31" spans="1:5" ht="17.25">
      <c r="A31" s="187" t="s">
        <v>327</v>
      </c>
    </row>
    <row r="32" spans="1:5" ht="17.25">
      <c r="A32" s="187" t="s">
        <v>328</v>
      </c>
    </row>
    <row r="33" spans="1:6" ht="14.25" thickBot="1">
      <c r="A33" s="738" t="s">
        <v>318</v>
      </c>
      <c r="B33" s="739" t="s">
        <v>606</v>
      </c>
      <c r="C33" s="429"/>
      <c r="D33" s="137">
        <v>5</v>
      </c>
    </row>
    <row r="34" spans="1:6" ht="15" thickTop="1" thickBot="1">
      <c r="A34" s="738"/>
      <c r="B34" s="739"/>
      <c r="C34" s="446"/>
      <c r="D34" s="453"/>
      <c r="E34" s="451">
        <v>4</v>
      </c>
    </row>
    <row r="35" spans="1:6" ht="14.25" thickTop="1">
      <c r="A35" s="738" t="s">
        <v>319</v>
      </c>
      <c r="B35" s="739" t="s">
        <v>607</v>
      </c>
      <c r="C35" s="186"/>
      <c r="D35" s="446"/>
      <c r="E35" s="455"/>
      <c r="F35" s="137"/>
    </row>
    <row r="36" spans="1:6" ht="14.25" thickBot="1">
      <c r="A36" s="738"/>
      <c r="B36" s="739"/>
      <c r="C36" s="430">
        <v>0</v>
      </c>
      <c r="D36" s="451">
        <v>0</v>
      </c>
      <c r="E36" s="457"/>
      <c r="F36" s="137">
        <v>4</v>
      </c>
    </row>
    <row r="37" spans="1:6" ht="14.25" thickTop="1">
      <c r="A37" s="738" t="s">
        <v>321</v>
      </c>
      <c r="B37" s="739" t="s">
        <v>608</v>
      </c>
      <c r="C37" s="429">
        <v>0</v>
      </c>
      <c r="D37" s="452">
        <v>0</v>
      </c>
      <c r="E37" s="464"/>
      <c r="F37" s="451"/>
    </row>
    <row r="38" spans="1:6" ht="14.25" thickBot="1">
      <c r="A38" s="738"/>
      <c r="B38" s="739"/>
      <c r="C38" s="185"/>
      <c r="D38" s="236"/>
      <c r="E38" s="458"/>
      <c r="F38" s="451"/>
    </row>
    <row r="39" spans="1:6" ht="15" thickTop="1" thickBot="1">
      <c r="A39" s="741" t="s">
        <v>320</v>
      </c>
      <c r="B39" s="740" t="s">
        <v>609</v>
      </c>
      <c r="C39" s="449"/>
      <c r="D39" s="450"/>
      <c r="E39" s="458">
        <v>1</v>
      </c>
      <c r="F39" s="451"/>
    </row>
    <row r="40" spans="1:6" ht="15" thickTop="1" thickBot="1">
      <c r="A40" s="741"/>
      <c r="B40" s="740"/>
      <c r="D40" s="137">
        <v>5</v>
      </c>
      <c r="E40" s="458"/>
      <c r="F40" s="451"/>
    </row>
    <row r="41" spans="1:6" ht="15" thickTop="1" thickBot="1">
      <c r="A41" s="741" t="s">
        <v>322</v>
      </c>
      <c r="B41" s="740" t="s">
        <v>610</v>
      </c>
      <c r="C41" s="445"/>
      <c r="D41" s="137">
        <v>5</v>
      </c>
      <c r="E41" s="452"/>
      <c r="F41" s="470"/>
    </row>
    <row r="42" spans="1:6" ht="15" thickTop="1" thickBot="1">
      <c r="A42" s="741"/>
      <c r="B42" s="740"/>
      <c r="C42" s="447"/>
      <c r="D42" s="453"/>
      <c r="E42" s="452">
        <v>2</v>
      </c>
      <c r="F42" s="137"/>
    </row>
    <row r="43" spans="1:6" ht="14.25" thickTop="1">
      <c r="A43" s="741" t="s">
        <v>323</v>
      </c>
      <c r="B43" s="740" t="s">
        <v>611</v>
      </c>
      <c r="C43" s="186"/>
      <c r="D43" s="448"/>
      <c r="E43" s="452"/>
      <c r="F43" s="137"/>
    </row>
    <row r="44" spans="1:6" ht="14.25" thickBot="1">
      <c r="A44" s="741"/>
      <c r="B44" s="740"/>
      <c r="C44" s="429"/>
      <c r="D44" s="452">
        <v>0</v>
      </c>
      <c r="E44" s="460"/>
      <c r="F44" s="137"/>
    </row>
    <row r="45" spans="1:6" ht="14.25" thickTop="1">
      <c r="A45" s="741" t="s">
        <v>324</v>
      </c>
      <c r="B45" s="740" t="s">
        <v>612</v>
      </c>
      <c r="D45" s="458">
        <v>0</v>
      </c>
      <c r="E45" s="461"/>
      <c r="F45" s="137">
        <v>1</v>
      </c>
    </row>
    <row r="46" spans="1:6" ht="14.25" thickBot="1">
      <c r="A46" s="741"/>
      <c r="B46" s="740"/>
      <c r="C46" s="235"/>
      <c r="D46" s="459"/>
      <c r="E46" s="451"/>
      <c r="F46" s="137"/>
    </row>
    <row r="47" spans="1:6" ht="15" thickTop="1" thickBot="1">
      <c r="A47" s="741" t="s">
        <v>325</v>
      </c>
      <c r="B47" s="740" t="s">
        <v>613</v>
      </c>
      <c r="C47" s="445"/>
      <c r="D47" s="453"/>
      <c r="E47" s="451">
        <v>3</v>
      </c>
      <c r="F47" s="137"/>
    </row>
    <row r="48" spans="1:6" ht="14.25" thickTop="1">
      <c r="A48" s="741"/>
      <c r="B48" s="740"/>
      <c r="D48" s="137">
        <v>5</v>
      </c>
    </row>
    <row r="49" spans="1:5" ht="11.25" customHeight="1"/>
    <row r="50" spans="1:5" ht="11.25" customHeight="1"/>
    <row r="51" spans="1:5" ht="17.25">
      <c r="A51" s="26" t="s">
        <v>330</v>
      </c>
    </row>
    <row r="52" spans="1:5" ht="14.25" thickBot="1">
      <c r="B52" s="740" t="s">
        <v>609</v>
      </c>
      <c r="D52" s="137">
        <v>4</v>
      </c>
    </row>
    <row r="53" spans="1:5" ht="15" thickTop="1" thickBot="1">
      <c r="B53" s="740"/>
      <c r="C53" s="447"/>
      <c r="D53" s="451"/>
      <c r="E53" s="6"/>
    </row>
    <row r="54" spans="1:5" ht="14.25" thickTop="1">
      <c r="B54" s="740" t="s">
        <v>610</v>
      </c>
      <c r="C54" s="186"/>
      <c r="D54" s="470"/>
    </row>
    <row r="55" spans="1:5">
      <c r="B55" s="740"/>
      <c r="D55" s="137">
        <v>1</v>
      </c>
    </row>
  </sheetData>
  <mergeCells count="36">
    <mergeCell ref="B18:B19"/>
    <mergeCell ref="A14:A15"/>
    <mergeCell ref="A16:A17"/>
    <mergeCell ref="A18:A19"/>
    <mergeCell ref="B14:B15"/>
    <mergeCell ref="B16:B17"/>
    <mergeCell ref="A33:A34"/>
    <mergeCell ref="B33:B34"/>
    <mergeCell ref="A35:A36"/>
    <mergeCell ref="B35:B36"/>
    <mergeCell ref="B4:B5"/>
    <mergeCell ref="B6:B7"/>
    <mergeCell ref="B8:B9"/>
    <mergeCell ref="B10:B11"/>
    <mergeCell ref="B12:B13"/>
    <mergeCell ref="A4:A5"/>
    <mergeCell ref="A6:A7"/>
    <mergeCell ref="A8:A9"/>
    <mergeCell ref="A10:A11"/>
    <mergeCell ref="A12:A13"/>
    <mergeCell ref="B23:B24"/>
    <mergeCell ref="B25:B26"/>
    <mergeCell ref="A37:A38"/>
    <mergeCell ref="B37:B38"/>
    <mergeCell ref="B54:B55"/>
    <mergeCell ref="A39:A40"/>
    <mergeCell ref="B39:B40"/>
    <mergeCell ref="A41:A42"/>
    <mergeCell ref="B41:B42"/>
    <mergeCell ref="A45:A46"/>
    <mergeCell ref="B45:B46"/>
    <mergeCell ref="A47:A48"/>
    <mergeCell ref="B47:B48"/>
    <mergeCell ref="B52:B53"/>
    <mergeCell ref="A43:A44"/>
    <mergeCell ref="B43:B44"/>
  </mergeCells>
  <phoneticPr fontId="3"/>
  <conditionalFormatting sqref="F4:F6 E22:E29 S1:S9 M1:M9 J24 K13:K15 K25:K65536 E1:E3 F17:F21 E15:E16 E56:E65536 F8:F12">
    <cfRule type="cellIs" dxfId="17" priority="18" stopIfTrue="1" operator="lessThanOrEqual">
      <formula>2</formula>
    </cfRule>
  </conditionalFormatting>
  <conditionalFormatting sqref="B20:C21 C5:C7 C19 C11">
    <cfRule type="cellIs" dxfId="16" priority="19" stopIfTrue="1" operator="equal">
      <formula>0</formula>
    </cfRule>
  </conditionalFormatting>
  <conditionalFormatting sqref="B49:C50 C34:C39 C47 C41">
    <cfRule type="cellIs" dxfId="15" priority="14" stopIfTrue="1" operator="equal">
      <formula>0</formula>
    </cfRule>
  </conditionalFormatting>
  <conditionalFormatting sqref="F33:F41 E51:E55 E30:E32 F46:F50 E44:E45">
    <cfRule type="cellIs" dxfId="14" priority="13" stopIfTrue="1" operator="lessThanOrEqual">
      <formula>2</formula>
    </cfRule>
  </conditionalFormatting>
  <conditionalFormatting sqref="C54">
    <cfRule type="cellIs" dxfId="13" priority="12" stopIfTrue="1" operator="equal">
      <formula>0</formula>
    </cfRule>
  </conditionalFormatting>
  <conditionalFormatting sqref="C9:C10">
    <cfRule type="cellIs" dxfId="12" priority="11" stopIfTrue="1" operator="equal">
      <formula>0</formula>
    </cfRule>
  </conditionalFormatting>
  <conditionalFormatting sqref="C13:C14">
    <cfRule type="cellIs" dxfId="11" priority="10" stopIfTrue="1" operator="equal">
      <formula>0</formula>
    </cfRule>
  </conditionalFormatting>
  <conditionalFormatting sqref="C17:C18">
    <cfRule type="cellIs" dxfId="10" priority="9" stopIfTrue="1" operator="equal">
      <formula>0</formula>
    </cfRule>
  </conditionalFormatting>
  <conditionalFormatting sqref="C24:C25">
    <cfRule type="cellIs" dxfId="9" priority="8" stopIfTrue="1" operator="equal">
      <formula>0</formula>
    </cfRule>
  </conditionalFormatting>
  <conditionalFormatting sqref="C40">
    <cfRule type="cellIs" dxfId="8" priority="7" stopIfTrue="1" operator="equal">
      <formula>0</formula>
    </cfRule>
  </conditionalFormatting>
  <conditionalFormatting sqref="F33:F35 E51:E55 F46:F50 E44:E45 F37:F41">
    <cfRule type="cellIs" dxfId="7" priority="6" stopIfTrue="1" operator="lessThanOrEqual">
      <formula>2</formula>
    </cfRule>
  </conditionalFormatting>
  <conditionalFormatting sqref="C34:C36 C48:C50 C40">
    <cfRule type="cellIs" dxfId="6" priority="5" stopIfTrue="1" operator="equal">
      <formula>0</formula>
    </cfRule>
  </conditionalFormatting>
  <conditionalFormatting sqref="C38:C39">
    <cfRule type="cellIs" dxfId="5" priority="4" stopIfTrue="1" operator="equal">
      <formula>0</formula>
    </cfRule>
  </conditionalFormatting>
  <conditionalFormatting sqref="C42:C43">
    <cfRule type="cellIs" dxfId="4" priority="3" stopIfTrue="1" operator="equal">
      <formula>0</formula>
    </cfRule>
  </conditionalFormatting>
  <conditionalFormatting sqref="C46:C47">
    <cfRule type="cellIs" dxfId="3" priority="2" stopIfTrue="1" operator="equal">
      <formula>0</formula>
    </cfRule>
  </conditionalFormatting>
  <conditionalFormatting sqref="C53:C54">
    <cfRule type="cellIs" dxfId="2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view="pageBreakPreview" zoomScaleNormal="100" zoomScaleSheetLayoutView="100" workbookViewId="0">
      <selection activeCell="A30" sqref="A30"/>
    </sheetView>
  </sheetViews>
  <sheetFormatPr defaultRowHeight="13.5"/>
  <cols>
    <col min="2" max="2" width="3.125" customWidth="1"/>
    <col min="3" max="3" width="3.75" hidden="1" customWidth="1"/>
    <col min="4" max="4" width="13.5" customWidth="1"/>
    <col min="6" max="6" width="10.375" customWidth="1"/>
    <col min="7" max="7" width="4.875" customWidth="1"/>
    <col min="8" max="8" width="3.25" customWidth="1"/>
    <col min="9" max="9" width="3.625" hidden="1" customWidth="1"/>
    <col min="10" max="10" width="13.625" customWidth="1"/>
  </cols>
  <sheetData>
    <row r="1" spans="2:12" ht="23.25" customHeight="1">
      <c r="B1" s="746" t="s">
        <v>177</v>
      </c>
      <c r="C1" s="746"/>
      <c r="D1" s="746"/>
      <c r="E1" s="746"/>
      <c r="F1" s="746"/>
      <c r="G1" s="65"/>
      <c r="H1" s="738" t="s">
        <v>178</v>
      </c>
      <c r="I1" s="747"/>
      <c r="J1" s="747"/>
      <c r="K1" s="747"/>
      <c r="L1" s="747"/>
    </row>
    <row r="2" spans="2:12" ht="27.95" customHeight="1">
      <c r="B2" s="4" t="s">
        <v>79</v>
      </c>
      <c r="C2" s="4" t="s">
        <v>127</v>
      </c>
      <c r="D2" s="4" t="s">
        <v>1</v>
      </c>
      <c r="E2" s="4" t="s">
        <v>5</v>
      </c>
      <c r="F2" s="4" t="s">
        <v>4</v>
      </c>
      <c r="H2" s="4" t="s">
        <v>79</v>
      </c>
      <c r="I2" s="4" t="s">
        <v>127</v>
      </c>
      <c r="J2" s="4" t="s">
        <v>1</v>
      </c>
      <c r="K2" s="4" t="s">
        <v>5</v>
      </c>
      <c r="L2" s="4" t="s">
        <v>4</v>
      </c>
    </row>
    <row r="3" spans="2:12" ht="27.95" customHeight="1">
      <c r="B3" s="4">
        <v>1</v>
      </c>
      <c r="C3" s="4">
        <v>10</v>
      </c>
      <c r="D3" s="108" t="str">
        <f>IF(C3&lt;&gt;"",VLOOKUP(C3,$C$61:$D$70,2),"●")</f>
        <v>成田北</v>
      </c>
      <c r="E3" s="15">
        <v>19.2</v>
      </c>
      <c r="F3" s="180">
        <v>4</v>
      </c>
      <c r="H3" s="4">
        <v>1</v>
      </c>
      <c r="I3" s="4">
        <v>5</v>
      </c>
      <c r="J3" s="108" t="str">
        <f>IF(I3&lt;&gt;"",VLOOKUP(I3,$C$45:$D$58,2),"●")</f>
        <v>成東</v>
      </c>
      <c r="K3" s="15">
        <v>18.899999999999999</v>
      </c>
      <c r="L3" s="4">
        <v>7</v>
      </c>
    </row>
    <row r="4" spans="2:12" ht="27.95" customHeight="1">
      <c r="B4" s="4">
        <v>2</v>
      </c>
      <c r="C4" s="4">
        <v>7</v>
      </c>
      <c r="D4" s="108" t="str">
        <f t="shared" ref="D4:D7" si="0">IF(C4&lt;&gt;"",VLOOKUP(C4,$C$61:$D$69,2),"●")</f>
        <v>柏日体</v>
      </c>
      <c r="E4" s="15">
        <v>19.350000000000001</v>
      </c>
      <c r="F4" s="180">
        <v>3</v>
      </c>
      <c r="H4" s="4">
        <v>2</v>
      </c>
      <c r="I4" s="4">
        <v>3</v>
      </c>
      <c r="J4" s="108" t="str">
        <f t="shared" ref="J4:J9" si="1">IF(I4&lt;&gt;"",VLOOKUP(I4,$C$45:$D$58,2),"●")</f>
        <v>長生</v>
      </c>
      <c r="K4" s="15">
        <v>19.05</v>
      </c>
      <c r="L4" s="4">
        <v>5</v>
      </c>
    </row>
    <row r="5" spans="2:12" ht="27.95" customHeight="1">
      <c r="B5" s="4">
        <v>3</v>
      </c>
      <c r="C5" s="4">
        <v>3</v>
      </c>
      <c r="D5" s="108" t="str">
        <f t="shared" si="0"/>
        <v>長生</v>
      </c>
      <c r="E5" s="15">
        <v>19.149999999999999</v>
      </c>
      <c r="F5" s="180">
        <v>5</v>
      </c>
      <c r="H5" s="4">
        <v>3</v>
      </c>
      <c r="I5" s="4">
        <v>14</v>
      </c>
      <c r="J5" s="108" t="str">
        <f t="shared" si="1"/>
        <v>佐原</v>
      </c>
      <c r="K5" s="15">
        <v>19.05</v>
      </c>
      <c r="L5" s="4">
        <v>5</v>
      </c>
    </row>
    <row r="6" spans="2:12" ht="27.95" customHeight="1">
      <c r="B6" s="4">
        <v>4</v>
      </c>
      <c r="C6" s="4">
        <v>8</v>
      </c>
      <c r="D6" s="108" t="str">
        <f t="shared" si="0"/>
        <v>麗澤</v>
      </c>
      <c r="E6" s="15">
        <v>19.5</v>
      </c>
      <c r="F6" s="180">
        <v>2</v>
      </c>
      <c r="H6" s="167">
        <v>4</v>
      </c>
      <c r="I6" s="4">
        <v>13</v>
      </c>
      <c r="J6" s="108" t="str">
        <f t="shared" si="1"/>
        <v>千葉黎明</v>
      </c>
      <c r="K6" s="144">
        <v>19.55</v>
      </c>
      <c r="L6" s="4">
        <v>3</v>
      </c>
    </row>
    <row r="7" spans="2:12" ht="27.95" customHeight="1">
      <c r="B7" s="4">
        <v>5</v>
      </c>
      <c r="C7" s="4">
        <v>1</v>
      </c>
      <c r="D7" s="108" t="str">
        <f t="shared" si="0"/>
        <v>拓大紅陵</v>
      </c>
      <c r="E7" s="15">
        <v>20.05</v>
      </c>
      <c r="F7" s="180">
        <v>1</v>
      </c>
      <c r="H7" s="4">
        <v>5</v>
      </c>
      <c r="I7" s="4">
        <v>10</v>
      </c>
      <c r="J7" s="108" t="str">
        <f t="shared" si="1"/>
        <v>柏日体</v>
      </c>
      <c r="K7" s="15">
        <v>19.5</v>
      </c>
      <c r="L7" s="4">
        <v>4</v>
      </c>
    </row>
    <row r="8" spans="2:12" ht="27.95" customHeight="1">
      <c r="G8" s="6"/>
      <c r="H8" s="4">
        <v>6</v>
      </c>
      <c r="I8" s="4">
        <v>6</v>
      </c>
      <c r="J8" s="108" t="str">
        <f t="shared" si="1"/>
        <v>秀明八千代</v>
      </c>
      <c r="K8" s="15">
        <v>19.850000000000001</v>
      </c>
      <c r="L8" s="4">
        <v>1</v>
      </c>
    </row>
    <row r="9" spans="2:12" ht="27.95" customHeight="1">
      <c r="H9" s="191">
        <v>7</v>
      </c>
      <c r="I9" s="4">
        <v>8</v>
      </c>
      <c r="J9" s="108" t="str">
        <f t="shared" si="1"/>
        <v>敬愛学園</v>
      </c>
      <c r="K9" s="4">
        <v>19.8</v>
      </c>
      <c r="L9" s="4">
        <v>2</v>
      </c>
    </row>
    <row r="10" spans="2:12" ht="27.95" customHeight="1"/>
    <row r="11" spans="2:12" ht="27.95" customHeight="1">
      <c r="B11" s="4" t="s">
        <v>176</v>
      </c>
      <c r="C11" s="4" t="s">
        <v>127</v>
      </c>
      <c r="D11" s="4" t="s">
        <v>1</v>
      </c>
      <c r="E11" s="4" t="s">
        <v>5</v>
      </c>
      <c r="F11" s="4" t="s">
        <v>4</v>
      </c>
      <c r="H11" s="4" t="s">
        <v>176</v>
      </c>
      <c r="I11" s="4" t="s">
        <v>127</v>
      </c>
      <c r="J11" s="4" t="s">
        <v>1</v>
      </c>
      <c r="K11" s="4" t="s">
        <v>5</v>
      </c>
      <c r="L11" s="4" t="s">
        <v>4</v>
      </c>
    </row>
    <row r="12" spans="2:12" ht="27.95" customHeight="1">
      <c r="B12" s="4">
        <v>1</v>
      </c>
      <c r="C12" s="4">
        <v>9</v>
      </c>
      <c r="D12" s="108" t="str">
        <f t="shared" ref="D12" si="2">IF(C12&lt;&gt;"",VLOOKUP(C12,$C$61:$D$69,2),"●")</f>
        <v>成田</v>
      </c>
      <c r="E12" s="15">
        <v>19.100000000000001</v>
      </c>
      <c r="F12" s="180">
        <v>4</v>
      </c>
      <c r="G12" s="2"/>
      <c r="H12" s="4">
        <v>1</v>
      </c>
      <c r="I12" s="4">
        <v>12</v>
      </c>
      <c r="J12" s="108" t="str">
        <f t="shared" ref="J12:J18" si="3">IF(I12&lt;&gt;"",VLOOKUP(I12,$C$45:$D$58,2),"●")</f>
        <v>成田</v>
      </c>
      <c r="K12" s="15">
        <v>18.95</v>
      </c>
      <c r="L12" s="180">
        <v>7</v>
      </c>
    </row>
    <row r="13" spans="2:12" ht="27.95" customHeight="1">
      <c r="B13" s="4">
        <v>2</v>
      </c>
      <c r="C13" s="4">
        <v>4</v>
      </c>
      <c r="D13" s="108" t="str">
        <f t="shared" ref="D13:D16" si="4">IF(C13&lt;&gt;"",VLOOKUP(C13,$C$61:$D$69,2),"●")</f>
        <v>成東</v>
      </c>
      <c r="E13" s="15">
        <v>18.899999999999999</v>
      </c>
      <c r="F13" s="180">
        <v>5</v>
      </c>
      <c r="G13" s="564"/>
      <c r="H13" s="4">
        <v>2</v>
      </c>
      <c r="I13" s="4">
        <v>4</v>
      </c>
      <c r="J13" s="108" t="str">
        <f t="shared" si="3"/>
        <v>千葉学芸</v>
      </c>
      <c r="K13" s="15">
        <v>19.2</v>
      </c>
      <c r="L13" s="180">
        <v>6</v>
      </c>
    </row>
    <row r="14" spans="2:12" ht="27.95" customHeight="1">
      <c r="B14" s="4">
        <v>3</v>
      </c>
      <c r="C14" s="4">
        <v>2</v>
      </c>
      <c r="D14" s="108" t="str">
        <f t="shared" si="4"/>
        <v>木更津総合</v>
      </c>
      <c r="E14" s="15">
        <v>19.5</v>
      </c>
      <c r="F14" s="180">
        <v>3</v>
      </c>
      <c r="G14" s="564"/>
      <c r="H14" s="4">
        <v>3</v>
      </c>
      <c r="I14" s="4">
        <v>9</v>
      </c>
      <c r="J14" s="108" t="str">
        <f t="shared" si="3"/>
        <v>千葉南</v>
      </c>
      <c r="K14" s="15">
        <v>19.399999999999999</v>
      </c>
      <c r="L14" s="180">
        <v>5</v>
      </c>
    </row>
    <row r="15" spans="2:12" ht="27.75" customHeight="1">
      <c r="B15" s="4">
        <v>4</v>
      </c>
      <c r="C15" s="4">
        <v>5</v>
      </c>
      <c r="D15" s="108" t="str">
        <f t="shared" si="4"/>
        <v>幕張</v>
      </c>
      <c r="E15" s="15">
        <v>19.649999999999999</v>
      </c>
      <c r="F15" s="180">
        <v>2</v>
      </c>
      <c r="G15" s="564"/>
      <c r="H15" s="4">
        <v>4</v>
      </c>
      <c r="I15" s="4">
        <v>2</v>
      </c>
      <c r="J15" s="108" t="str">
        <f t="shared" si="3"/>
        <v>木更津総合</v>
      </c>
      <c r="K15" s="15">
        <v>19.55</v>
      </c>
      <c r="L15" s="180">
        <v>4</v>
      </c>
    </row>
    <row r="16" spans="2:12" ht="27.95" customHeight="1">
      <c r="B16" s="4">
        <v>5</v>
      </c>
      <c r="C16" s="4">
        <v>6</v>
      </c>
      <c r="D16" s="108" t="str">
        <f t="shared" si="4"/>
        <v>敬愛学園</v>
      </c>
      <c r="E16" s="15">
        <v>19.8</v>
      </c>
      <c r="F16" s="180">
        <v>1</v>
      </c>
      <c r="G16" s="564"/>
      <c r="H16" s="4">
        <v>5</v>
      </c>
      <c r="I16" s="4">
        <v>7</v>
      </c>
      <c r="J16" s="108" t="str">
        <f t="shared" si="3"/>
        <v>幕張</v>
      </c>
      <c r="K16" s="144">
        <v>19.75</v>
      </c>
      <c r="L16" s="586">
        <v>3</v>
      </c>
    </row>
    <row r="17" spans="2:12" ht="27.95" customHeight="1">
      <c r="H17" s="4">
        <v>6</v>
      </c>
      <c r="I17" s="4">
        <v>11</v>
      </c>
      <c r="J17" s="108" t="str">
        <f t="shared" si="3"/>
        <v>麗澤</v>
      </c>
      <c r="K17" s="15">
        <v>19.899999999999999</v>
      </c>
      <c r="L17" s="180">
        <v>2</v>
      </c>
    </row>
    <row r="18" spans="2:12" ht="27.95" customHeight="1">
      <c r="H18" s="191">
        <v>7</v>
      </c>
      <c r="I18" s="4">
        <v>1</v>
      </c>
      <c r="J18" s="108" t="str">
        <f t="shared" si="3"/>
        <v>拓大紅陵</v>
      </c>
      <c r="K18" s="15">
        <v>20.149999999999999</v>
      </c>
      <c r="L18" s="180">
        <v>1</v>
      </c>
    </row>
    <row r="19" spans="2:12" ht="27.95" customHeight="1">
      <c r="H19" s="319"/>
      <c r="I19" s="320"/>
      <c r="J19" s="312"/>
      <c r="K19" s="17"/>
      <c r="L19" s="321"/>
    </row>
    <row r="20" spans="2:12" ht="27.95" customHeight="1">
      <c r="B20" s="744" t="s">
        <v>86</v>
      </c>
      <c r="C20" s="744"/>
      <c r="D20" s="745"/>
      <c r="E20" s="745"/>
      <c r="F20" s="745"/>
      <c r="H20" s="744" t="s">
        <v>88</v>
      </c>
      <c r="I20" s="744"/>
      <c r="J20" s="745"/>
      <c r="K20" s="745"/>
      <c r="L20" s="745"/>
    </row>
    <row r="21" spans="2:12" ht="27.95" customHeight="1">
      <c r="B21" s="4"/>
      <c r="C21" s="4"/>
      <c r="D21" s="4" t="s">
        <v>1</v>
      </c>
      <c r="E21" s="4" t="s">
        <v>87</v>
      </c>
      <c r="F21" s="4" t="s">
        <v>4</v>
      </c>
      <c r="H21" s="4"/>
      <c r="I21" s="4"/>
      <c r="J21" s="4" t="s">
        <v>1</v>
      </c>
      <c r="K21" s="4" t="s">
        <v>87</v>
      </c>
      <c r="L21" s="4" t="s">
        <v>4</v>
      </c>
    </row>
    <row r="22" spans="2:12" ht="27.95" customHeight="1">
      <c r="B22" s="4">
        <v>1</v>
      </c>
      <c r="C22" s="4"/>
      <c r="D22" s="4" t="s">
        <v>147</v>
      </c>
      <c r="E22" s="15">
        <v>22.6</v>
      </c>
      <c r="F22" s="164">
        <v>3</v>
      </c>
      <c r="H22" s="4">
        <v>1</v>
      </c>
      <c r="I22" s="4"/>
      <c r="J22" s="4" t="s">
        <v>157</v>
      </c>
      <c r="K22" s="245">
        <v>22.45</v>
      </c>
      <c r="L22" s="180">
        <v>5</v>
      </c>
    </row>
    <row r="23" spans="2:12" ht="27.95" customHeight="1">
      <c r="B23" s="4">
        <v>2</v>
      </c>
      <c r="C23" s="4"/>
      <c r="D23" s="4" t="s">
        <v>631</v>
      </c>
      <c r="E23" s="15">
        <v>23.05</v>
      </c>
      <c r="F23" s="164">
        <v>1</v>
      </c>
      <c r="H23" s="4">
        <v>2</v>
      </c>
      <c r="I23" s="4"/>
      <c r="J23" s="4" t="s">
        <v>628</v>
      </c>
      <c r="K23" s="245">
        <v>23.2</v>
      </c>
      <c r="L23" s="164">
        <v>1</v>
      </c>
    </row>
    <row r="24" spans="2:12" ht="27.75" customHeight="1">
      <c r="B24" s="4">
        <v>3</v>
      </c>
      <c r="C24" s="4"/>
      <c r="D24" s="4" t="s">
        <v>220</v>
      </c>
      <c r="E24" s="15">
        <v>22.5</v>
      </c>
      <c r="F24" s="164">
        <v>4</v>
      </c>
      <c r="H24" s="4">
        <v>3</v>
      </c>
      <c r="I24" s="4"/>
      <c r="J24" s="4" t="s">
        <v>275</v>
      </c>
      <c r="K24" s="245">
        <v>22.45</v>
      </c>
      <c r="L24" s="4">
        <v>5</v>
      </c>
    </row>
    <row r="25" spans="2:12" ht="27.75" customHeight="1">
      <c r="B25" s="4">
        <v>4</v>
      </c>
      <c r="C25" s="4"/>
      <c r="D25" s="4" t="s">
        <v>365</v>
      </c>
      <c r="E25" s="246">
        <v>21.95</v>
      </c>
      <c r="F25" s="4">
        <v>5</v>
      </c>
      <c r="H25" s="4">
        <v>4</v>
      </c>
      <c r="I25" s="4"/>
      <c r="J25" s="4" t="s">
        <v>365</v>
      </c>
      <c r="K25" s="245">
        <v>22.3</v>
      </c>
      <c r="L25" s="180">
        <v>7</v>
      </c>
    </row>
    <row r="26" spans="2:12" ht="27.75" customHeight="1">
      <c r="B26" s="4">
        <v>5</v>
      </c>
      <c r="C26" s="4"/>
      <c r="D26" s="4" t="s">
        <v>275</v>
      </c>
      <c r="E26" s="15">
        <v>21.9</v>
      </c>
      <c r="F26" s="180">
        <v>6</v>
      </c>
      <c r="H26" s="4">
        <v>5</v>
      </c>
      <c r="I26" s="4"/>
      <c r="J26" s="4" t="s">
        <v>147</v>
      </c>
      <c r="K26" s="245">
        <v>22.2</v>
      </c>
      <c r="L26" s="4">
        <v>8</v>
      </c>
    </row>
    <row r="27" spans="2:12" ht="27.75" customHeight="1">
      <c r="B27" s="4">
        <v>6</v>
      </c>
      <c r="C27" s="4"/>
      <c r="D27" s="4" t="s">
        <v>148</v>
      </c>
      <c r="E27" s="15">
        <v>22.7</v>
      </c>
      <c r="F27" s="164">
        <v>2</v>
      </c>
      <c r="H27" s="4">
        <v>6</v>
      </c>
      <c r="I27" s="4"/>
      <c r="J27" s="4" t="s">
        <v>220</v>
      </c>
      <c r="K27" s="245">
        <v>22.8</v>
      </c>
      <c r="L27" s="164">
        <v>3</v>
      </c>
    </row>
    <row r="28" spans="2:12" ht="27.75" customHeight="1">
      <c r="B28" s="105"/>
      <c r="C28" s="6"/>
      <c r="D28" s="6"/>
      <c r="E28" s="6"/>
      <c r="F28" s="6"/>
      <c r="H28" s="4">
        <v>7</v>
      </c>
      <c r="I28" s="4"/>
      <c r="J28" s="4" t="s">
        <v>148</v>
      </c>
      <c r="K28" s="245">
        <v>22.75</v>
      </c>
      <c r="L28" s="164">
        <v>4</v>
      </c>
    </row>
    <row r="29" spans="2:12" ht="27.75" customHeight="1">
      <c r="B29" s="105"/>
      <c r="C29" s="6"/>
      <c r="D29" s="6"/>
      <c r="E29" s="6"/>
      <c r="F29" s="6"/>
      <c r="H29" s="4">
        <v>8</v>
      </c>
      <c r="I29" s="182"/>
      <c r="J29" s="4" t="s">
        <v>216</v>
      </c>
      <c r="K29" s="245">
        <v>23</v>
      </c>
      <c r="L29" s="164">
        <v>2</v>
      </c>
    </row>
    <row r="44" spans="2:5">
      <c r="B44" t="s">
        <v>82</v>
      </c>
    </row>
    <row r="45" spans="2:5">
      <c r="B45" s="103">
        <v>1</v>
      </c>
      <c r="C45" s="313">
        <v>1</v>
      </c>
      <c r="D45" s="314" t="s">
        <v>341</v>
      </c>
      <c r="E45" s="188"/>
    </row>
    <row r="46" spans="2:5">
      <c r="B46" s="103">
        <v>8</v>
      </c>
      <c r="C46" s="313">
        <v>2</v>
      </c>
      <c r="D46" s="314" t="s">
        <v>275</v>
      </c>
      <c r="E46" s="188"/>
    </row>
    <row r="47" spans="2:5">
      <c r="B47" s="103"/>
      <c r="C47" s="313">
        <v>3</v>
      </c>
      <c r="D47" s="314" t="s">
        <v>276</v>
      </c>
      <c r="E47" s="188"/>
    </row>
    <row r="48" spans="2:5">
      <c r="B48" s="103"/>
      <c r="C48" s="313">
        <v>4</v>
      </c>
      <c r="D48" s="315" t="s">
        <v>277</v>
      </c>
      <c r="E48" s="189"/>
    </row>
    <row r="49" spans="2:5">
      <c r="B49" s="103"/>
      <c r="C49" s="313">
        <v>5</v>
      </c>
      <c r="D49" s="315" t="s">
        <v>278</v>
      </c>
      <c r="E49" s="189"/>
    </row>
    <row r="50" spans="2:5">
      <c r="B50" s="103">
        <v>3</v>
      </c>
      <c r="C50" s="313">
        <v>6</v>
      </c>
      <c r="D50" s="315" t="s">
        <v>216</v>
      </c>
      <c r="E50" s="189"/>
    </row>
    <row r="51" spans="2:5">
      <c r="B51" s="103">
        <v>5</v>
      </c>
      <c r="C51" s="313">
        <v>7</v>
      </c>
      <c r="D51" s="315" t="s">
        <v>217</v>
      </c>
      <c r="E51" s="189"/>
    </row>
    <row r="52" spans="2:5">
      <c r="B52" s="103">
        <v>2</v>
      </c>
      <c r="C52" s="313">
        <v>8</v>
      </c>
      <c r="D52" s="315" t="s">
        <v>218</v>
      </c>
      <c r="E52" s="189"/>
    </row>
    <row r="53" spans="2:5">
      <c r="B53" s="103"/>
      <c r="C53" s="313">
        <v>9</v>
      </c>
      <c r="D53" s="315" t="s">
        <v>150</v>
      </c>
      <c r="E53" s="189"/>
    </row>
    <row r="54" spans="2:5">
      <c r="B54" s="103">
        <v>6</v>
      </c>
      <c r="C54" s="313">
        <v>10</v>
      </c>
      <c r="D54" s="316" t="s">
        <v>365</v>
      </c>
      <c r="E54" s="189"/>
    </row>
    <row r="55" spans="2:5">
      <c r="B55" s="103">
        <v>4</v>
      </c>
      <c r="C55" s="313">
        <v>11</v>
      </c>
      <c r="D55" s="315" t="s">
        <v>220</v>
      </c>
      <c r="E55" s="189"/>
    </row>
    <row r="56" spans="2:5">
      <c r="B56" s="103"/>
      <c r="C56" s="313">
        <v>12</v>
      </c>
      <c r="D56" s="315" t="s">
        <v>301</v>
      </c>
      <c r="E56" s="189"/>
    </row>
    <row r="57" spans="2:5">
      <c r="B57" s="103">
        <v>7</v>
      </c>
      <c r="C57" s="313">
        <v>13</v>
      </c>
      <c r="D57" s="315" t="s">
        <v>303</v>
      </c>
      <c r="E57" s="189"/>
    </row>
    <row r="58" spans="2:5">
      <c r="B58" s="103"/>
      <c r="C58" s="313">
        <v>14</v>
      </c>
      <c r="D58" s="316" t="s">
        <v>161</v>
      </c>
      <c r="E58" s="188"/>
    </row>
    <row r="59" spans="2:5">
      <c r="B59" s="6"/>
      <c r="D59" s="183"/>
      <c r="E59" s="6"/>
    </row>
    <row r="60" spans="2:5">
      <c r="B60" s="177" t="s">
        <v>83</v>
      </c>
      <c r="E60" s="6"/>
    </row>
    <row r="61" spans="2:5">
      <c r="B61" s="103">
        <v>1</v>
      </c>
      <c r="C61" s="317">
        <v>1</v>
      </c>
      <c r="D61" s="314" t="s">
        <v>341</v>
      </c>
      <c r="E61" s="190"/>
    </row>
    <row r="62" spans="2:5">
      <c r="B62" s="103"/>
      <c r="C62" s="317">
        <v>2</v>
      </c>
      <c r="D62" s="318" t="s">
        <v>439</v>
      </c>
      <c r="E62" s="190"/>
    </row>
    <row r="63" spans="2:5">
      <c r="B63" s="103"/>
      <c r="C63" s="317">
        <v>3</v>
      </c>
      <c r="D63" s="314" t="s">
        <v>276</v>
      </c>
      <c r="E63" s="190"/>
    </row>
    <row r="64" spans="2:5">
      <c r="B64" s="103"/>
      <c r="C64" s="317">
        <v>4</v>
      </c>
      <c r="D64" s="315" t="s">
        <v>278</v>
      </c>
      <c r="E64" s="190"/>
    </row>
    <row r="65" spans="2:5">
      <c r="B65" s="103">
        <v>3</v>
      </c>
      <c r="C65" s="317">
        <v>5</v>
      </c>
      <c r="D65" s="315" t="s">
        <v>217</v>
      </c>
      <c r="E65" s="190"/>
    </row>
    <row r="66" spans="2:5">
      <c r="B66" s="103">
        <v>2</v>
      </c>
      <c r="C66" s="317">
        <v>6</v>
      </c>
      <c r="D66" s="315" t="s">
        <v>218</v>
      </c>
      <c r="E66" s="190"/>
    </row>
    <row r="67" spans="2:5">
      <c r="B67" s="103"/>
      <c r="C67" s="317">
        <v>7</v>
      </c>
      <c r="D67" s="316" t="s">
        <v>440</v>
      </c>
      <c r="E67" s="190"/>
    </row>
    <row r="68" spans="2:5">
      <c r="B68" s="103">
        <v>4</v>
      </c>
      <c r="C68" s="317">
        <v>8</v>
      </c>
      <c r="D68" s="315" t="s">
        <v>220</v>
      </c>
      <c r="E68" s="190"/>
    </row>
    <row r="69" spans="2:5">
      <c r="B69" s="103"/>
      <c r="C69" s="317">
        <v>9</v>
      </c>
      <c r="D69" s="315" t="s">
        <v>301</v>
      </c>
      <c r="E69" s="190"/>
    </row>
    <row r="70" spans="2:5">
      <c r="B70" s="103"/>
      <c r="C70" s="317">
        <v>10</v>
      </c>
      <c r="D70" s="316" t="s">
        <v>156</v>
      </c>
    </row>
  </sheetData>
  <mergeCells count="4">
    <mergeCell ref="B20:F20"/>
    <mergeCell ref="H20:L20"/>
    <mergeCell ref="B1:F1"/>
    <mergeCell ref="H1:L1"/>
  </mergeCells>
  <phoneticPr fontId="3"/>
  <conditionalFormatting sqref="L12:L17 L3:L9 L17 L17 L18">
    <cfRule type="cellIs" dxfId="1" priority="3" stopIfTrue="1" operator="lessThanOrEqual">
      <formula>4</formula>
    </cfRule>
  </conditionalFormatting>
  <conditionalFormatting sqref="F12:F16 F3:F7">
    <cfRule type="cellIs" dxfId="0" priority="2" stopIfTrue="1" operator="lessThanOrEqual">
      <formula>3</formula>
    </cfRule>
  </conditionalFormatting>
  <printOptions horizontalCentered="1" verticalCentered="1"/>
  <pageMargins left="0.59055118110236227" right="0.59055118110236227" top="0.59055118110236227" bottom="0.98425196850393704" header="0.51181102362204722" footer="0.51181102362204722"/>
  <pageSetup paperSize="9" scale="90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view="pageBreakPreview" zoomScaleNormal="100" zoomScaleSheetLayoutView="100" workbookViewId="0">
      <selection activeCell="C46" sqref="C46"/>
    </sheetView>
  </sheetViews>
  <sheetFormatPr defaultRowHeight="17.25"/>
  <cols>
    <col min="1" max="1" width="3.75" style="28" customWidth="1"/>
    <col min="2" max="2" width="5" style="28" hidden="1" customWidth="1"/>
    <col min="3" max="3" width="8.5" style="18" customWidth="1"/>
    <col min="4" max="4" width="8.75" style="77" customWidth="1"/>
    <col min="5" max="6" width="3.125" style="26" customWidth="1"/>
    <col min="7" max="7" width="3.125" style="18" customWidth="1"/>
    <col min="8" max="8" width="3.125" style="26" customWidth="1"/>
    <col min="9" max="13" width="3.25" style="26" customWidth="1"/>
    <col min="14" max="15" width="3.125" style="26" customWidth="1"/>
    <col min="16" max="16" width="3.125" style="30" customWidth="1"/>
    <col min="17" max="17" width="4.875" style="26" hidden="1" customWidth="1"/>
    <col min="18" max="18" width="8.5" style="18" customWidth="1"/>
    <col min="19" max="19" width="8.75" style="77" customWidth="1"/>
    <col min="20" max="20" width="4.5" style="26" bestFit="1" customWidth="1"/>
    <col min="21" max="21" width="4.5" style="26" customWidth="1"/>
    <col min="22" max="22" width="9" style="25" customWidth="1"/>
    <col min="23" max="23" width="9" style="30" customWidth="1"/>
    <col min="24" max="24" width="9" style="18"/>
    <col min="25" max="27" width="9" style="26" customWidth="1"/>
    <col min="28" max="16384" width="9" style="26"/>
  </cols>
  <sheetData>
    <row r="1" spans="1:26" ht="17.100000000000001" customHeight="1">
      <c r="A1" s="55"/>
      <c r="B1" s="55"/>
      <c r="C1" s="38"/>
      <c r="D1" s="201"/>
      <c r="E1" s="753" t="s">
        <v>44</v>
      </c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16"/>
      <c r="R1" s="38"/>
      <c r="S1" s="201"/>
      <c r="T1" s="16"/>
      <c r="Y1" s="30"/>
    </row>
    <row r="2" spans="1:26" s="10" customFormat="1" ht="17.100000000000001" customHeight="1">
      <c r="A2" s="55"/>
      <c r="B2" s="55" t="s">
        <v>93</v>
      </c>
      <c r="C2" s="339" t="s">
        <v>0</v>
      </c>
      <c r="D2" s="340" t="s">
        <v>1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6" t="s">
        <v>94</v>
      </c>
      <c r="R2" s="339" t="s">
        <v>0</v>
      </c>
      <c r="S2" s="340" t="s">
        <v>1</v>
      </c>
      <c r="T2" s="16"/>
      <c r="V2" s="43"/>
      <c r="W2" s="79"/>
      <c r="X2" s="42"/>
    </row>
    <row r="3" spans="1:26" s="36" customFormat="1" ht="16.5" customHeight="1" thickBot="1">
      <c r="A3" s="752">
        <v>1</v>
      </c>
      <c r="B3" s="748">
        <v>26</v>
      </c>
      <c r="C3" s="748" t="str">
        <f>IF(B3&lt;&gt;"",VLOOKUP(B3,$B$48:$E$87,2),"●")</f>
        <v>天野</v>
      </c>
      <c r="D3" s="748" t="str">
        <f>IF(B3&lt;&gt;"",VLOOKUP(B3,$B$48:$E$87,3),"●")</f>
        <v>千葉経済</v>
      </c>
      <c r="E3" s="526"/>
      <c r="F3" s="527"/>
      <c r="G3" s="204">
        <v>8</v>
      </c>
      <c r="H3" s="203"/>
      <c r="I3" s="203"/>
      <c r="J3" s="202"/>
      <c r="K3" s="203"/>
      <c r="L3" s="203"/>
      <c r="M3" s="202"/>
      <c r="N3" s="54">
        <v>8</v>
      </c>
      <c r="O3" s="486"/>
      <c r="P3" s="527"/>
      <c r="Q3" s="748">
        <v>3</v>
      </c>
      <c r="R3" s="748" t="str">
        <f>IF(Q3&lt;&gt;"",VLOOKUP(Q3,$B$48:$E$87,2),"●")</f>
        <v>鈴木</v>
      </c>
      <c r="S3" s="748" t="str">
        <f>IF(Q3&lt;&gt;"",VLOOKUP(Q3,$B$48:$E$87,3),"●")</f>
        <v xml:space="preserve"> 拓大紅陵</v>
      </c>
      <c r="T3" s="751">
        <v>21</v>
      </c>
      <c r="W3" s="47"/>
      <c r="X3" s="47"/>
    </row>
    <row r="4" spans="1:26" s="36" customFormat="1" ht="17.100000000000001" customHeight="1" thickTop="1" thickBot="1">
      <c r="A4" s="752"/>
      <c r="B4" s="748"/>
      <c r="C4" s="748"/>
      <c r="D4" s="748"/>
      <c r="E4" s="202"/>
      <c r="F4" s="528"/>
      <c r="G4" s="204"/>
      <c r="H4" s="203">
        <v>4</v>
      </c>
      <c r="I4" s="203"/>
      <c r="J4" s="202"/>
      <c r="K4" s="203"/>
      <c r="L4" s="203"/>
      <c r="M4" s="202">
        <v>8</v>
      </c>
      <c r="N4" s="490"/>
      <c r="O4" s="54"/>
      <c r="P4" s="204"/>
      <c r="Q4" s="748"/>
      <c r="R4" s="748"/>
      <c r="S4" s="748"/>
      <c r="T4" s="751"/>
      <c r="W4" s="47"/>
      <c r="X4" s="46"/>
    </row>
    <row r="5" spans="1:26" s="36" customFormat="1" ht="17.100000000000001" customHeight="1" thickTop="1">
      <c r="A5" s="752">
        <v>2</v>
      </c>
      <c r="B5" s="748">
        <v>39</v>
      </c>
      <c r="C5" s="748" t="str">
        <f>IF(B5&lt;&gt;"",VLOOKUP(B5,$B$48:$E$87,2),"●")</f>
        <v>高梨</v>
      </c>
      <c r="D5" s="748" t="str">
        <f>IF(B5&lt;&gt;"",VLOOKUP(B5,$B$48:$E$87,3),"●")</f>
        <v>千葉黎明</v>
      </c>
      <c r="E5" s="267"/>
      <c r="F5" s="272"/>
      <c r="G5" s="553"/>
      <c r="H5" s="203"/>
      <c r="I5" s="203"/>
      <c r="J5" s="202"/>
      <c r="K5" s="203"/>
      <c r="L5" s="203"/>
      <c r="M5" s="543"/>
      <c r="N5" s="558"/>
      <c r="O5" s="475"/>
      <c r="P5" s="269"/>
      <c r="Q5" s="748">
        <v>6</v>
      </c>
      <c r="R5" s="748" t="str">
        <f>IF(Q5&lt;&gt;"",VLOOKUP(Q5,$B$48:$E$87,2),"●")</f>
        <v>高尾</v>
      </c>
      <c r="S5" s="748" t="str">
        <f>IF(Q5&lt;&gt;"",VLOOKUP(Q5,$B$48:$E$87,3),"●")</f>
        <v>木更津総合</v>
      </c>
      <c r="T5" s="751">
        <v>22</v>
      </c>
      <c r="W5" s="47"/>
      <c r="X5" s="47"/>
    </row>
    <row r="6" spans="1:26" s="36" customFormat="1" ht="17.100000000000001" customHeight="1">
      <c r="A6" s="752"/>
      <c r="B6" s="748"/>
      <c r="C6" s="748"/>
      <c r="D6" s="748"/>
      <c r="E6" s="202"/>
      <c r="F6" s="203"/>
      <c r="G6" s="530">
        <v>0</v>
      </c>
      <c r="H6" s="203"/>
      <c r="I6" s="203"/>
      <c r="J6" s="202"/>
      <c r="K6" s="203"/>
      <c r="L6" s="203"/>
      <c r="M6" s="543"/>
      <c r="N6" s="202">
        <v>0</v>
      </c>
      <c r="O6" s="205"/>
      <c r="P6" s="212"/>
      <c r="Q6" s="748"/>
      <c r="R6" s="748"/>
      <c r="S6" s="748"/>
      <c r="T6" s="751"/>
      <c r="W6" s="47"/>
      <c r="X6" s="46"/>
    </row>
    <row r="7" spans="1:26" s="36" customFormat="1" ht="17.100000000000001" customHeight="1" thickBot="1">
      <c r="A7" s="752">
        <v>3</v>
      </c>
      <c r="B7" s="748">
        <v>13</v>
      </c>
      <c r="C7" s="748" t="str">
        <f>IF(B7&lt;&gt;"",VLOOKUP(B7,$B$48:$E$87,2),"●")</f>
        <v>松本</v>
      </c>
      <c r="D7" s="748" t="str">
        <f>IF(B7&lt;&gt;"",VLOOKUP(B7,$B$48:$E$87,3),"●")</f>
        <v>東金</v>
      </c>
      <c r="E7" s="202"/>
      <c r="F7" s="203">
        <v>0</v>
      </c>
      <c r="G7" s="530"/>
      <c r="H7" s="204"/>
      <c r="I7" s="204">
        <v>3</v>
      </c>
      <c r="J7" s="54"/>
      <c r="K7" s="204"/>
      <c r="L7" s="54">
        <v>5</v>
      </c>
      <c r="M7" s="518"/>
      <c r="N7" s="214"/>
      <c r="O7" s="214">
        <v>0</v>
      </c>
      <c r="P7" s="218"/>
      <c r="Q7" s="748">
        <v>10</v>
      </c>
      <c r="R7" s="748" t="str">
        <f>IF(Q7&lt;&gt;"",VLOOKUP(Q7,$B$48:$E$87,2),"●")</f>
        <v>甲賀</v>
      </c>
      <c r="S7" s="748" t="str">
        <f>IF(Q7&lt;&gt;"",VLOOKUP(Q7,$B$48:$E$87,3),"●")</f>
        <v>茂原樟陽</v>
      </c>
      <c r="T7" s="751">
        <v>23</v>
      </c>
      <c r="V7" s="50"/>
      <c r="W7" s="51"/>
      <c r="X7" s="52"/>
    </row>
    <row r="8" spans="1:26" s="36" customFormat="1" ht="17.100000000000001" customHeight="1" thickTop="1" thickBot="1">
      <c r="A8" s="752"/>
      <c r="B8" s="748"/>
      <c r="C8" s="748"/>
      <c r="D8" s="748"/>
      <c r="E8" s="208"/>
      <c r="F8" s="491"/>
      <c r="G8" s="217">
        <v>2</v>
      </c>
      <c r="H8" s="565"/>
      <c r="I8" s="203"/>
      <c r="J8" s="202"/>
      <c r="K8" s="203"/>
      <c r="L8" s="530"/>
      <c r="M8" s="209"/>
      <c r="N8" s="214">
        <v>2</v>
      </c>
      <c r="O8" s="216"/>
      <c r="P8" s="215"/>
      <c r="Q8" s="748"/>
      <c r="R8" s="748"/>
      <c r="S8" s="748"/>
      <c r="T8" s="751"/>
      <c r="V8" s="50"/>
      <c r="W8" s="51"/>
      <c r="X8" s="52"/>
    </row>
    <row r="9" spans="1:26" s="36" customFormat="1" ht="17.100000000000001" customHeight="1" thickTop="1" thickBot="1">
      <c r="A9" s="752">
        <v>4</v>
      </c>
      <c r="B9" s="748">
        <v>9</v>
      </c>
      <c r="C9" s="748" t="str">
        <f>IF(B9&lt;&gt;"",VLOOKUP(B9,$B$48:$E$87,2),"●")</f>
        <v>北村</v>
      </c>
      <c r="D9" s="748" t="str">
        <f>IF(B9&lt;&gt;"",VLOOKUP(B9,$B$48:$E$87,3),"●")</f>
        <v>長生</v>
      </c>
      <c r="E9" s="435"/>
      <c r="F9" s="529"/>
      <c r="G9" s="217"/>
      <c r="H9" s="530"/>
      <c r="I9" s="203"/>
      <c r="J9" s="202"/>
      <c r="K9" s="203"/>
      <c r="L9" s="530"/>
      <c r="M9" s="209"/>
      <c r="N9" s="542"/>
      <c r="O9" s="493"/>
      <c r="P9" s="499"/>
      <c r="Q9" s="748">
        <v>11</v>
      </c>
      <c r="R9" s="748" t="str">
        <f>IF(Q9&lt;&gt;"",VLOOKUP(Q9,$B$48:$E$87,2),"●")</f>
        <v>椛澤</v>
      </c>
      <c r="S9" s="748" t="str">
        <f>IF(Q9&lt;&gt;"",VLOOKUP(Q9,$B$48:$E$87,3),"●")</f>
        <v>千葉学芸</v>
      </c>
      <c r="T9" s="751">
        <v>24</v>
      </c>
      <c r="V9" s="50"/>
      <c r="W9" s="51"/>
      <c r="X9" s="52"/>
    </row>
    <row r="10" spans="1:26" s="36" customFormat="1" ht="17.100000000000001" customHeight="1" thickTop="1" thickBot="1">
      <c r="A10" s="752"/>
      <c r="B10" s="748"/>
      <c r="C10" s="748"/>
      <c r="D10" s="748"/>
      <c r="E10" s="202"/>
      <c r="F10" s="530">
        <v>0</v>
      </c>
      <c r="G10" s="531"/>
      <c r="H10" s="530"/>
      <c r="I10" s="203"/>
      <c r="J10" s="202"/>
      <c r="K10" s="203"/>
      <c r="L10" s="530"/>
      <c r="M10" s="209"/>
      <c r="N10" s="542"/>
      <c r="O10" s="54">
        <v>8</v>
      </c>
      <c r="P10" s="498"/>
      <c r="Q10" s="748"/>
      <c r="R10" s="748"/>
      <c r="S10" s="748"/>
      <c r="T10" s="751"/>
      <c r="U10" s="50"/>
      <c r="V10" s="51"/>
      <c r="W10" s="52"/>
      <c r="X10" s="47"/>
      <c r="Y10" s="47"/>
      <c r="Z10" s="47"/>
    </row>
    <row r="11" spans="1:26" s="36" customFormat="1" ht="17.100000000000001" customHeight="1" thickTop="1">
      <c r="A11" s="752">
        <v>5</v>
      </c>
      <c r="B11" s="748">
        <v>32</v>
      </c>
      <c r="C11" s="748" t="str">
        <f>IF(B11&lt;&gt;"",VLOOKUP(B11,$B$48:$E$87,2),"●")</f>
        <v>小野</v>
      </c>
      <c r="D11" s="748" t="str">
        <f>IF(B11&lt;&gt;"",VLOOKUP(B11,$B$48:$E$87,3),"●")</f>
        <v>麗澤</v>
      </c>
      <c r="E11" s="266"/>
      <c r="F11" s="273"/>
      <c r="G11" s="203"/>
      <c r="H11" s="530">
        <v>0</v>
      </c>
      <c r="I11" s="203"/>
      <c r="J11" s="202"/>
      <c r="K11" s="203"/>
      <c r="L11" s="530"/>
      <c r="M11" s="202">
        <v>0</v>
      </c>
      <c r="N11" s="495"/>
      <c r="O11" s="254"/>
      <c r="P11" s="211"/>
      <c r="Q11" s="748">
        <v>38</v>
      </c>
      <c r="R11" s="748" t="str">
        <f>IF(Q11&lt;&gt;"",VLOOKUP(Q11,$B$48:$E$87,2),"●")</f>
        <v>山下</v>
      </c>
      <c r="S11" s="748" t="str">
        <f>IF(Q11&lt;&gt;"",VLOOKUP(Q11,$B$48:$E$87,3),"●")</f>
        <v>成田北</v>
      </c>
      <c r="T11" s="751">
        <v>25</v>
      </c>
    </row>
    <row r="12" spans="1:26" s="36" customFormat="1" ht="17.100000000000001" customHeight="1" thickBot="1">
      <c r="A12" s="752"/>
      <c r="B12" s="748"/>
      <c r="C12" s="748"/>
      <c r="D12" s="748"/>
      <c r="E12" s="202"/>
      <c r="F12" s="203"/>
      <c r="G12" s="203">
        <v>0</v>
      </c>
      <c r="H12" s="530"/>
      <c r="I12" s="203"/>
      <c r="J12" s="203">
        <v>8</v>
      </c>
      <c r="K12" s="202">
        <v>2</v>
      </c>
      <c r="L12" s="530"/>
      <c r="M12" s="202"/>
      <c r="N12" s="202">
        <v>0</v>
      </c>
      <c r="O12" s="214"/>
      <c r="P12" s="210"/>
      <c r="Q12" s="748"/>
      <c r="R12" s="748"/>
      <c r="S12" s="748"/>
      <c r="T12" s="751"/>
    </row>
    <row r="13" spans="1:26" s="36" customFormat="1" ht="17.100000000000001" customHeight="1" thickTop="1" thickBot="1">
      <c r="A13" s="752">
        <v>6</v>
      </c>
      <c r="B13" s="748">
        <v>16</v>
      </c>
      <c r="C13" s="748" t="str">
        <f>IF(B13&lt;&gt;"",VLOOKUP(B13,$B$48:$E$87,2),"●")</f>
        <v>飛高</v>
      </c>
      <c r="D13" s="748" t="str">
        <f>IF(B13&lt;&gt;"",VLOOKUP(B13,$B$48:$E$87,3),"●")</f>
        <v>船橋東</v>
      </c>
      <c r="E13" s="266"/>
      <c r="F13" s="472"/>
      <c r="G13" s="203">
        <v>0</v>
      </c>
      <c r="H13" s="217"/>
      <c r="I13" s="566"/>
      <c r="J13" s="203"/>
      <c r="K13" s="217"/>
      <c r="L13" s="521"/>
      <c r="M13" s="202"/>
      <c r="N13" s="214">
        <v>4</v>
      </c>
      <c r="O13" s="486"/>
      <c r="P13" s="527"/>
      <c r="Q13" s="748">
        <v>2</v>
      </c>
      <c r="R13" s="748" t="str">
        <f>IF(Q13&lt;&gt;"",VLOOKUP(Q13,$B$48:$E$87,2),"●")</f>
        <v>山口</v>
      </c>
      <c r="S13" s="748" t="str">
        <f>IF(Q13&lt;&gt;"",VLOOKUP(Q13,$B$48:$E$87,3),"●")</f>
        <v xml:space="preserve"> 拓大紅陵</v>
      </c>
      <c r="T13" s="751">
        <v>26</v>
      </c>
    </row>
    <row r="14" spans="1:26" s="36" customFormat="1" ht="17.100000000000001" customHeight="1" thickTop="1" thickBot="1">
      <c r="A14" s="752"/>
      <c r="B14" s="748"/>
      <c r="C14" s="748"/>
      <c r="D14" s="748"/>
      <c r="E14" s="202"/>
      <c r="F14" s="219"/>
      <c r="G14" s="203"/>
      <c r="H14" s="217">
        <v>2</v>
      </c>
      <c r="I14" s="217"/>
      <c r="J14" s="202"/>
      <c r="K14" s="217"/>
      <c r="L14" s="217"/>
      <c r="M14" s="202">
        <v>0</v>
      </c>
      <c r="N14" s="543"/>
      <c r="O14" s="54"/>
      <c r="P14" s="204"/>
      <c r="Q14" s="748"/>
      <c r="R14" s="748"/>
      <c r="S14" s="748"/>
      <c r="T14" s="751"/>
    </row>
    <row r="15" spans="1:26" s="36" customFormat="1" ht="17.100000000000001" customHeight="1" thickTop="1" thickBot="1">
      <c r="A15" s="752">
        <v>7</v>
      </c>
      <c r="B15" s="748">
        <v>36</v>
      </c>
      <c r="C15" s="748" t="str">
        <f>IF(B15&lt;&gt;"",VLOOKUP(B15,$B$48:$E$87,2),"●")</f>
        <v>豊嶋</v>
      </c>
      <c r="D15" s="748" t="str">
        <f>IF(B15&lt;&gt;"",VLOOKUP(B15,$B$48:$E$87,3),"●")</f>
        <v>市立柏</v>
      </c>
      <c r="E15" s="471" t="s">
        <v>564</v>
      </c>
      <c r="F15" s="532"/>
      <c r="G15" s="554"/>
      <c r="H15" s="217"/>
      <c r="I15" s="217"/>
      <c r="J15" s="202"/>
      <c r="K15" s="217"/>
      <c r="L15" s="217"/>
      <c r="M15" s="209"/>
      <c r="N15" s="541"/>
      <c r="O15" s="476">
        <v>8</v>
      </c>
      <c r="P15" s="204"/>
      <c r="Q15" s="748">
        <v>8</v>
      </c>
      <c r="R15" s="748" t="str">
        <f>IF(Q15&lt;&gt;"",VLOOKUP(Q15,$B$48:$E$87,2),"●")</f>
        <v>小棚木</v>
      </c>
      <c r="S15" s="748" t="str">
        <f>IF(Q15&lt;&gt;"",VLOOKUP(Q15,$B$48:$E$87,3),"●")</f>
        <v>長生</v>
      </c>
      <c r="T15" s="751">
        <v>27</v>
      </c>
      <c r="V15" s="50"/>
      <c r="W15" s="51"/>
      <c r="X15" s="52"/>
    </row>
    <row r="16" spans="1:26" s="36" customFormat="1" ht="17.100000000000001" customHeight="1" thickTop="1" thickBot="1">
      <c r="A16" s="752"/>
      <c r="B16" s="748"/>
      <c r="C16" s="748"/>
      <c r="D16" s="748"/>
      <c r="E16" s="206"/>
      <c r="F16" s="533"/>
      <c r="G16" s="530"/>
      <c r="H16" s="217"/>
      <c r="I16" s="217"/>
      <c r="J16" s="202"/>
      <c r="K16" s="217"/>
      <c r="L16" s="217"/>
      <c r="M16" s="209"/>
      <c r="N16" s="202"/>
      <c r="O16" s="502"/>
      <c r="P16" s="501"/>
      <c r="Q16" s="748"/>
      <c r="R16" s="748"/>
      <c r="S16" s="748"/>
      <c r="T16" s="751"/>
      <c r="V16" s="50"/>
      <c r="W16" s="51"/>
      <c r="X16" s="52"/>
    </row>
    <row r="17" spans="1:24" s="36" customFormat="1" ht="17.100000000000001" customHeight="1" thickTop="1" thickBot="1">
      <c r="A17" s="752">
        <v>8</v>
      </c>
      <c r="B17" s="748">
        <v>28</v>
      </c>
      <c r="C17" s="748" t="str">
        <f>IF(B17&lt;&gt;"",VLOOKUP(B17,$B$48:$E$87,2),"●")</f>
        <v>角金</v>
      </c>
      <c r="D17" s="748" t="str">
        <f>IF(B17&lt;&gt;"",VLOOKUP(B17,$B$48:$E$87,3),"●")</f>
        <v>柏日体</v>
      </c>
      <c r="E17" s="435"/>
      <c r="F17" s="473"/>
      <c r="G17" s="555">
        <v>8</v>
      </c>
      <c r="H17" s="556"/>
      <c r="I17" s="332"/>
      <c r="J17" s="202"/>
      <c r="K17" s="217"/>
      <c r="L17" s="217"/>
      <c r="M17" s="506"/>
      <c r="N17" s="214">
        <v>0</v>
      </c>
      <c r="O17" s="492"/>
      <c r="P17" s="207"/>
      <c r="Q17" s="748">
        <v>15</v>
      </c>
      <c r="R17" s="748" t="str">
        <f>IF(Q17&lt;&gt;"",VLOOKUP(Q17,$B$48:$E$87,2),"●")</f>
        <v>山本</v>
      </c>
      <c r="S17" s="748" t="str">
        <f>IF(Q17&lt;&gt;"",VLOOKUP(Q17,$B$48:$E$87,3),"●")</f>
        <v>成東</v>
      </c>
      <c r="T17" s="751">
        <v>28</v>
      </c>
      <c r="V17" s="50"/>
      <c r="W17" s="51"/>
      <c r="X17" s="52"/>
    </row>
    <row r="18" spans="1:24" s="36" customFormat="1" ht="17.100000000000001" customHeight="1" thickTop="1">
      <c r="A18" s="752"/>
      <c r="B18" s="748"/>
      <c r="C18" s="748"/>
      <c r="D18" s="748"/>
      <c r="E18" s="214"/>
      <c r="F18" s="210"/>
      <c r="G18" s="237"/>
      <c r="H18" s="503"/>
      <c r="I18" s="217">
        <v>1</v>
      </c>
      <c r="J18" s="202"/>
      <c r="K18" s="217"/>
      <c r="L18" s="202">
        <v>1</v>
      </c>
      <c r="M18" s="559"/>
      <c r="N18" s="214"/>
      <c r="O18" s="214">
        <v>0</v>
      </c>
      <c r="P18" s="215"/>
      <c r="Q18" s="748"/>
      <c r="R18" s="748"/>
      <c r="S18" s="748"/>
      <c r="T18" s="751"/>
      <c r="V18" s="50"/>
      <c r="W18" s="51"/>
      <c r="X18" s="52"/>
    </row>
    <row r="19" spans="1:24" s="36" customFormat="1" ht="17.100000000000001" customHeight="1">
      <c r="A19" s="752">
        <v>9</v>
      </c>
      <c r="B19" s="748">
        <v>37</v>
      </c>
      <c r="C19" s="748" t="str">
        <f>IF(B19&lt;&gt;"",VLOOKUP(B19,$B$48:$E$87,2),"●")</f>
        <v>小川</v>
      </c>
      <c r="D19" s="748" t="str">
        <f>IF(B19&lt;&gt;"",VLOOKUP(B19,$B$48:$E$87,3),"●")</f>
        <v>成田北</v>
      </c>
      <c r="E19" s="267"/>
      <c r="F19" s="218"/>
      <c r="G19" s="270">
        <v>1</v>
      </c>
      <c r="H19" s="210"/>
      <c r="I19" s="217"/>
      <c r="J19" s="202"/>
      <c r="K19" s="217"/>
      <c r="L19" s="203"/>
      <c r="M19" s="505"/>
      <c r="N19" s="202">
        <v>0</v>
      </c>
      <c r="O19" s="330"/>
      <c r="P19" s="218"/>
      <c r="Q19" s="748">
        <v>21</v>
      </c>
      <c r="R19" s="748" t="str">
        <f>IF(Q19&lt;&gt;"",VLOOKUP(Q19,$B$48:$E$87,2),"●")</f>
        <v>原</v>
      </c>
      <c r="S19" s="748" t="str">
        <f>IF(Q19&lt;&gt;"",VLOOKUP(Q19,$B$48:$E$87,3),"●")</f>
        <v>幕張</v>
      </c>
      <c r="T19" s="751">
        <v>29</v>
      </c>
      <c r="V19" s="50"/>
      <c r="W19" s="51"/>
      <c r="X19" s="52"/>
    </row>
    <row r="20" spans="1:24" s="36" customFormat="1" ht="17.100000000000001" customHeight="1" thickBot="1">
      <c r="A20" s="752"/>
      <c r="B20" s="748"/>
      <c r="C20" s="748"/>
      <c r="D20" s="748"/>
      <c r="E20" s="202"/>
      <c r="F20" s="217"/>
      <c r="G20" s="217"/>
      <c r="H20" s="203"/>
      <c r="I20" s="217"/>
      <c r="J20" s="202"/>
      <c r="K20" s="217"/>
      <c r="L20" s="203"/>
      <c r="M20" s="543"/>
      <c r="N20" s="434"/>
      <c r="O20" s="54"/>
      <c r="P20" s="265"/>
      <c r="Q20" s="748"/>
      <c r="R20" s="748"/>
      <c r="S20" s="748"/>
      <c r="T20" s="751"/>
      <c r="V20" s="50"/>
      <c r="W20" s="51"/>
      <c r="X20" s="52"/>
    </row>
    <row r="21" spans="1:24" s="36" customFormat="1" ht="17.100000000000001" customHeight="1" thickTop="1" thickBot="1">
      <c r="A21" s="752">
        <v>10</v>
      </c>
      <c r="B21" s="748">
        <v>4</v>
      </c>
      <c r="C21" s="748" t="str">
        <f>IF(B21&lt;&gt;"",VLOOKUP(B21,$B$48:$E$87,2),"●")</f>
        <v>坂内</v>
      </c>
      <c r="D21" s="748" t="str">
        <f>IF(B21&lt;&gt;"",VLOOKUP(B21,$B$48:$E$87,3),"●")</f>
        <v xml:space="preserve"> 拓大紅陵</v>
      </c>
      <c r="E21" s="526"/>
      <c r="F21" s="534"/>
      <c r="G21" s="501"/>
      <c r="H21" s="203">
        <v>2</v>
      </c>
      <c r="I21" s="217"/>
      <c r="J21" s="276"/>
      <c r="K21" s="274"/>
      <c r="L21" s="203"/>
      <c r="M21" s="202">
        <v>4</v>
      </c>
      <c r="N21" s="202"/>
      <c r="O21" s="544"/>
      <c r="P21" s="537"/>
      <c r="Q21" s="748">
        <v>34</v>
      </c>
      <c r="R21" s="748" t="str">
        <f>IF(Q21&lt;&gt;"",VLOOKUP(Q21,$B$48:$E$87,2),"●")</f>
        <v>内田</v>
      </c>
      <c r="S21" s="748" t="str">
        <f>IF(Q21&lt;&gt;"",VLOOKUP(Q21,$B$48:$E$87,3),"●")</f>
        <v>麗澤</v>
      </c>
      <c r="T21" s="751">
        <v>30</v>
      </c>
      <c r="V21" s="50"/>
      <c r="W21" s="51"/>
      <c r="X21" s="52"/>
    </row>
    <row r="22" spans="1:24" s="36" customFormat="1" ht="17.100000000000001" customHeight="1" thickTop="1">
      <c r="A22" s="752"/>
      <c r="B22" s="748"/>
      <c r="C22" s="748"/>
      <c r="D22" s="748"/>
      <c r="E22" s="214"/>
      <c r="F22" s="210"/>
      <c r="G22" s="210">
        <v>3</v>
      </c>
      <c r="H22" s="203"/>
      <c r="I22" s="217"/>
      <c r="J22" s="275"/>
      <c r="K22" s="277"/>
      <c r="L22" s="203"/>
      <c r="M22" s="202"/>
      <c r="N22" s="214">
        <v>8</v>
      </c>
      <c r="O22" s="214"/>
      <c r="P22" s="210"/>
      <c r="Q22" s="748"/>
      <c r="R22" s="748"/>
      <c r="S22" s="748"/>
      <c r="T22" s="751"/>
      <c r="V22" s="50"/>
      <c r="W22" s="51"/>
      <c r="X22" s="52"/>
    </row>
    <row r="23" spans="1:24" s="36" customFormat="1" ht="17.100000000000001" customHeight="1" thickBot="1">
      <c r="A23" s="752">
        <v>11</v>
      </c>
      <c r="B23" s="748">
        <v>29</v>
      </c>
      <c r="C23" s="748" t="str">
        <f>IF(B23&lt;&gt;"",VLOOKUP(B23,$B$48:$E$87,2),"●")</f>
        <v>宇津木</v>
      </c>
      <c r="D23" s="748" t="str">
        <f>IF(B23&lt;&gt;"",VLOOKUP(B23,$B$48:$E$87,3),"●")</f>
        <v>柏日体</v>
      </c>
      <c r="E23" s="202"/>
      <c r="F23" s="204"/>
      <c r="G23" s="204">
        <v>8</v>
      </c>
      <c r="H23" s="203"/>
      <c r="I23" s="530"/>
      <c r="J23" s="202"/>
      <c r="K23" s="572"/>
      <c r="L23" s="203"/>
      <c r="M23" s="202"/>
      <c r="N23" s="54">
        <v>7</v>
      </c>
      <c r="O23" s="54"/>
      <c r="P23" s="204"/>
      <c r="Q23" s="748">
        <v>5</v>
      </c>
      <c r="R23" s="748" t="str">
        <f>IF(Q23&lt;&gt;"",VLOOKUP(Q23,$B$48:$E$87,2),"●")</f>
        <v>山田</v>
      </c>
      <c r="S23" s="748" t="str">
        <f>IF(Q23&lt;&gt;"",VLOOKUP(Q23,$B$48:$E$87,3),"●")</f>
        <v xml:space="preserve"> 拓大紅陵</v>
      </c>
      <c r="T23" s="751">
        <v>31</v>
      </c>
      <c r="V23" s="50"/>
      <c r="W23" s="51"/>
      <c r="X23" s="52"/>
    </row>
    <row r="24" spans="1:24" s="36" customFormat="1" ht="17.100000000000001" customHeight="1" thickTop="1" thickBot="1">
      <c r="A24" s="752"/>
      <c r="B24" s="748"/>
      <c r="C24" s="748"/>
      <c r="D24" s="748"/>
      <c r="E24" s="496"/>
      <c r="F24" s="535"/>
      <c r="G24" s="536"/>
      <c r="H24" s="203">
        <v>8</v>
      </c>
      <c r="I24" s="530"/>
      <c r="J24" s="202"/>
      <c r="K24" s="530"/>
      <c r="L24" s="203"/>
      <c r="M24" s="202">
        <v>4</v>
      </c>
      <c r="N24" s="490"/>
      <c r="O24" s="545"/>
      <c r="P24" s="535"/>
      <c r="Q24" s="748"/>
      <c r="R24" s="748"/>
      <c r="S24" s="748"/>
      <c r="T24" s="751"/>
      <c r="V24" s="50"/>
      <c r="W24" s="51"/>
      <c r="X24" s="52"/>
    </row>
    <row r="25" spans="1:24" s="36" customFormat="1" ht="17.100000000000001" customHeight="1" thickTop="1">
      <c r="A25" s="752">
        <v>12</v>
      </c>
      <c r="B25" s="748">
        <v>14</v>
      </c>
      <c r="C25" s="748" t="str">
        <f>IF(B25&lt;&gt;"",VLOOKUP(B25,$B$48:$E$87,2),"●")</f>
        <v>小川</v>
      </c>
      <c r="D25" s="748" t="str">
        <f>IF(B25&lt;&gt;"",VLOOKUP(B25,$B$48:$E$87,3),"●")</f>
        <v>成東</v>
      </c>
      <c r="E25" s="267"/>
      <c r="F25" s="272"/>
      <c r="G25" s="553"/>
      <c r="H25" s="203"/>
      <c r="I25" s="530"/>
      <c r="J25" s="202"/>
      <c r="K25" s="530"/>
      <c r="L25" s="203"/>
      <c r="M25" s="543"/>
      <c r="N25" s="558"/>
      <c r="O25" s="475"/>
      <c r="P25" s="269"/>
      <c r="Q25" s="748">
        <v>17</v>
      </c>
      <c r="R25" s="748" t="str">
        <f>IF(Q25&lt;&gt;"",VLOOKUP(Q25,$B$48:$E$87,2),"●")</f>
        <v>内山</v>
      </c>
      <c r="S25" s="748" t="str">
        <f>IF(Q25&lt;&gt;"",VLOOKUP(Q25,$B$48:$E$87,3),"●")</f>
        <v>船橋東</v>
      </c>
      <c r="T25" s="751">
        <v>32</v>
      </c>
      <c r="V25" s="50"/>
      <c r="W25" s="51"/>
      <c r="X25" s="52"/>
    </row>
    <row r="26" spans="1:24" s="36" customFormat="1" ht="17.100000000000001" customHeight="1">
      <c r="A26" s="752"/>
      <c r="B26" s="748"/>
      <c r="C26" s="748"/>
      <c r="D26" s="748"/>
      <c r="E26" s="202"/>
      <c r="F26" s="203"/>
      <c r="G26" s="530">
        <v>0</v>
      </c>
      <c r="H26" s="203"/>
      <c r="I26" s="530"/>
      <c r="J26" s="202"/>
      <c r="K26" s="530"/>
      <c r="L26" s="203"/>
      <c r="M26" s="543"/>
      <c r="N26" s="202">
        <v>0</v>
      </c>
      <c r="O26" s="205"/>
      <c r="P26" s="212"/>
      <c r="Q26" s="748"/>
      <c r="R26" s="748"/>
      <c r="S26" s="748"/>
      <c r="T26" s="751"/>
      <c r="V26" s="50"/>
      <c r="W26" s="51"/>
      <c r="X26" s="52"/>
    </row>
    <row r="27" spans="1:24" s="36" customFormat="1" ht="17.100000000000001" customHeight="1" thickBot="1">
      <c r="A27" s="752">
        <v>13</v>
      </c>
      <c r="B27" s="748">
        <v>7</v>
      </c>
      <c r="C27" s="748" t="str">
        <f>IF(B27&lt;&gt;"",VLOOKUP(B27,$B$48:$E$87,2),"●")</f>
        <v>東城</v>
      </c>
      <c r="D27" s="748" t="str">
        <f>IF(B27&lt;&gt;"",VLOOKUP(B27,$B$48:$E$87,3),"●")</f>
        <v>木更津総合</v>
      </c>
      <c r="E27" s="202"/>
      <c r="F27" s="203">
        <v>5</v>
      </c>
      <c r="G27" s="530"/>
      <c r="H27" s="557"/>
      <c r="I27" s="530">
        <v>5</v>
      </c>
      <c r="J27" s="202"/>
      <c r="K27" s="530"/>
      <c r="L27" s="202">
        <v>2</v>
      </c>
      <c r="M27" s="543"/>
      <c r="N27" s="214"/>
      <c r="O27" s="214">
        <v>0</v>
      </c>
      <c r="P27" s="218"/>
      <c r="Q27" s="748">
        <v>19</v>
      </c>
      <c r="R27" s="748" t="str">
        <f>IF(Q27&lt;&gt;"",VLOOKUP(Q27,$B$48:$E$87,2),"●")</f>
        <v>長谷川</v>
      </c>
      <c r="S27" s="748" t="str">
        <f>IF(Q27&lt;&gt;"",VLOOKUP(Q27,$B$48:$E$87,3),"●")</f>
        <v>秀明八千代</v>
      </c>
      <c r="T27" s="751">
        <v>33</v>
      </c>
      <c r="V27" s="50"/>
      <c r="W27" s="51"/>
      <c r="X27" s="52"/>
    </row>
    <row r="28" spans="1:24" s="36" customFormat="1" ht="17.100000000000001" customHeight="1" thickTop="1" thickBot="1">
      <c r="A28" s="752"/>
      <c r="B28" s="748"/>
      <c r="C28" s="748"/>
      <c r="D28" s="748"/>
      <c r="E28" s="493"/>
      <c r="F28" s="203"/>
      <c r="G28" s="217">
        <v>0</v>
      </c>
      <c r="H28" s="567"/>
      <c r="I28" s="530"/>
      <c r="J28" s="202"/>
      <c r="K28" s="530"/>
      <c r="L28" s="217"/>
      <c r="M28" s="560"/>
      <c r="N28" s="214"/>
      <c r="O28" s="216"/>
      <c r="P28" s="215"/>
      <c r="Q28" s="748"/>
      <c r="R28" s="748"/>
      <c r="S28" s="748"/>
      <c r="T28" s="751"/>
      <c r="V28" s="50"/>
      <c r="W28" s="51"/>
      <c r="X28" s="52"/>
    </row>
    <row r="29" spans="1:24" ht="17.100000000000001" customHeight="1" thickTop="1" thickBot="1">
      <c r="A29" s="752">
        <v>14</v>
      </c>
      <c r="B29" s="748">
        <v>18</v>
      </c>
      <c r="C29" s="748" t="str">
        <f>IF(B29&lt;&gt;"",VLOOKUP(B29,$B$48:$E$87,2),"●")</f>
        <v>黒川</v>
      </c>
      <c r="D29" s="748" t="str">
        <f>IF(B29&lt;&gt;"",VLOOKUP(B29,$B$48:$E$87,3),"●")</f>
        <v>秀明八千代</v>
      </c>
      <c r="E29" s="202"/>
      <c r="F29" s="494"/>
      <c r="G29" s="217"/>
      <c r="H29" s="530"/>
      <c r="I29" s="530"/>
      <c r="J29" s="202"/>
      <c r="K29" s="530"/>
      <c r="L29" s="217"/>
      <c r="M29" s="209"/>
      <c r="N29" s="542"/>
      <c r="O29" s="493"/>
      <c r="P29" s="499"/>
      <c r="Q29" s="748">
        <v>22</v>
      </c>
      <c r="R29" s="748" t="str">
        <f>IF(Q29&lt;&gt;"",VLOOKUP(Q29,$B$48:$E$87,2),"●")</f>
        <v>見山</v>
      </c>
      <c r="S29" s="748" t="str">
        <f>IF(Q29&lt;&gt;"",VLOOKUP(Q29,$B$48:$E$87,3),"●")</f>
        <v>敬愛学園</v>
      </c>
      <c r="T29" s="751">
        <v>34</v>
      </c>
    </row>
    <row r="30" spans="1:24" ht="17.100000000000001" customHeight="1" thickTop="1" thickBot="1">
      <c r="A30" s="752"/>
      <c r="B30" s="748"/>
      <c r="C30" s="748"/>
      <c r="D30" s="748"/>
      <c r="E30" s="205"/>
      <c r="F30" s="217">
        <v>0</v>
      </c>
      <c r="G30" s="539"/>
      <c r="H30" s="530"/>
      <c r="I30" s="530"/>
      <c r="J30" s="202"/>
      <c r="K30" s="530"/>
      <c r="L30" s="217"/>
      <c r="M30" s="213"/>
      <c r="N30" s="542"/>
      <c r="O30" s="54">
        <v>9</v>
      </c>
      <c r="P30" s="498"/>
      <c r="Q30" s="748"/>
      <c r="R30" s="748"/>
      <c r="S30" s="748"/>
      <c r="T30" s="751"/>
    </row>
    <row r="31" spans="1:24" ht="17.100000000000001" customHeight="1" thickTop="1" thickBot="1">
      <c r="A31" s="752">
        <v>15</v>
      </c>
      <c r="B31" s="748">
        <v>25</v>
      </c>
      <c r="C31" s="748" t="str">
        <f>IF(B31&lt;&gt;"",VLOOKUP(B31,$B$48:$E$87,2),"●")</f>
        <v>南</v>
      </c>
      <c r="D31" s="748" t="str">
        <f>IF(B31&lt;&gt;"",VLOOKUP(B31,$B$48:$E$87,3),"●")</f>
        <v>千葉経済</v>
      </c>
      <c r="E31" s="526"/>
      <c r="F31" s="537"/>
      <c r="G31" s="538"/>
      <c r="H31" s="530">
        <v>0</v>
      </c>
      <c r="I31" s="530"/>
      <c r="J31" s="202"/>
      <c r="K31" s="530"/>
      <c r="L31" s="217"/>
      <c r="M31" s="202">
        <v>0</v>
      </c>
      <c r="N31" s="495"/>
      <c r="O31" s="254"/>
      <c r="P31" s="211"/>
      <c r="Q31" s="748">
        <v>24</v>
      </c>
      <c r="R31" s="748" t="str">
        <f>IF(Q31&lt;&gt;"",VLOOKUP(Q31,$B$48:$E$87,2),"●")</f>
        <v>廣瀬</v>
      </c>
      <c r="S31" s="748" t="str">
        <f>IF(Q31&lt;&gt;"",VLOOKUP(Q31,$B$48:$E$87,3),"●")</f>
        <v>千葉経済</v>
      </c>
      <c r="T31" s="751">
        <v>35</v>
      </c>
    </row>
    <row r="32" spans="1:24" ht="17.100000000000001" customHeight="1" thickTop="1" thickBot="1">
      <c r="A32" s="752"/>
      <c r="B32" s="748"/>
      <c r="C32" s="748"/>
      <c r="D32" s="748"/>
      <c r="E32" s="202"/>
      <c r="F32" s="203"/>
      <c r="G32" s="203">
        <v>1</v>
      </c>
      <c r="H32" s="530"/>
      <c r="I32" s="540"/>
      <c r="J32" s="203"/>
      <c r="K32" s="530"/>
      <c r="L32" s="571"/>
      <c r="M32" s="202"/>
      <c r="N32" s="202"/>
      <c r="O32" s="210" t="s">
        <v>564</v>
      </c>
      <c r="P32" s="210"/>
      <c r="Q32" s="748"/>
      <c r="R32" s="748"/>
      <c r="S32" s="748"/>
      <c r="T32" s="751"/>
    </row>
    <row r="33" spans="1:24" ht="17.100000000000001" customHeight="1" thickTop="1" thickBot="1">
      <c r="A33" s="752">
        <v>16</v>
      </c>
      <c r="B33" s="748">
        <v>31</v>
      </c>
      <c r="C33" s="748" t="str">
        <f>IF(B33&lt;&gt;"",VLOOKUP(B33,$B$48:$E$87,2),"●")</f>
        <v>吉田</v>
      </c>
      <c r="D33" s="748" t="str">
        <f>IF(B33&lt;&gt;"",VLOOKUP(B33,$B$48:$E$87,3),"●")</f>
        <v>西武台</v>
      </c>
      <c r="E33" s="266"/>
      <c r="F33" s="472"/>
      <c r="G33" s="203">
        <v>0</v>
      </c>
      <c r="H33" s="217"/>
      <c r="I33" s="341"/>
      <c r="J33" s="203">
        <v>8</v>
      </c>
      <c r="K33" s="202">
        <v>2</v>
      </c>
      <c r="L33" s="567"/>
      <c r="M33" s="202"/>
      <c r="N33" s="54">
        <v>0</v>
      </c>
      <c r="O33" s="486"/>
      <c r="P33" s="527"/>
      <c r="Q33" s="748">
        <v>27</v>
      </c>
      <c r="R33" s="748" t="str">
        <f>IF(Q33&lt;&gt;"",VLOOKUP(Q33,$B$48:$E$87,2),"●")</f>
        <v>斎藤</v>
      </c>
      <c r="S33" s="748" t="str">
        <f>IF(Q33&lt;&gt;"",VLOOKUP(Q33,$B$48:$E$87,3),"●")</f>
        <v>柏日体</v>
      </c>
      <c r="T33" s="751">
        <v>36</v>
      </c>
    </row>
    <row r="34" spans="1:24" ht="17.100000000000001" customHeight="1" thickTop="1" thickBot="1">
      <c r="A34" s="752"/>
      <c r="B34" s="748"/>
      <c r="C34" s="748"/>
      <c r="D34" s="748"/>
      <c r="E34" s="202"/>
      <c r="F34" s="219"/>
      <c r="G34" s="203"/>
      <c r="H34" s="217">
        <v>3</v>
      </c>
      <c r="I34" s="203"/>
      <c r="J34" s="202"/>
      <c r="K34" s="203"/>
      <c r="L34" s="530"/>
      <c r="M34" s="202">
        <v>0</v>
      </c>
      <c r="N34" s="543"/>
      <c r="O34" s="54"/>
      <c r="P34" s="204"/>
      <c r="Q34" s="748"/>
      <c r="R34" s="748"/>
      <c r="S34" s="748"/>
      <c r="T34" s="751"/>
    </row>
    <row r="35" spans="1:24" ht="17.100000000000001" customHeight="1" thickTop="1" thickBot="1">
      <c r="A35" s="752">
        <v>17</v>
      </c>
      <c r="B35" s="748">
        <v>1</v>
      </c>
      <c r="C35" s="748" t="str">
        <f>IF(B35&lt;&gt;"",VLOOKUP(B35,$B$48:$E$87,2),"●")</f>
        <v>寺岡</v>
      </c>
      <c r="D35" s="748" t="str">
        <f>IF(B35&lt;&gt;"",VLOOKUP(B35,$B$48:$E$87,3),"●")</f>
        <v xml:space="preserve"> 拓大紅陵</v>
      </c>
      <c r="E35" s="331"/>
      <c r="F35" s="532">
        <v>9</v>
      </c>
      <c r="G35" s="554"/>
      <c r="H35" s="217"/>
      <c r="I35" s="203"/>
      <c r="J35" s="202"/>
      <c r="K35" s="203"/>
      <c r="L35" s="530"/>
      <c r="M35" s="209"/>
      <c r="N35" s="541"/>
      <c r="O35" s="476">
        <v>0</v>
      </c>
      <c r="P35" s="269"/>
      <c r="Q35" s="748">
        <v>12</v>
      </c>
      <c r="R35" s="748" t="str">
        <f>IF(Q35&lt;&gt;"",VLOOKUP(Q35,$B$48:$E$87,2),"●")</f>
        <v>小松</v>
      </c>
      <c r="S35" s="748" t="str">
        <f>IF(Q35&lt;&gt;"",VLOOKUP(Q35,$B$48:$E$87,3),"●")</f>
        <v>東金</v>
      </c>
      <c r="T35" s="751">
        <v>37</v>
      </c>
    </row>
    <row r="36" spans="1:24" ht="17.100000000000001" customHeight="1" thickTop="1" thickBot="1">
      <c r="A36" s="752"/>
      <c r="B36" s="748"/>
      <c r="C36" s="748"/>
      <c r="D36" s="748"/>
      <c r="E36" s="496"/>
      <c r="F36" s="540"/>
      <c r="G36" s="530"/>
      <c r="H36" s="217"/>
      <c r="I36" s="203"/>
      <c r="J36" s="202"/>
      <c r="K36" s="203"/>
      <c r="L36" s="530"/>
      <c r="M36" s="209"/>
      <c r="N36" s="202"/>
      <c r="O36" s="506"/>
      <c r="P36" s="203"/>
      <c r="Q36" s="748"/>
      <c r="R36" s="748"/>
      <c r="S36" s="748"/>
      <c r="T36" s="751"/>
    </row>
    <row r="37" spans="1:24" ht="17.100000000000001" customHeight="1" thickTop="1" thickBot="1">
      <c r="A37" s="752">
        <v>18</v>
      </c>
      <c r="B37" s="748">
        <v>20</v>
      </c>
      <c r="C37" s="748" t="str">
        <f>IF(B37&lt;&gt;"",VLOOKUP(B37,$B$48:$E$87,2),"●")</f>
        <v>寺田</v>
      </c>
      <c r="D37" s="748" t="str">
        <f>IF(B37&lt;&gt;"",VLOOKUP(B37,$B$48:$E$87,3),"●")</f>
        <v>幕張</v>
      </c>
      <c r="E37" s="268"/>
      <c r="F37" s="497"/>
      <c r="G37" s="555">
        <v>8</v>
      </c>
      <c r="H37" s="217"/>
      <c r="I37" s="203"/>
      <c r="J37" s="202"/>
      <c r="K37" s="203"/>
      <c r="L37" s="530"/>
      <c r="M37" s="209"/>
      <c r="N37" s="214">
        <v>0</v>
      </c>
      <c r="O37" s="505"/>
      <c r="P37" s="210"/>
      <c r="Q37" s="748">
        <v>33</v>
      </c>
      <c r="R37" s="748" t="str">
        <f>IF(Q37&lt;&gt;"",VLOOKUP(Q37,$B$48:$E$87,2),"●")</f>
        <v>吉澤</v>
      </c>
      <c r="S37" s="748" t="str">
        <f>IF(Q37&lt;&gt;"",VLOOKUP(Q37,$B$48:$E$87,3),"●")</f>
        <v>麗澤</v>
      </c>
      <c r="T37" s="751">
        <v>38</v>
      </c>
    </row>
    <row r="38" spans="1:24" ht="17.100000000000001" customHeight="1" thickTop="1">
      <c r="A38" s="752"/>
      <c r="B38" s="748"/>
      <c r="C38" s="748"/>
      <c r="D38" s="748"/>
      <c r="E38" s="214"/>
      <c r="F38" s="210">
        <v>0</v>
      </c>
      <c r="G38" s="237"/>
      <c r="H38" s="500"/>
      <c r="I38" s="203">
        <v>1</v>
      </c>
      <c r="J38" s="202"/>
      <c r="K38" s="203"/>
      <c r="L38" s="202">
        <v>4</v>
      </c>
      <c r="M38" s="493"/>
      <c r="N38" s="214"/>
      <c r="O38" s="214">
        <v>4</v>
      </c>
      <c r="P38" s="504"/>
      <c r="Q38" s="748"/>
      <c r="R38" s="748"/>
      <c r="S38" s="748"/>
      <c r="T38" s="751"/>
    </row>
    <row r="39" spans="1:24" ht="17.100000000000001" customHeight="1">
      <c r="A39" s="752">
        <v>19</v>
      </c>
      <c r="B39" s="748">
        <v>23</v>
      </c>
      <c r="C39" s="748" t="str">
        <f>IF(B39&lt;&gt;"",VLOOKUP(B39,$B$48:$E$87,2),"●")</f>
        <v>佐藤</v>
      </c>
      <c r="D39" s="748" t="str">
        <f>IF(B39&lt;&gt;"",VLOOKUP(B39,$B$48:$E$87,3),"●")</f>
        <v>敬愛学園</v>
      </c>
      <c r="E39" s="267"/>
      <c r="F39" s="218"/>
      <c r="G39" s="270">
        <v>0</v>
      </c>
      <c r="H39" s="210"/>
      <c r="I39" s="203"/>
      <c r="J39" s="202"/>
      <c r="K39" s="203"/>
      <c r="L39" s="203"/>
      <c r="M39" s="543"/>
      <c r="N39" s="54">
        <v>0</v>
      </c>
      <c r="O39" s="330"/>
      <c r="P39" s="218"/>
      <c r="Q39" s="748">
        <v>30</v>
      </c>
      <c r="R39" s="748" t="str">
        <f>IF(Q39&lt;&gt;"",VLOOKUP(Q39,$B$48:$E$87,2),"●")</f>
        <v>高梨</v>
      </c>
      <c r="S39" s="748" t="str">
        <f>IF(Q39&lt;&gt;"",VLOOKUP(Q39,$B$48:$E$87,3),"●")</f>
        <v>西武台</v>
      </c>
      <c r="T39" s="751">
        <v>39</v>
      </c>
    </row>
    <row r="40" spans="1:24" ht="17.100000000000001" customHeight="1" thickBot="1">
      <c r="A40" s="752"/>
      <c r="B40" s="748"/>
      <c r="C40" s="748"/>
      <c r="D40" s="748"/>
      <c r="E40" s="202"/>
      <c r="F40" s="217"/>
      <c r="G40" s="217"/>
      <c r="H40" s="203"/>
      <c r="I40" s="202">
        <v>1</v>
      </c>
      <c r="J40" s="575"/>
      <c r="K40" s="203"/>
      <c r="L40" s="203">
        <v>2</v>
      </c>
      <c r="M40" s="543"/>
      <c r="N40" s="434"/>
      <c r="O40" s="54"/>
      <c r="P40" s="265"/>
      <c r="Q40" s="748"/>
      <c r="R40" s="748"/>
      <c r="S40" s="748"/>
      <c r="T40" s="751"/>
    </row>
    <row r="41" spans="1:24" ht="17.100000000000001" customHeight="1" thickTop="1" thickBot="1">
      <c r="A41" s="752">
        <v>20</v>
      </c>
      <c r="B41" s="748">
        <v>35</v>
      </c>
      <c r="C41" s="748" t="str">
        <f>IF(B41&lt;&gt;"",VLOOKUP(B41,$B$48:$E$87,2),"●")</f>
        <v>桑原</v>
      </c>
      <c r="D41" s="748" t="str">
        <f>IF(B41&lt;&gt;"",VLOOKUP(B41,$B$48:$E$87,3),"●")</f>
        <v>麗澤</v>
      </c>
      <c r="E41" s="526"/>
      <c r="F41" s="534"/>
      <c r="G41" s="501"/>
      <c r="H41" s="203">
        <v>2</v>
      </c>
      <c r="I41" s="209"/>
      <c r="J41" s="271"/>
      <c r="K41" s="573"/>
      <c r="L41" s="538"/>
      <c r="M41" s="202">
        <v>6</v>
      </c>
      <c r="N41" s="202"/>
      <c r="O41" s="546"/>
      <c r="P41" s="203"/>
      <c r="Q41" s="748">
        <v>40</v>
      </c>
      <c r="R41" s="748" t="str">
        <f>IF(Q41&lt;&gt;"",VLOOKUP(Q41,$B$48:$E$87,2),"●")</f>
        <v>脇坂</v>
      </c>
      <c r="S41" s="748" t="str">
        <f>IF(Q41&lt;&gt;"",VLOOKUP(Q41,$B$48:$E$87,3),"●")</f>
        <v>千葉黎明</v>
      </c>
      <c r="T41" s="751">
        <v>40</v>
      </c>
    </row>
    <row r="42" spans="1:24" ht="17.100000000000001" customHeight="1" thickTop="1">
      <c r="A42" s="752"/>
      <c r="B42" s="748"/>
      <c r="C42" s="748"/>
      <c r="D42" s="748"/>
      <c r="E42" s="214"/>
      <c r="F42" s="210"/>
      <c r="G42" s="210">
        <v>2</v>
      </c>
      <c r="H42" s="474"/>
      <c r="I42" s="749" t="s">
        <v>653</v>
      </c>
      <c r="J42" s="750"/>
      <c r="K42" s="749" t="s">
        <v>654</v>
      </c>
      <c r="L42" s="749"/>
      <c r="M42" s="16"/>
      <c r="N42" s="214">
        <v>8</v>
      </c>
      <c r="O42" s="547"/>
      <c r="P42" s="504"/>
      <c r="Q42" s="748"/>
      <c r="R42" s="748"/>
      <c r="S42" s="748"/>
      <c r="T42" s="751"/>
    </row>
    <row r="43" spans="1:24" ht="13.5" customHeight="1">
      <c r="A43" s="752"/>
      <c r="B43" s="748"/>
      <c r="C43" s="748"/>
      <c r="D43" s="201"/>
      <c r="E43" s="16"/>
      <c r="F43" s="16"/>
      <c r="G43" s="38"/>
      <c r="H43" s="16"/>
      <c r="I43" s="750"/>
      <c r="J43" s="750"/>
      <c r="K43" s="749"/>
      <c r="L43" s="749"/>
      <c r="M43" s="16"/>
      <c r="N43" s="16"/>
      <c r="O43" s="16"/>
      <c r="P43" s="67"/>
      <c r="Q43" s="748"/>
      <c r="R43" s="748"/>
      <c r="S43" s="756"/>
      <c r="T43" s="751"/>
    </row>
    <row r="44" spans="1:24" ht="13.5" customHeight="1">
      <c r="A44" s="752"/>
      <c r="B44" s="748"/>
      <c r="C44" s="748"/>
      <c r="D44" s="201"/>
      <c r="E44" s="16"/>
      <c r="F44" s="16"/>
      <c r="G44" s="38"/>
      <c r="H44" s="16"/>
      <c r="I44" s="750"/>
      <c r="J44" s="750"/>
      <c r="K44" s="749"/>
      <c r="L44" s="749"/>
      <c r="M44" s="16"/>
      <c r="N44" s="16"/>
      <c r="O44" s="16"/>
      <c r="P44" s="67"/>
      <c r="Q44" s="748"/>
      <c r="R44" s="748"/>
      <c r="S44" s="756"/>
      <c r="T44" s="751"/>
    </row>
    <row r="45" spans="1:24" ht="23.1" customHeight="1">
      <c r="A45" s="54"/>
      <c r="B45" s="54"/>
      <c r="C45" s="67"/>
      <c r="D45" s="104"/>
      <c r="E45" s="748" t="s">
        <v>357</v>
      </c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16" t="s">
        <v>359</v>
      </c>
      <c r="R45" s="38"/>
      <c r="S45" s="201"/>
      <c r="T45" s="16"/>
    </row>
    <row r="46" spans="1:24" ht="23.1" customHeight="1">
      <c r="A46" s="54"/>
      <c r="B46" s="54"/>
      <c r="C46" s="67"/>
      <c r="D46" s="104"/>
      <c r="E46" s="748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16"/>
      <c r="R46" s="38"/>
      <c r="S46" s="201"/>
      <c r="T46" s="16"/>
    </row>
    <row r="47" spans="1:24" ht="23.1" customHeight="1">
      <c r="A47" s="754" t="s">
        <v>40</v>
      </c>
      <c r="B47" s="734"/>
      <c r="C47" s="734"/>
      <c r="D47" s="734"/>
      <c r="G47" s="26"/>
      <c r="I47" s="30"/>
    </row>
    <row r="48" spans="1:24" ht="17.25" customHeight="1">
      <c r="A48" s="54"/>
      <c r="B48" s="278">
        <v>1</v>
      </c>
      <c r="C48" s="279" t="s">
        <v>401</v>
      </c>
      <c r="D48" s="258" t="s">
        <v>274</v>
      </c>
      <c r="E48" s="280"/>
      <c r="F48" s="127"/>
      <c r="G48" s="26"/>
      <c r="I48" s="30"/>
      <c r="V48" s="26"/>
      <c r="W48" s="26"/>
      <c r="X48" s="26"/>
    </row>
    <row r="49" spans="1:24">
      <c r="A49" s="54"/>
      <c r="B49" s="278">
        <v>2</v>
      </c>
      <c r="C49" s="263" t="s">
        <v>270</v>
      </c>
      <c r="D49" s="281" t="s">
        <v>274</v>
      </c>
      <c r="E49" s="280"/>
      <c r="F49" s="127"/>
      <c r="G49" s="26"/>
      <c r="I49" s="30"/>
      <c r="V49" s="26"/>
      <c r="W49" s="26"/>
      <c r="X49" s="26"/>
    </row>
    <row r="50" spans="1:24">
      <c r="A50" s="54"/>
      <c r="B50" s="278">
        <v>3</v>
      </c>
      <c r="C50" s="263" t="s">
        <v>163</v>
      </c>
      <c r="D50" s="258" t="s">
        <v>274</v>
      </c>
      <c r="E50" s="280">
        <v>3</v>
      </c>
      <c r="F50" s="127"/>
      <c r="G50" s="26"/>
      <c r="I50" s="30"/>
      <c r="J50" s="60"/>
      <c r="M50" s="18"/>
      <c r="N50" s="77"/>
      <c r="P50" s="26"/>
      <c r="Q50" s="18"/>
      <c r="R50" s="26"/>
      <c r="S50" s="26"/>
      <c r="V50" s="26"/>
      <c r="W50" s="26"/>
      <c r="X50" s="26"/>
    </row>
    <row r="51" spans="1:24">
      <c r="A51" s="54"/>
      <c r="B51" s="278">
        <v>4</v>
      </c>
      <c r="C51" s="263" t="s">
        <v>402</v>
      </c>
      <c r="D51" s="281" t="s">
        <v>274</v>
      </c>
      <c r="E51" s="280">
        <v>5</v>
      </c>
      <c r="F51" s="127"/>
      <c r="G51" s="26"/>
      <c r="I51" s="30"/>
      <c r="J51" s="60"/>
      <c r="M51" s="18"/>
      <c r="N51" s="77"/>
      <c r="P51" s="26"/>
      <c r="Q51" s="18"/>
      <c r="R51" s="26"/>
      <c r="S51" s="26"/>
      <c r="V51" s="26"/>
      <c r="W51" s="26"/>
      <c r="X51" s="26"/>
    </row>
    <row r="52" spans="1:24">
      <c r="A52" s="54"/>
      <c r="B52" s="278">
        <v>5</v>
      </c>
      <c r="C52" s="263" t="s">
        <v>162</v>
      </c>
      <c r="D52" s="281" t="s">
        <v>274</v>
      </c>
      <c r="E52" s="280">
        <v>5</v>
      </c>
      <c r="F52" s="127"/>
      <c r="G52" s="26"/>
      <c r="I52" s="30"/>
      <c r="J52" s="60"/>
      <c r="M52" s="18"/>
      <c r="N52" s="77"/>
      <c r="P52" s="26"/>
      <c r="Q52" s="18"/>
      <c r="R52" s="26"/>
      <c r="S52" s="26"/>
      <c r="V52" s="26"/>
      <c r="W52" s="26"/>
      <c r="X52" s="26"/>
    </row>
    <row r="53" spans="1:24">
      <c r="A53" s="54"/>
      <c r="B53" s="278">
        <v>6</v>
      </c>
      <c r="C53" s="263" t="s">
        <v>289</v>
      </c>
      <c r="D53" s="258" t="s">
        <v>275</v>
      </c>
      <c r="E53" s="280"/>
      <c r="F53" s="127"/>
      <c r="G53" s="26"/>
      <c r="I53" s="30"/>
      <c r="J53" s="60"/>
      <c r="M53" s="18"/>
      <c r="N53" s="77"/>
      <c r="P53" s="26"/>
      <c r="Q53" s="18"/>
      <c r="R53" s="26"/>
      <c r="S53" s="26"/>
      <c r="V53" s="26"/>
      <c r="W53" s="26"/>
      <c r="X53" s="26"/>
    </row>
    <row r="54" spans="1:24">
      <c r="A54" s="54"/>
      <c r="B54" s="278">
        <v>7</v>
      </c>
      <c r="C54" s="263" t="s">
        <v>446</v>
      </c>
      <c r="D54" s="258" t="s">
        <v>275</v>
      </c>
      <c r="E54" s="280"/>
      <c r="F54" s="127"/>
      <c r="G54" s="26"/>
      <c r="I54" s="30"/>
      <c r="J54" s="60"/>
      <c r="M54" s="18"/>
      <c r="N54" s="77"/>
      <c r="P54" s="26"/>
      <c r="Q54" s="18"/>
      <c r="R54" s="26"/>
      <c r="S54" s="26"/>
      <c r="V54" s="26"/>
      <c r="W54" s="26"/>
      <c r="X54" s="26"/>
    </row>
    <row r="55" spans="1:24">
      <c r="A55" s="54"/>
      <c r="B55" s="278">
        <v>8</v>
      </c>
      <c r="C55" s="263" t="s">
        <v>403</v>
      </c>
      <c r="D55" s="258" t="s">
        <v>276</v>
      </c>
      <c r="E55" s="280"/>
      <c r="F55" s="127"/>
      <c r="G55" s="26"/>
      <c r="I55" s="30"/>
      <c r="J55" s="60"/>
      <c r="M55" s="18"/>
      <c r="N55" s="77"/>
      <c r="P55" s="26"/>
      <c r="Q55" s="18"/>
      <c r="R55" s="26"/>
      <c r="S55" s="26"/>
      <c r="V55" s="26"/>
      <c r="W55" s="26"/>
      <c r="X55" s="26"/>
    </row>
    <row r="56" spans="1:24">
      <c r="A56" s="54"/>
      <c r="B56" s="278">
        <v>9</v>
      </c>
      <c r="C56" s="263" t="s">
        <v>404</v>
      </c>
      <c r="D56" s="258" t="s">
        <v>276</v>
      </c>
      <c r="E56" s="280"/>
      <c r="F56" s="127"/>
      <c r="G56" s="26"/>
      <c r="I56" s="30"/>
      <c r="J56" s="60"/>
      <c r="M56" s="18"/>
      <c r="N56" s="77"/>
      <c r="P56" s="26"/>
      <c r="Q56" s="18"/>
      <c r="R56" s="26"/>
      <c r="S56" s="26"/>
      <c r="V56" s="26"/>
      <c r="W56" s="26"/>
      <c r="X56" s="26"/>
    </row>
    <row r="57" spans="1:24">
      <c r="A57" s="54"/>
      <c r="B57" s="278">
        <v>10</v>
      </c>
      <c r="C57" s="263" t="s">
        <v>290</v>
      </c>
      <c r="D57" s="258" t="s">
        <v>280</v>
      </c>
      <c r="E57" s="280"/>
      <c r="F57" s="141"/>
      <c r="G57" s="26"/>
      <c r="I57" s="30"/>
      <c r="J57" s="60"/>
      <c r="M57" s="18"/>
      <c r="N57" s="77"/>
      <c r="P57" s="26"/>
      <c r="Q57" s="18"/>
      <c r="R57" s="26"/>
      <c r="S57" s="26"/>
      <c r="V57" s="26"/>
      <c r="W57" s="26"/>
      <c r="X57" s="26"/>
    </row>
    <row r="58" spans="1:24">
      <c r="A58" s="54"/>
      <c r="B58" s="278">
        <v>11</v>
      </c>
      <c r="C58" s="263" t="s">
        <v>291</v>
      </c>
      <c r="D58" s="258" t="s">
        <v>277</v>
      </c>
      <c r="E58" s="280"/>
      <c r="F58" s="141"/>
      <c r="G58" s="26"/>
      <c r="I58" s="30"/>
      <c r="J58" s="25"/>
      <c r="K58" s="25"/>
      <c r="M58" s="18"/>
      <c r="N58" s="77"/>
      <c r="P58" s="26"/>
      <c r="Q58" s="18"/>
      <c r="R58" s="26"/>
      <c r="S58" s="26"/>
      <c r="V58" s="26"/>
      <c r="W58" s="26"/>
      <c r="X58" s="26"/>
    </row>
    <row r="59" spans="1:24">
      <c r="A59" s="54"/>
      <c r="B59" s="278">
        <v>12</v>
      </c>
      <c r="C59" s="263" t="s">
        <v>405</v>
      </c>
      <c r="D59" s="258" t="s">
        <v>85</v>
      </c>
      <c r="E59" s="280"/>
      <c r="F59" s="141"/>
      <c r="G59" s="26"/>
      <c r="I59" s="30"/>
      <c r="J59" s="25"/>
      <c r="K59" s="25"/>
      <c r="M59" s="18"/>
      <c r="N59" s="77"/>
      <c r="P59" s="26"/>
      <c r="Q59" s="18"/>
      <c r="R59" s="26"/>
      <c r="S59" s="26"/>
      <c r="V59" s="26"/>
      <c r="W59" s="26"/>
      <c r="X59" s="26"/>
    </row>
    <row r="60" spans="1:24">
      <c r="A60" s="54"/>
      <c r="B60" s="278">
        <v>13</v>
      </c>
      <c r="C60" s="263" t="s">
        <v>234</v>
      </c>
      <c r="D60" s="258" t="s">
        <v>85</v>
      </c>
      <c r="E60" s="280"/>
      <c r="F60" s="141"/>
      <c r="G60" s="26"/>
      <c r="I60" s="30"/>
      <c r="J60" s="25"/>
      <c r="K60" s="25"/>
      <c r="M60" s="18"/>
      <c r="N60" s="77"/>
      <c r="P60" s="26"/>
      <c r="Q60" s="18"/>
      <c r="R60" s="26"/>
      <c r="S60" s="26"/>
      <c r="V60" s="26"/>
      <c r="W60" s="26"/>
      <c r="X60" s="26"/>
    </row>
    <row r="61" spans="1:24">
      <c r="A61" s="54"/>
      <c r="B61" s="278">
        <v>14</v>
      </c>
      <c r="C61" s="263" t="s">
        <v>272</v>
      </c>
      <c r="D61" s="258" t="s">
        <v>278</v>
      </c>
      <c r="E61" s="280"/>
      <c r="F61" s="127"/>
      <c r="G61" s="26"/>
      <c r="I61" s="30"/>
      <c r="J61" s="25"/>
      <c r="K61" s="25"/>
      <c r="M61" s="18"/>
      <c r="N61" s="77"/>
      <c r="P61" s="26"/>
      <c r="Q61" s="18"/>
      <c r="R61" s="26"/>
      <c r="S61" s="26"/>
      <c r="V61" s="26"/>
      <c r="W61" s="26"/>
      <c r="X61" s="26"/>
    </row>
    <row r="62" spans="1:24">
      <c r="A62" s="54"/>
      <c r="B62" s="278">
        <v>15</v>
      </c>
      <c r="C62" s="263" t="s">
        <v>263</v>
      </c>
      <c r="D62" s="258" t="s">
        <v>278</v>
      </c>
      <c r="E62" s="280"/>
      <c r="F62" s="127"/>
      <c r="G62" s="26"/>
      <c r="I62" s="30"/>
      <c r="J62" s="25"/>
      <c r="K62" s="25"/>
      <c r="M62" s="18"/>
      <c r="N62" s="77"/>
      <c r="P62" s="26"/>
      <c r="Q62" s="18"/>
      <c r="R62" s="26"/>
      <c r="S62" s="26"/>
      <c r="V62" s="26"/>
      <c r="W62" s="26"/>
      <c r="X62" s="26"/>
    </row>
    <row r="63" spans="1:24">
      <c r="A63" s="54"/>
      <c r="B63" s="278">
        <v>16</v>
      </c>
      <c r="C63" s="263" t="s">
        <v>406</v>
      </c>
      <c r="D63" s="258" t="s">
        <v>214</v>
      </c>
      <c r="E63" s="280"/>
      <c r="F63" s="127"/>
      <c r="G63" s="26"/>
      <c r="I63" s="30"/>
      <c r="J63" s="25"/>
      <c r="K63" s="25"/>
      <c r="M63" s="18"/>
      <c r="N63" s="77"/>
      <c r="P63" s="26"/>
      <c r="Q63" s="18"/>
      <c r="R63" s="26"/>
      <c r="S63" s="26"/>
      <c r="V63" s="26"/>
      <c r="W63" s="26"/>
      <c r="X63" s="26"/>
    </row>
    <row r="64" spans="1:24">
      <c r="A64" s="54"/>
      <c r="B64" s="278">
        <v>17</v>
      </c>
      <c r="C64" s="263" t="s">
        <v>407</v>
      </c>
      <c r="D64" s="258" t="s">
        <v>214</v>
      </c>
      <c r="E64" s="280"/>
      <c r="F64" s="127"/>
      <c r="G64" s="26"/>
      <c r="I64" s="30"/>
      <c r="J64" s="25"/>
      <c r="K64" s="25"/>
      <c r="M64" s="18"/>
      <c r="N64" s="77"/>
      <c r="P64" s="26"/>
      <c r="Q64" s="18"/>
      <c r="R64" s="26"/>
      <c r="S64" s="26"/>
      <c r="V64" s="26"/>
      <c r="W64" s="26"/>
      <c r="X64" s="26"/>
    </row>
    <row r="65" spans="1:24">
      <c r="A65" s="54"/>
      <c r="B65" s="278">
        <v>18</v>
      </c>
      <c r="C65" s="263" t="s">
        <v>337</v>
      </c>
      <c r="D65" s="258" t="s">
        <v>216</v>
      </c>
      <c r="E65" s="280"/>
      <c r="F65" s="127"/>
      <c r="G65" s="26"/>
      <c r="I65" s="30"/>
      <c r="J65" s="60"/>
      <c r="K65" s="25"/>
      <c r="M65" s="18"/>
      <c r="N65" s="77"/>
      <c r="P65" s="26"/>
      <c r="Q65" s="18"/>
      <c r="R65" s="26"/>
      <c r="S65" s="26"/>
      <c r="V65" s="26"/>
      <c r="W65" s="26"/>
      <c r="X65" s="26"/>
    </row>
    <row r="66" spans="1:24">
      <c r="A66" s="54"/>
      <c r="B66" s="278">
        <v>19</v>
      </c>
      <c r="C66" s="263" t="s">
        <v>259</v>
      </c>
      <c r="D66" s="258" t="s">
        <v>216</v>
      </c>
      <c r="E66" s="280"/>
      <c r="F66" s="141"/>
      <c r="G66" s="26"/>
      <c r="I66" s="30"/>
      <c r="J66" s="25"/>
      <c r="K66" s="25"/>
      <c r="M66" s="18"/>
      <c r="N66" s="77"/>
      <c r="P66" s="26"/>
      <c r="Q66" s="18"/>
      <c r="R66" s="26"/>
      <c r="S66" s="26"/>
      <c r="V66" s="26"/>
      <c r="W66" s="26"/>
      <c r="X66" s="26"/>
    </row>
    <row r="67" spans="1:24">
      <c r="A67" s="54"/>
      <c r="B67" s="278">
        <v>20</v>
      </c>
      <c r="C67" s="263" t="s">
        <v>257</v>
      </c>
      <c r="D67" s="258" t="s">
        <v>217</v>
      </c>
      <c r="E67" s="280"/>
      <c r="F67" s="127"/>
      <c r="G67" s="26"/>
      <c r="I67" s="30"/>
      <c r="J67" s="25"/>
      <c r="K67" s="25"/>
      <c r="M67" s="18"/>
      <c r="N67" s="77"/>
      <c r="P67" s="26"/>
      <c r="Q67" s="18"/>
      <c r="R67" s="26"/>
      <c r="S67" s="26"/>
      <c r="V67" s="26"/>
      <c r="W67" s="26"/>
      <c r="X67" s="26"/>
    </row>
    <row r="68" spans="1:24">
      <c r="A68" s="54"/>
      <c r="B68" s="278">
        <v>21</v>
      </c>
      <c r="C68" s="263" t="s">
        <v>408</v>
      </c>
      <c r="D68" s="258" t="s">
        <v>217</v>
      </c>
      <c r="E68" s="280"/>
      <c r="F68" s="141"/>
      <c r="G68" s="26"/>
      <c r="I68" s="30"/>
      <c r="J68" s="25"/>
      <c r="K68" s="25"/>
      <c r="M68" s="18"/>
      <c r="N68" s="77"/>
      <c r="P68" s="26"/>
      <c r="Q68" s="18"/>
      <c r="R68" s="26"/>
      <c r="S68" s="26"/>
      <c r="V68" s="26"/>
      <c r="W68" s="26"/>
      <c r="X68" s="26"/>
    </row>
    <row r="69" spans="1:24">
      <c r="A69" s="54"/>
      <c r="B69" s="278">
        <v>22</v>
      </c>
      <c r="C69" s="263" t="s">
        <v>338</v>
      </c>
      <c r="D69" s="258" t="s">
        <v>218</v>
      </c>
      <c r="E69" s="280"/>
      <c r="F69" s="141"/>
      <c r="G69" s="26"/>
      <c r="I69" s="30"/>
      <c r="J69" s="25"/>
      <c r="K69" s="25"/>
      <c r="M69" s="18"/>
      <c r="N69" s="77"/>
      <c r="P69" s="26"/>
      <c r="Q69" s="18"/>
      <c r="R69" s="26"/>
      <c r="S69" s="26"/>
      <c r="V69" s="26"/>
      <c r="W69" s="26"/>
      <c r="X69" s="26"/>
    </row>
    <row r="70" spans="1:24">
      <c r="A70" s="54"/>
      <c r="B70" s="278">
        <v>23</v>
      </c>
      <c r="C70" s="263" t="s">
        <v>231</v>
      </c>
      <c r="D70" s="258" t="s">
        <v>218</v>
      </c>
      <c r="E70" s="280"/>
      <c r="F70" s="141"/>
      <c r="G70" s="26"/>
      <c r="I70" s="30"/>
      <c r="J70" s="60"/>
      <c r="K70" s="25"/>
      <c r="M70" s="18"/>
      <c r="N70" s="77"/>
      <c r="P70" s="26"/>
      <c r="Q70" s="18"/>
      <c r="R70" s="26"/>
      <c r="S70" s="26"/>
      <c r="V70" s="26"/>
      <c r="W70" s="26"/>
      <c r="X70" s="26"/>
    </row>
    <row r="71" spans="1:24">
      <c r="A71" s="54"/>
      <c r="B71" s="278">
        <v>24</v>
      </c>
      <c r="C71" s="263" t="s">
        <v>409</v>
      </c>
      <c r="D71" s="258" t="s">
        <v>225</v>
      </c>
      <c r="E71" s="280"/>
      <c r="F71" s="141"/>
      <c r="G71" s="26"/>
      <c r="I71" s="30"/>
      <c r="J71" s="25"/>
      <c r="K71" s="25"/>
      <c r="M71" s="18"/>
      <c r="N71" s="77"/>
      <c r="P71" s="26"/>
      <c r="Q71" s="18"/>
      <c r="R71" s="26"/>
      <c r="S71" s="26"/>
      <c r="V71" s="26"/>
      <c r="W71" s="26"/>
      <c r="X71" s="26"/>
    </row>
    <row r="72" spans="1:24">
      <c r="A72" s="54"/>
      <c r="B72" s="278">
        <v>25</v>
      </c>
      <c r="C72" s="263" t="s">
        <v>378</v>
      </c>
      <c r="D72" s="258" t="s">
        <v>225</v>
      </c>
      <c r="E72" s="280"/>
      <c r="F72" s="141"/>
      <c r="G72" s="26"/>
      <c r="I72" s="30"/>
      <c r="J72" s="25"/>
      <c r="K72" s="25"/>
      <c r="M72" s="18"/>
      <c r="N72" s="77"/>
      <c r="P72" s="26"/>
      <c r="Q72" s="18"/>
      <c r="R72" s="26"/>
      <c r="S72" s="26"/>
      <c r="V72" s="26"/>
      <c r="W72" s="26"/>
      <c r="X72" s="26"/>
    </row>
    <row r="73" spans="1:24">
      <c r="A73" s="54"/>
      <c r="B73" s="278">
        <v>26</v>
      </c>
      <c r="C73" s="263" t="s">
        <v>342</v>
      </c>
      <c r="D73" s="258" t="s">
        <v>225</v>
      </c>
      <c r="E73" s="280">
        <v>1</v>
      </c>
      <c r="F73" s="141"/>
      <c r="G73" s="26"/>
      <c r="I73" s="30"/>
      <c r="J73" s="25"/>
      <c r="K73" s="25"/>
      <c r="M73" s="18"/>
      <c r="N73" s="77"/>
      <c r="P73" s="26"/>
      <c r="Q73" s="18"/>
      <c r="R73" s="26"/>
      <c r="S73" s="26"/>
      <c r="V73" s="26"/>
      <c r="W73" s="26"/>
      <c r="X73" s="26"/>
    </row>
    <row r="74" spans="1:24">
      <c r="A74" s="54"/>
      <c r="B74" s="278">
        <v>27</v>
      </c>
      <c r="C74" s="263" t="s">
        <v>410</v>
      </c>
      <c r="D74" s="258" t="s">
        <v>224</v>
      </c>
      <c r="E74" s="280"/>
      <c r="F74" s="141"/>
      <c r="G74" s="26"/>
      <c r="I74" s="30"/>
      <c r="J74" s="25"/>
      <c r="K74" s="25"/>
      <c r="M74" s="18"/>
      <c r="N74" s="77"/>
      <c r="P74" s="26"/>
      <c r="Q74" s="18"/>
      <c r="R74" s="26"/>
      <c r="S74" s="26"/>
      <c r="V74" s="26"/>
      <c r="W74" s="26"/>
      <c r="X74" s="26"/>
    </row>
    <row r="75" spans="1:24">
      <c r="A75" s="54"/>
      <c r="B75" s="278">
        <v>28</v>
      </c>
      <c r="C75" s="263" t="s">
        <v>411</v>
      </c>
      <c r="D75" s="258" t="s">
        <v>224</v>
      </c>
      <c r="E75" s="280"/>
      <c r="F75" s="141"/>
      <c r="G75" s="26"/>
      <c r="I75" s="30"/>
      <c r="J75" s="25"/>
      <c r="K75" s="25"/>
      <c r="M75" s="18"/>
      <c r="N75" s="77"/>
      <c r="P75" s="26"/>
      <c r="Q75" s="18"/>
      <c r="R75" s="26"/>
      <c r="S75" s="26"/>
      <c r="V75" s="26"/>
      <c r="W75" s="26"/>
      <c r="X75" s="26"/>
    </row>
    <row r="76" spans="1:24">
      <c r="A76" s="54"/>
      <c r="B76" s="278">
        <v>29</v>
      </c>
      <c r="C76" s="263" t="s">
        <v>343</v>
      </c>
      <c r="D76" s="258" t="s">
        <v>224</v>
      </c>
      <c r="E76" s="280">
        <v>5</v>
      </c>
      <c r="F76" s="141"/>
      <c r="G76" s="26"/>
      <c r="I76" s="30"/>
      <c r="J76" s="25"/>
      <c r="K76" s="25"/>
      <c r="M76" s="18"/>
      <c r="N76" s="77"/>
      <c r="P76" s="26"/>
      <c r="Q76" s="18"/>
      <c r="R76" s="26"/>
      <c r="S76" s="26"/>
      <c r="V76" s="26"/>
      <c r="W76" s="26"/>
      <c r="X76" s="26"/>
    </row>
    <row r="77" spans="1:24">
      <c r="A77" s="54"/>
      <c r="B77" s="278">
        <v>30</v>
      </c>
      <c r="C77" s="263" t="s">
        <v>412</v>
      </c>
      <c r="D77" s="258" t="s">
        <v>413</v>
      </c>
      <c r="E77" s="280"/>
      <c r="F77" s="127"/>
      <c r="G77" s="26"/>
      <c r="I77" s="30"/>
      <c r="J77" s="25"/>
      <c r="K77" s="25"/>
      <c r="M77" s="18"/>
      <c r="N77" s="77"/>
      <c r="P77" s="26"/>
      <c r="Q77" s="18"/>
      <c r="R77" s="26"/>
      <c r="S77" s="26"/>
      <c r="V77" s="26"/>
      <c r="W77" s="26"/>
      <c r="X77" s="26"/>
    </row>
    <row r="78" spans="1:24">
      <c r="A78" s="54"/>
      <c r="B78" s="278">
        <v>31</v>
      </c>
      <c r="C78" s="263" t="s">
        <v>376</v>
      </c>
      <c r="D78" s="258" t="s">
        <v>413</v>
      </c>
      <c r="E78" s="280"/>
      <c r="F78" s="127"/>
      <c r="G78" s="26"/>
      <c r="I78" s="30"/>
      <c r="J78" s="25"/>
      <c r="K78" s="25"/>
      <c r="M78" s="18"/>
      <c r="N78" s="77"/>
      <c r="P78" s="26"/>
      <c r="Q78" s="18"/>
      <c r="R78" s="26"/>
      <c r="S78" s="26"/>
      <c r="V78" s="26"/>
      <c r="W78" s="26"/>
      <c r="X78" s="26"/>
    </row>
    <row r="79" spans="1:24">
      <c r="A79" s="54"/>
      <c r="B79" s="278">
        <v>32</v>
      </c>
      <c r="C79" s="263" t="s">
        <v>414</v>
      </c>
      <c r="D79" s="258" t="s">
        <v>220</v>
      </c>
      <c r="E79" s="280"/>
      <c r="F79" s="141"/>
      <c r="G79" s="26"/>
      <c r="I79" s="30"/>
      <c r="J79" s="25"/>
      <c r="K79" s="25"/>
      <c r="M79" s="18"/>
      <c r="N79" s="77"/>
      <c r="P79" s="26"/>
      <c r="Q79" s="18"/>
      <c r="R79" s="26"/>
      <c r="S79" s="26"/>
      <c r="V79" s="26"/>
      <c r="W79" s="26"/>
      <c r="X79" s="26"/>
    </row>
    <row r="80" spans="1:24">
      <c r="A80" s="54"/>
      <c r="B80" s="278">
        <v>33</v>
      </c>
      <c r="C80" s="263" t="s">
        <v>415</v>
      </c>
      <c r="D80" s="258" t="s">
        <v>220</v>
      </c>
      <c r="E80" s="280"/>
      <c r="F80" s="141"/>
      <c r="G80" s="26"/>
      <c r="I80" s="30"/>
      <c r="J80" s="25"/>
      <c r="K80" s="25"/>
      <c r="M80" s="18"/>
      <c r="N80" s="77"/>
      <c r="P80" s="26"/>
      <c r="Q80" s="18"/>
      <c r="R80" s="26"/>
      <c r="S80" s="26"/>
      <c r="V80" s="26"/>
      <c r="W80" s="26"/>
      <c r="X80" s="26"/>
    </row>
    <row r="81" spans="1:24">
      <c r="A81" s="54"/>
      <c r="B81" s="278">
        <v>34</v>
      </c>
      <c r="C81" s="263" t="s">
        <v>264</v>
      </c>
      <c r="D81" s="258" t="s">
        <v>220</v>
      </c>
      <c r="E81" s="280">
        <v>5</v>
      </c>
      <c r="F81" s="141"/>
      <c r="G81" s="26"/>
      <c r="I81" s="30"/>
      <c r="J81" s="25"/>
      <c r="K81" s="25"/>
      <c r="M81" s="18"/>
      <c r="N81" s="77"/>
      <c r="P81" s="26"/>
      <c r="Q81" s="18"/>
      <c r="R81" s="26"/>
      <c r="S81" s="26"/>
      <c r="V81" s="26"/>
      <c r="W81" s="26"/>
      <c r="X81" s="26"/>
    </row>
    <row r="82" spans="1:24">
      <c r="A82" s="54"/>
      <c r="B82" s="278">
        <v>35</v>
      </c>
      <c r="C82" s="263" t="s">
        <v>260</v>
      </c>
      <c r="D82" s="258" t="s">
        <v>220</v>
      </c>
      <c r="E82" s="280">
        <v>4</v>
      </c>
      <c r="F82" s="141"/>
      <c r="G82" s="26"/>
      <c r="I82" s="30"/>
      <c r="J82" s="25"/>
      <c r="K82" s="25"/>
      <c r="M82" s="18"/>
      <c r="N82" s="77"/>
      <c r="P82" s="26"/>
      <c r="Q82" s="18"/>
      <c r="R82" s="26"/>
      <c r="S82" s="26"/>
      <c r="V82" s="26"/>
      <c r="W82" s="26"/>
      <c r="X82" s="26"/>
    </row>
    <row r="83" spans="1:24">
      <c r="A83" s="54"/>
      <c r="B83" s="278">
        <v>36</v>
      </c>
      <c r="C83" s="263" t="s">
        <v>416</v>
      </c>
      <c r="D83" s="258" t="s">
        <v>271</v>
      </c>
      <c r="E83" s="280"/>
      <c r="F83" s="141"/>
      <c r="G83" s="26"/>
      <c r="I83" s="30"/>
      <c r="J83" s="25"/>
      <c r="K83" s="25"/>
      <c r="M83" s="18"/>
      <c r="N83" s="77"/>
      <c r="P83" s="26"/>
      <c r="Q83" s="18"/>
      <c r="R83" s="26"/>
      <c r="S83" s="26"/>
      <c r="V83" s="26"/>
      <c r="W83" s="26"/>
      <c r="X83" s="26"/>
    </row>
    <row r="84" spans="1:24">
      <c r="A84" s="54"/>
      <c r="B84" s="278">
        <v>37</v>
      </c>
      <c r="C84" s="263" t="s">
        <v>272</v>
      </c>
      <c r="D84" s="258" t="s">
        <v>302</v>
      </c>
      <c r="E84" s="280"/>
      <c r="F84" s="127"/>
      <c r="I84" s="30"/>
      <c r="J84" s="25"/>
      <c r="K84" s="25"/>
      <c r="M84" s="18"/>
      <c r="N84" s="77"/>
      <c r="P84" s="26"/>
      <c r="Q84" s="18"/>
      <c r="R84" s="26"/>
      <c r="S84" s="26"/>
      <c r="V84" s="26"/>
      <c r="W84" s="26"/>
      <c r="X84" s="26"/>
    </row>
    <row r="85" spans="1:24">
      <c r="A85" s="54"/>
      <c r="B85" s="278">
        <v>38</v>
      </c>
      <c r="C85" s="263" t="s">
        <v>307</v>
      </c>
      <c r="D85" s="258" t="s">
        <v>302</v>
      </c>
      <c r="E85" s="280"/>
      <c r="F85" s="166"/>
      <c r="I85" s="30"/>
      <c r="J85" s="25"/>
      <c r="K85" s="25"/>
      <c r="M85" s="18"/>
      <c r="N85" s="77"/>
      <c r="P85" s="26"/>
      <c r="Q85" s="18"/>
      <c r="R85" s="26"/>
      <c r="S85" s="26"/>
      <c r="V85" s="26"/>
      <c r="W85" s="26"/>
      <c r="X85" s="26"/>
    </row>
    <row r="86" spans="1:24">
      <c r="A86" s="54"/>
      <c r="B86" s="278">
        <v>39</v>
      </c>
      <c r="C86" s="263" t="s">
        <v>412</v>
      </c>
      <c r="D86" s="258" t="s">
        <v>303</v>
      </c>
      <c r="E86" s="264"/>
      <c r="I86" s="30"/>
      <c r="J86" s="25"/>
      <c r="K86" s="25"/>
      <c r="M86" s="18"/>
      <c r="N86" s="77"/>
      <c r="P86" s="26"/>
      <c r="Q86" s="18"/>
      <c r="R86" s="26"/>
      <c r="S86" s="26"/>
      <c r="V86" s="26"/>
      <c r="W86" s="26"/>
      <c r="X86" s="26"/>
    </row>
    <row r="87" spans="1:24">
      <c r="A87" s="54"/>
      <c r="B87" s="278">
        <v>40</v>
      </c>
      <c r="C87" s="263" t="s">
        <v>308</v>
      </c>
      <c r="D87" s="258" t="s">
        <v>303</v>
      </c>
      <c r="E87" s="264">
        <v>2</v>
      </c>
      <c r="G87" s="30"/>
      <c r="I87" s="30"/>
      <c r="J87" s="25"/>
      <c r="K87" s="25"/>
      <c r="M87" s="18"/>
      <c r="N87" s="77"/>
      <c r="P87" s="26"/>
      <c r="Q87" s="18"/>
      <c r="R87" s="26"/>
      <c r="S87" s="26"/>
      <c r="V87" s="26"/>
      <c r="W87" s="26"/>
      <c r="X87" s="26"/>
    </row>
    <row r="88" spans="1:24">
      <c r="A88" s="111"/>
      <c r="C88" s="30"/>
      <c r="M88" s="18"/>
      <c r="N88" s="77"/>
      <c r="P88" s="26"/>
      <c r="Q88" s="18"/>
      <c r="R88" s="26"/>
      <c r="S88" s="26"/>
    </row>
    <row r="89" spans="1:24">
      <c r="A89" s="111"/>
      <c r="C89" s="30"/>
      <c r="M89" s="18"/>
      <c r="N89" s="77"/>
      <c r="P89" s="26"/>
      <c r="Q89" s="18"/>
      <c r="R89" s="26"/>
      <c r="S89" s="26"/>
    </row>
    <row r="90" spans="1:24">
      <c r="A90" s="111"/>
      <c r="C90" s="30"/>
    </row>
  </sheetData>
  <mergeCells count="172">
    <mergeCell ref="T43:T44"/>
    <mergeCell ref="T35:T36"/>
    <mergeCell ref="A43:A44"/>
    <mergeCell ref="B43:B44"/>
    <mergeCell ref="C43:C44"/>
    <mergeCell ref="Q9:Q10"/>
    <mergeCell ref="R9:R10"/>
    <mergeCell ref="E45:P46"/>
    <mergeCell ref="S43:S44"/>
    <mergeCell ref="D33:D34"/>
    <mergeCell ref="S9:S10"/>
    <mergeCell ref="D35:D36"/>
    <mergeCell ref="D37:D38"/>
    <mergeCell ref="D39:D40"/>
    <mergeCell ref="S13:S14"/>
    <mergeCell ref="R17:R18"/>
    <mergeCell ref="S23:S24"/>
    <mergeCell ref="A37:A38"/>
    <mergeCell ref="B35:B36"/>
    <mergeCell ref="B37:B38"/>
    <mergeCell ref="T37:T38"/>
    <mergeCell ref="S35:S36"/>
    <mergeCell ref="S37:S38"/>
    <mergeCell ref="S39:S40"/>
    <mergeCell ref="A11:A12"/>
    <mergeCell ref="T17:T18"/>
    <mergeCell ref="R15:R16"/>
    <mergeCell ref="S41:S42"/>
    <mergeCell ref="A41:A42"/>
    <mergeCell ref="A39:A40"/>
    <mergeCell ref="C39:C40"/>
    <mergeCell ref="C41:C42"/>
    <mergeCell ref="D41:D42"/>
    <mergeCell ref="T39:T40"/>
    <mergeCell ref="T41:T42"/>
    <mergeCell ref="C33:C34"/>
    <mergeCell ref="C35:C36"/>
    <mergeCell ref="C37:C38"/>
    <mergeCell ref="B33:B34"/>
    <mergeCell ref="T11:T12"/>
    <mergeCell ref="S11:S12"/>
    <mergeCell ref="T19:T20"/>
    <mergeCell ref="S17:S18"/>
    <mergeCell ref="T13:T14"/>
    <mergeCell ref="T15:T16"/>
    <mergeCell ref="B11:B12"/>
    <mergeCell ref="D13:D14"/>
    <mergeCell ref="Q15:Q16"/>
    <mergeCell ref="S3:S4"/>
    <mergeCell ref="S7:S8"/>
    <mergeCell ref="S5:S6"/>
    <mergeCell ref="T9:T10"/>
    <mergeCell ref="A3:A4"/>
    <mergeCell ref="C3:C4"/>
    <mergeCell ref="B3:B4"/>
    <mergeCell ref="B5:B6"/>
    <mergeCell ref="A5:A6"/>
    <mergeCell ref="C5:C6"/>
    <mergeCell ref="Q3:Q4"/>
    <mergeCell ref="R7:R8"/>
    <mergeCell ref="Q7:Q8"/>
    <mergeCell ref="R3:R4"/>
    <mergeCell ref="R5:R6"/>
    <mergeCell ref="T3:T4"/>
    <mergeCell ref="T5:T6"/>
    <mergeCell ref="T7:T8"/>
    <mergeCell ref="A47:D47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3:A34"/>
    <mergeCell ref="A35:A36"/>
    <mergeCell ref="C19:C20"/>
    <mergeCell ref="C23:C24"/>
    <mergeCell ref="C25:C26"/>
    <mergeCell ref="A31:A32"/>
    <mergeCell ref="C31:C32"/>
    <mergeCell ref="A29:A30"/>
    <mergeCell ref="A21:A22"/>
    <mergeCell ref="R11:R12"/>
    <mergeCell ref="Q11:Q12"/>
    <mergeCell ref="Q5:Q6"/>
    <mergeCell ref="S21:S22"/>
    <mergeCell ref="Q19:Q20"/>
    <mergeCell ref="R21:R22"/>
    <mergeCell ref="Q23:Q24"/>
    <mergeCell ref="Q21:Q22"/>
    <mergeCell ref="R25:R26"/>
    <mergeCell ref="S19:S20"/>
    <mergeCell ref="Q13:Q14"/>
    <mergeCell ref="R13:R14"/>
    <mergeCell ref="S15:S16"/>
    <mergeCell ref="Q17:Q18"/>
    <mergeCell ref="E1:P1"/>
    <mergeCell ref="C21:C22"/>
    <mergeCell ref="D3:D4"/>
    <mergeCell ref="B7:B8"/>
    <mergeCell ref="B17:B18"/>
    <mergeCell ref="D9:D10"/>
    <mergeCell ref="D11:D12"/>
    <mergeCell ref="B9:B10"/>
    <mergeCell ref="D27:D28"/>
    <mergeCell ref="B27:B28"/>
    <mergeCell ref="D23:D24"/>
    <mergeCell ref="D25:D26"/>
    <mergeCell ref="B21:B22"/>
    <mergeCell ref="D17:D18"/>
    <mergeCell ref="B13:B14"/>
    <mergeCell ref="D5:D6"/>
    <mergeCell ref="C9:C10"/>
    <mergeCell ref="C15:C16"/>
    <mergeCell ref="A27:A28"/>
    <mergeCell ref="A19:A20"/>
    <mergeCell ref="A23:A24"/>
    <mergeCell ref="D31:D32"/>
    <mergeCell ref="B29:B30"/>
    <mergeCell ref="B31:B32"/>
    <mergeCell ref="D29:D30"/>
    <mergeCell ref="C29:C30"/>
    <mergeCell ref="B23:B24"/>
    <mergeCell ref="C27:C28"/>
    <mergeCell ref="A25:A26"/>
    <mergeCell ref="B25:B26"/>
    <mergeCell ref="T31:T32"/>
    <mergeCell ref="T33:T34"/>
    <mergeCell ref="Q33:Q34"/>
    <mergeCell ref="R33:R34"/>
    <mergeCell ref="S31:S32"/>
    <mergeCell ref="S33:S34"/>
    <mergeCell ref="Q31:Q32"/>
    <mergeCell ref="R31:R32"/>
    <mergeCell ref="D19:D20"/>
    <mergeCell ref="T27:T28"/>
    <mergeCell ref="T29:T30"/>
    <mergeCell ref="T23:T24"/>
    <mergeCell ref="T25:T26"/>
    <mergeCell ref="T21:T22"/>
    <mergeCell ref="R29:R30"/>
    <mergeCell ref="Q29:Q30"/>
    <mergeCell ref="R23:R24"/>
    <mergeCell ref="S29:S30"/>
    <mergeCell ref="S27:S28"/>
    <mergeCell ref="R19:R20"/>
    <mergeCell ref="Q25:Q26"/>
    <mergeCell ref="Q27:Q28"/>
    <mergeCell ref="R27:R28"/>
    <mergeCell ref="S25:S26"/>
    <mergeCell ref="R43:R44"/>
    <mergeCell ref="R41:R42"/>
    <mergeCell ref="R39:R40"/>
    <mergeCell ref="R37:R38"/>
    <mergeCell ref="Q43:Q44"/>
    <mergeCell ref="R35:R36"/>
    <mergeCell ref="B39:B40"/>
    <mergeCell ref="B41:B42"/>
    <mergeCell ref="Q35:Q36"/>
    <mergeCell ref="Q37:Q38"/>
    <mergeCell ref="Q39:Q40"/>
    <mergeCell ref="Q41:Q42"/>
    <mergeCell ref="I42:J44"/>
    <mergeCell ref="K42:L44"/>
  </mergeCells>
  <phoneticPr fontId="3"/>
  <pageMargins left="0.59055118110236227" right="0.59055118110236227" top="0.39370078740157483" bottom="0.39370078740157483" header="0.47244094488188981" footer="0.51181102362204722"/>
  <pageSetup paperSize="9" orientation="portrait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view="pageBreakPreview" zoomScaleNormal="100" zoomScaleSheetLayoutView="100" workbookViewId="0">
      <selection activeCell="C70" sqref="C70"/>
    </sheetView>
  </sheetViews>
  <sheetFormatPr defaultRowHeight="17.25"/>
  <cols>
    <col min="1" max="1" width="3.5" style="38" customWidth="1"/>
    <col min="2" max="2" width="3.5" style="55" hidden="1" customWidth="1"/>
    <col min="3" max="3" width="8.25" style="16" customWidth="1"/>
    <col min="4" max="4" width="9" style="37"/>
    <col min="5" max="6" width="2.625" style="26" customWidth="1"/>
    <col min="7" max="7" width="2.625" style="18" customWidth="1"/>
    <col min="8" max="8" width="2.625" style="26" customWidth="1"/>
    <col min="9" max="9" width="1.875" style="26" customWidth="1"/>
    <col min="10" max="13" width="3.25" style="26" customWidth="1"/>
    <col min="14" max="14" width="2.625" style="26" customWidth="1"/>
    <col min="15" max="15" width="2.625" style="30" customWidth="1"/>
    <col min="16" max="18" width="2.625" style="26" customWidth="1"/>
    <col min="19" max="19" width="3.5" style="26" hidden="1" customWidth="1"/>
    <col min="20" max="20" width="8.25" style="16" customWidth="1"/>
    <col min="21" max="21" width="9" style="16"/>
    <col min="22" max="22" width="3.5" style="16" customWidth="1"/>
    <col min="23" max="23" width="3.5" style="26" customWidth="1"/>
    <col min="24" max="24" width="2.875" style="81" customWidth="1"/>
    <col min="25" max="25" width="11" style="81" bestFit="1" customWidth="1"/>
    <col min="26" max="26" width="7.125" style="1" bestFit="1" customWidth="1"/>
    <col min="27" max="27" width="3" style="26" customWidth="1"/>
    <col min="28" max="28" width="10.25" style="26" bestFit="1" customWidth="1"/>
    <col min="29" max="29" width="7.125" style="26" bestFit="1" customWidth="1"/>
    <col min="30" max="16384" width="9" style="26"/>
  </cols>
  <sheetData>
    <row r="1" spans="1:26" ht="15.75" customHeight="1">
      <c r="E1" s="753" t="s">
        <v>48</v>
      </c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16"/>
    </row>
    <row r="2" spans="1:26" s="10" customFormat="1" ht="15.75" customHeight="1">
      <c r="A2" s="38"/>
      <c r="B2" s="55" t="s">
        <v>43</v>
      </c>
      <c r="C2" s="38" t="s">
        <v>0</v>
      </c>
      <c r="D2" s="38" t="s">
        <v>1</v>
      </c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38" t="s">
        <v>43</v>
      </c>
      <c r="T2" s="38" t="s">
        <v>0</v>
      </c>
      <c r="U2" s="38" t="s">
        <v>1</v>
      </c>
      <c r="V2" s="16"/>
      <c r="X2" s="81"/>
      <c r="Y2" s="81"/>
      <c r="Z2" s="1"/>
    </row>
    <row r="3" spans="1:26" s="36" customFormat="1" ht="11.1" customHeight="1" thickBot="1">
      <c r="A3" s="751">
        <v>1</v>
      </c>
      <c r="B3" s="748">
        <v>3</v>
      </c>
      <c r="C3" s="748" t="str">
        <f>IF(B3&lt;&gt;"",VLOOKUP(B3,$B$72:$E$134,2),"●")</f>
        <v>宮﨑</v>
      </c>
      <c r="D3" s="748" t="str">
        <f>IF(B3&lt;&gt;"",VLOOKUP(B3,$B$72:$E$134,3),"●")</f>
        <v xml:space="preserve"> 拓大紅陵</v>
      </c>
      <c r="E3" s="220"/>
      <c r="F3" s="192"/>
      <c r="G3" s="192">
        <v>9</v>
      </c>
      <c r="H3" s="192"/>
      <c r="I3" s="220"/>
      <c r="J3" s="220"/>
      <c r="K3" s="195"/>
      <c r="L3" s="195"/>
      <c r="M3" s="67"/>
      <c r="N3" s="67"/>
      <c r="O3" s="54"/>
      <c r="P3" s="54"/>
      <c r="Q3" s="54">
        <v>5</v>
      </c>
      <c r="R3" s="479"/>
      <c r="S3" s="748">
        <v>4</v>
      </c>
      <c r="T3" s="748" t="str">
        <f>IF(S3&lt;&gt;"",VLOOKUP(S3,$B$72:$E$134,2),"●")</f>
        <v>河野</v>
      </c>
      <c r="U3" s="748" t="str">
        <f>IF(S3&lt;&gt;"",VLOOKUP(S3,$B$72:$E$134,3),"●")</f>
        <v xml:space="preserve"> 拓大紅陵</v>
      </c>
      <c r="V3" s="751">
        <v>32</v>
      </c>
      <c r="X3" s="53"/>
      <c r="Y3" s="53"/>
      <c r="Z3" s="53"/>
    </row>
    <row r="4" spans="1:26" s="36" customFormat="1" ht="11.1" customHeight="1" thickTop="1" thickBot="1">
      <c r="A4" s="751"/>
      <c r="B4" s="748"/>
      <c r="C4" s="748"/>
      <c r="D4" s="748"/>
      <c r="E4" s="488"/>
      <c r="F4" s="483"/>
      <c r="G4" s="507"/>
      <c r="H4" s="192">
        <v>9</v>
      </c>
      <c r="I4" s="220"/>
      <c r="J4" s="220"/>
      <c r="K4" s="195"/>
      <c r="L4" s="195"/>
      <c r="M4" s="67"/>
      <c r="N4" s="67"/>
      <c r="O4" s="54"/>
      <c r="P4" s="54">
        <v>8</v>
      </c>
      <c r="Q4" s="54"/>
      <c r="R4" s="480"/>
      <c r="S4" s="748"/>
      <c r="T4" s="748"/>
      <c r="U4" s="748"/>
      <c r="V4" s="751"/>
      <c r="X4" s="53"/>
      <c r="Y4" s="53"/>
      <c r="Z4" s="53"/>
    </row>
    <row r="5" spans="1:26" s="36" customFormat="1" ht="11.1" customHeight="1" thickTop="1" thickBot="1">
      <c r="A5" s="751">
        <v>2</v>
      </c>
      <c r="B5" s="748">
        <v>51</v>
      </c>
      <c r="C5" s="748" t="str">
        <f t="shared" ref="C5" si="0">IF(B5&lt;&gt;"",VLOOKUP(B5,$B$72:$E$134,2),"●")</f>
        <v>三橋</v>
      </c>
      <c r="D5" s="748" t="str">
        <f t="shared" ref="D5" si="1">IF(B5&lt;&gt;"",VLOOKUP(B5,$B$72:$E$134,3),"●")</f>
        <v>成田</v>
      </c>
      <c r="E5" s="437"/>
      <c r="F5" s="228"/>
      <c r="G5" s="551"/>
      <c r="H5" s="192"/>
      <c r="I5" s="220"/>
      <c r="J5" s="220"/>
      <c r="K5" s="129"/>
      <c r="L5" s="224"/>
      <c r="M5" s="192"/>
      <c r="N5" s="192"/>
      <c r="O5" s="220"/>
      <c r="P5" s="525"/>
      <c r="Q5" s="487"/>
      <c r="R5" s="225"/>
      <c r="S5" s="748">
        <v>23</v>
      </c>
      <c r="T5" s="748" t="str">
        <f>IF(S5&lt;&gt;"",VLOOKUP(S5,$B$72:$E$134,2),"●")</f>
        <v>松島</v>
      </c>
      <c r="U5" s="748" t="str">
        <f>IF(S5&lt;&gt;"",VLOOKUP(S5,$B$72:$E$134,3),"●")</f>
        <v>船橋東</v>
      </c>
      <c r="V5" s="751">
        <v>33</v>
      </c>
      <c r="X5" s="53"/>
      <c r="Y5" s="53"/>
      <c r="Z5" s="53"/>
    </row>
    <row r="6" spans="1:26" s="36" customFormat="1" ht="11.1" customHeight="1" thickTop="1" thickBot="1">
      <c r="A6" s="751"/>
      <c r="B6" s="748"/>
      <c r="C6" s="748"/>
      <c r="D6" s="748"/>
      <c r="E6" s="220"/>
      <c r="F6" s="477"/>
      <c r="G6" s="520"/>
      <c r="H6" s="192"/>
      <c r="I6" s="220"/>
      <c r="J6" s="220"/>
      <c r="K6" s="224"/>
      <c r="L6" s="224"/>
      <c r="M6" s="192"/>
      <c r="N6" s="192"/>
      <c r="O6" s="220">
        <v>4</v>
      </c>
      <c r="P6" s="525"/>
      <c r="Q6" s="482">
        <v>1</v>
      </c>
      <c r="R6" s="226"/>
      <c r="S6" s="748"/>
      <c r="T6" s="748"/>
      <c r="U6" s="748"/>
      <c r="V6" s="751"/>
      <c r="X6" s="53"/>
      <c r="Y6" s="53"/>
      <c r="Z6" s="53"/>
    </row>
    <row r="7" spans="1:26" s="36" customFormat="1" ht="11.1" customHeight="1" thickTop="1">
      <c r="A7" s="751">
        <v>3</v>
      </c>
      <c r="B7" s="748">
        <v>57</v>
      </c>
      <c r="C7" s="748" t="str">
        <f t="shared" ref="C7" si="2">IF(B7&lt;&gt;"",VLOOKUP(B7,$B$72:$E$134,2),"●")</f>
        <v>越川</v>
      </c>
      <c r="D7" s="748" t="str">
        <f t="shared" ref="D7" si="3">IF(B7&lt;&gt;"",VLOOKUP(B7,$B$72:$E$134,3),"●")</f>
        <v>横芝敬愛</v>
      </c>
      <c r="E7" s="227"/>
      <c r="F7" s="192"/>
      <c r="G7" s="520">
        <v>0</v>
      </c>
      <c r="H7" s="192"/>
      <c r="I7" s="220"/>
      <c r="J7" s="220"/>
      <c r="K7" s="224"/>
      <c r="L7" s="224"/>
      <c r="M7" s="192"/>
      <c r="N7" s="192"/>
      <c r="O7" s="525"/>
      <c r="P7" s="487"/>
      <c r="Q7" s="220">
        <v>0</v>
      </c>
      <c r="R7" s="192"/>
      <c r="S7" s="748">
        <v>22</v>
      </c>
      <c r="T7" s="748" t="str">
        <f>IF(S7&lt;&gt;"",VLOOKUP(S7,$B$72:$E$134,2),"●")</f>
        <v>今村</v>
      </c>
      <c r="U7" s="748" t="str">
        <f>IF(S7&lt;&gt;"",VLOOKUP(S7,$B$72:$E$134,3),"●")</f>
        <v>学館浦安</v>
      </c>
      <c r="V7" s="751">
        <v>34</v>
      </c>
      <c r="X7" s="53"/>
      <c r="Y7" s="53"/>
      <c r="Z7" s="53"/>
    </row>
    <row r="8" spans="1:26" s="36" customFormat="1" ht="11.1" customHeight="1" thickBot="1">
      <c r="A8" s="751"/>
      <c r="B8" s="748"/>
      <c r="C8" s="748"/>
      <c r="D8" s="748"/>
      <c r="E8" s="436" t="s">
        <v>564</v>
      </c>
      <c r="F8" s="192"/>
      <c r="G8" s="520"/>
      <c r="H8" s="192"/>
      <c r="I8" s="192">
        <v>8</v>
      </c>
      <c r="J8" s="220"/>
      <c r="K8" s="224"/>
      <c r="L8" s="224"/>
      <c r="M8" s="192"/>
      <c r="N8" s="192"/>
      <c r="O8" s="525"/>
      <c r="P8" s="223"/>
      <c r="Q8" s="255"/>
      <c r="R8" s="226"/>
      <c r="S8" s="748"/>
      <c r="T8" s="748"/>
      <c r="U8" s="748"/>
      <c r="V8" s="751"/>
      <c r="X8" s="53"/>
      <c r="Y8" s="53"/>
      <c r="Z8" s="53"/>
    </row>
    <row r="9" spans="1:26" s="36" customFormat="1" ht="11.1" customHeight="1" thickTop="1" thickBot="1">
      <c r="A9" s="751">
        <v>4</v>
      </c>
      <c r="B9" s="748">
        <v>45</v>
      </c>
      <c r="C9" s="748" t="str">
        <f t="shared" ref="C9" si="4">IF(B9&lt;&gt;"",VLOOKUP(B9,$B$72:$E$134,2),"●")</f>
        <v>三宅</v>
      </c>
      <c r="D9" s="748" t="str">
        <f t="shared" ref="D9" si="5">IF(B9&lt;&gt;"",VLOOKUP(B9,$B$72:$E$134,3),"●")</f>
        <v>麗澤</v>
      </c>
      <c r="E9" s="220"/>
      <c r="F9" s="192">
        <v>4</v>
      </c>
      <c r="G9" s="228"/>
      <c r="H9" s="551"/>
      <c r="I9" s="192"/>
      <c r="J9" s="220"/>
      <c r="K9" s="224"/>
      <c r="L9" s="224"/>
      <c r="M9" s="192"/>
      <c r="N9" s="192"/>
      <c r="O9" s="525"/>
      <c r="P9" s="220">
        <v>0</v>
      </c>
      <c r="Q9" s="485"/>
      <c r="R9" s="484"/>
      <c r="S9" s="748">
        <v>9</v>
      </c>
      <c r="T9" s="748" t="str">
        <f>IF(S9&lt;&gt;"",VLOOKUP(S9,$B$72:$E$134,2),"●")</f>
        <v>仲村</v>
      </c>
      <c r="U9" s="748" t="str">
        <f>IF(S9&lt;&gt;"",VLOOKUP(S9,$B$72:$E$134,3),"●")</f>
        <v>袖ヶ浦</v>
      </c>
      <c r="V9" s="751">
        <v>35</v>
      </c>
      <c r="X9" s="53"/>
      <c r="Y9" s="53"/>
      <c r="Z9" s="53"/>
    </row>
    <row r="10" spans="1:26" s="36" customFormat="1" ht="11.1" customHeight="1" thickTop="1" thickBot="1">
      <c r="A10" s="751"/>
      <c r="B10" s="748"/>
      <c r="C10" s="748"/>
      <c r="D10" s="748"/>
      <c r="E10" s="488"/>
      <c r="F10" s="507"/>
      <c r="G10" s="228">
        <v>3</v>
      </c>
      <c r="H10" s="520"/>
      <c r="I10" s="192"/>
      <c r="J10" s="220"/>
      <c r="K10" s="224"/>
      <c r="L10" s="224"/>
      <c r="M10" s="192"/>
      <c r="N10" s="220">
        <v>0</v>
      </c>
      <c r="O10" s="525"/>
      <c r="P10" s="220"/>
      <c r="Q10" s="220">
        <v>0</v>
      </c>
      <c r="R10" s="483"/>
      <c r="S10" s="748"/>
      <c r="T10" s="748"/>
      <c r="U10" s="748"/>
      <c r="V10" s="751"/>
      <c r="X10" s="53"/>
      <c r="Y10" s="53"/>
      <c r="Z10" s="53"/>
    </row>
    <row r="11" spans="1:26" s="36" customFormat="1" ht="11.1" customHeight="1" thickTop="1" thickBot="1">
      <c r="A11" s="751">
        <v>5</v>
      </c>
      <c r="B11" s="748">
        <v>60</v>
      </c>
      <c r="C11" s="748" t="str">
        <f t="shared" ref="C11" si="6">IF(B11&lt;&gt;"",VLOOKUP(B11,$B$72:$E$134,2),"●")</f>
        <v>梅原</v>
      </c>
      <c r="D11" s="748" t="str">
        <f t="shared" ref="D11" si="7">IF(B11&lt;&gt;"",VLOOKUP(B11,$B$72:$E$134,3),"●")</f>
        <v>銚子商業</v>
      </c>
      <c r="E11" s="223"/>
      <c r="F11" s="551"/>
      <c r="G11" s="228"/>
      <c r="H11" s="520"/>
      <c r="I11" s="192"/>
      <c r="J11" s="220"/>
      <c r="K11" s="224"/>
      <c r="L11" s="224"/>
      <c r="M11" s="192"/>
      <c r="N11" s="520"/>
      <c r="O11" s="487"/>
      <c r="P11" s="54"/>
      <c r="Q11" s="54">
        <v>1</v>
      </c>
      <c r="R11" s="67"/>
      <c r="S11" s="748">
        <v>15</v>
      </c>
      <c r="T11" s="748" t="str">
        <f>IF(S11&lt;&gt;"",VLOOKUP(S11,$B$72:$E$134,2),"●")</f>
        <v>内海</v>
      </c>
      <c r="U11" s="748" t="str">
        <f>IF(S11&lt;&gt;"",VLOOKUP(S11,$B$72:$E$134,3),"●")</f>
        <v>千葉学芸</v>
      </c>
      <c r="V11" s="751">
        <v>36</v>
      </c>
      <c r="X11" s="1"/>
      <c r="Y11" s="1"/>
      <c r="Z11" s="1"/>
    </row>
    <row r="12" spans="1:26" s="36" customFormat="1" ht="11.1" customHeight="1" thickTop="1" thickBot="1">
      <c r="A12" s="751"/>
      <c r="B12" s="748"/>
      <c r="C12" s="748"/>
      <c r="D12" s="748"/>
      <c r="E12" s="221"/>
      <c r="F12" s="520">
        <v>0</v>
      </c>
      <c r="G12" s="228"/>
      <c r="H12" s="520"/>
      <c r="I12" s="192"/>
      <c r="J12" s="220"/>
      <c r="K12" s="224"/>
      <c r="L12" s="224"/>
      <c r="M12" s="192"/>
      <c r="N12" s="520"/>
      <c r="O12" s="223"/>
      <c r="P12" s="54">
        <v>3</v>
      </c>
      <c r="Q12" s="486"/>
      <c r="R12" s="480"/>
      <c r="S12" s="748"/>
      <c r="T12" s="748"/>
      <c r="U12" s="748"/>
      <c r="V12" s="751"/>
      <c r="X12" s="53"/>
      <c r="Y12" s="53"/>
      <c r="Z12" s="53"/>
    </row>
    <row r="13" spans="1:26" s="36" customFormat="1" ht="11.1" customHeight="1" thickTop="1">
      <c r="A13" s="751">
        <v>6</v>
      </c>
      <c r="B13" s="748">
        <v>10</v>
      </c>
      <c r="C13" s="748" t="str">
        <f t="shared" ref="C13" si="8">IF(B13&lt;&gt;"",VLOOKUP(B13,$B$72:$E$134,2),"●")</f>
        <v>成田</v>
      </c>
      <c r="D13" s="748" t="str">
        <f t="shared" ref="D13" si="9">IF(B13&lt;&gt;"",VLOOKUP(B13,$B$72:$E$134,3),"●")</f>
        <v>袖ヶ浦</v>
      </c>
      <c r="E13" s="230"/>
      <c r="F13" s="228">
        <v>0</v>
      </c>
      <c r="G13" s="511"/>
      <c r="H13" s="520">
        <v>0</v>
      </c>
      <c r="I13" s="192"/>
      <c r="J13" s="220"/>
      <c r="K13" s="224"/>
      <c r="L13" s="224"/>
      <c r="M13" s="192"/>
      <c r="N13" s="520"/>
      <c r="O13" s="223"/>
      <c r="P13" s="524"/>
      <c r="Q13" s="223"/>
      <c r="R13" s="225"/>
      <c r="S13" s="748">
        <v>12</v>
      </c>
      <c r="T13" s="748" t="str">
        <f>IF(S13&lt;&gt;"",VLOOKUP(S13,$B$72:$E$134,2),"●")</f>
        <v>石渡</v>
      </c>
      <c r="U13" s="748" t="str">
        <f>IF(S13&lt;&gt;"",VLOOKUP(S13,$B$72:$E$134,3),"●")</f>
        <v>長生</v>
      </c>
      <c r="V13" s="751">
        <v>37</v>
      </c>
      <c r="X13" s="1"/>
      <c r="Y13" s="1"/>
      <c r="Z13" s="1"/>
    </row>
    <row r="14" spans="1:26" s="36" customFormat="1" ht="11.1" customHeight="1" thickBot="1">
      <c r="A14" s="751"/>
      <c r="B14" s="748"/>
      <c r="C14" s="748"/>
      <c r="D14" s="748"/>
      <c r="E14" s="222"/>
      <c r="F14" s="228"/>
      <c r="G14" s="192"/>
      <c r="H14" s="520"/>
      <c r="I14" s="192"/>
      <c r="J14" s="220"/>
      <c r="K14" s="224"/>
      <c r="L14" s="224"/>
      <c r="M14" s="192"/>
      <c r="N14" s="520"/>
      <c r="O14" s="223"/>
      <c r="P14" s="512"/>
      <c r="Q14" s="220">
        <v>0</v>
      </c>
      <c r="R14" s="226"/>
      <c r="S14" s="748"/>
      <c r="T14" s="748"/>
      <c r="U14" s="748"/>
      <c r="V14" s="751"/>
      <c r="X14" s="53"/>
      <c r="Y14" s="53"/>
      <c r="Z14" s="53"/>
    </row>
    <row r="15" spans="1:26" s="36" customFormat="1" ht="11.1" customHeight="1" thickTop="1" thickBot="1">
      <c r="A15" s="751">
        <v>7</v>
      </c>
      <c r="B15" s="748">
        <v>30</v>
      </c>
      <c r="C15" s="748" t="str">
        <f t="shared" ref="C15" si="10">IF(B15&lt;&gt;"",VLOOKUP(B15,$B$72:$E$134,2),"●")</f>
        <v>松永</v>
      </c>
      <c r="D15" s="748" t="str">
        <f t="shared" ref="D15" si="11">IF(B15&lt;&gt;"",VLOOKUP(B15,$B$72:$E$134,3),"●")</f>
        <v>習志野</v>
      </c>
      <c r="E15" s="220"/>
      <c r="F15" s="509"/>
      <c r="G15" s="192">
        <v>0</v>
      </c>
      <c r="H15" s="520"/>
      <c r="I15" s="192"/>
      <c r="J15" s="220"/>
      <c r="K15" s="224"/>
      <c r="L15" s="224"/>
      <c r="M15" s="192"/>
      <c r="N15" s="520"/>
      <c r="O15" s="220">
        <v>0</v>
      </c>
      <c r="P15" s="223"/>
      <c r="Q15" s="220">
        <v>0</v>
      </c>
      <c r="R15" s="192"/>
      <c r="S15" s="748">
        <v>47</v>
      </c>
      <c r="T15" s="748" t="str">
        <f>IF(S15&lt;&gt;"",VLOOKUP(S15,$B$72:$E$134,2),"●")</f>
        <v>倉澤</v>
      </c>
      <c r="U15" s="748" t="str">
        <f>IF(S15&lt;&gt;"",VLOOKUP(S15,$B$72:$E$134,3),"●")</f>
        <v>流山南</v>
      </c>
      <c r="V15" s="751">
        <v>38</v>
      </c>
      <c r="X15" s="1"/>
      <c r="Y15" s="1"/>
      <c r="Z15" s="1"/>
    </row>
    <row r="16" spans="1:26" s="36" customFormat="1" ht="11.1" customHeight="1" thickTop="1" thickBot="1">
      <c r="A16" s="751"/>
      <c r="B16" s="748"/>
      <c r="C16" s="748"/>
      <c r="D16" s="748"/>
      <c r="E16" s="488"/>
      <c r="F16" s="192">
        <v>5</v>
      </c>
      <c r="G16" s="192"/>
      <c r="H16" s="520"/>
      <c r="I16" s="192"/>
      <c r="J16" s="220"/>
      <c r="K16" s="224"/>
      <c r="L16" s="224"/>
      <c r="M16" s="192"/>
      <c r="N16" s="520"/>
      <c r="O16" s="220"/>
      <c r="P16" s="223"/>
      <c r="Q16" s="255"/>
      <c r="R16" s="226"/>
      <c r="S16" s="748"/>
      <c r="T16" s="748"/>
      <c r="U16" s="748"/>
      <c r="V16" s="751"/>
      <c r="X16" s="53"/>
      <c r="Y16" s="53"/>
      <c r="Z16" s="53"/>
    </row>
    <row r="17" spans="1:26" s="36" customFormat="1" ht="11.1" customHeight="1" thickTop="1" thickBot="1">
      <c r="A17" s="751">
        <v>8</v>
      </c>
      <c r="B17" s="748">
        <v>8</v>
      </c>
      <c r="C17" s="748" t="str">
        <f t="shared" ref="C17" si="12">IF(B17&lt;&gt;"",VLOOKUP(B17,$B$72:$E$134,2),"●")</f>
        <v>木村</v>
      </c>
      <c r="D17" s="748" t="str">
        <f t="shared" ref="D17" si="13">IF(B17&lt;&gt;"",VLOOKUP(B17,$B$72:$E$134,3),"●")</f>
        <v>木更津総合</v>
      </c>
      <c r="E17" s="230"/>
      <c r="F17" s="192">
        <v>0</v>
      </c>
      <c r="G17" s="192"/>
      <c r="H17" s="520"/>
      <c r="I17" s="484"/>
      <c r="J17" s="192">
        <v>1</v>
      </c>
      <c r="K17" s="224"/>
      <c r="L17" s="224"/>
      <c r="M17" s="220">
        <v>1</v>
      </c>
      <c r="N17" s="520"/>
      <c r="O17" s="220"/>
      <c r="P17" s="220">
        <v>0</v>
      </c>
      <c r="Q17" s="488"/>
      <c r="R17" s="484"/>
      <c r="S17" s="748">
        <v>61</v>
      </c>
      <c r="T17" s="748" t="str">
        <f>IF(S17&lt;&gt;"",VLOOKUP(S17,$B$72:$E$134,2),"●")</f>
        <v>松井</v>
      </c>
      <c r="U17" s="748" t="str">
        <f>IF(S17&lt;&gt;"",VLOOKUP(S17,$B$72:$E$134,3),"●")</f>
        <v>銚子商業</v>
      </c>
      <c r="V17" s="751">
        <v>39</v>
      </c>
      <c r="X17" s="1"/>
      <c r="Y17" s="1"/>
      <c r="Z17" s="1"/>
    </row>
    <row r="18" spans="1:26" s="36" customFormat="1" ht="11.1" customHeight="1" thickTop="1" thickBot="1">
      <c r="A18" s="751"/>
      <c r="B18" s="748"/>
      <c r="C18" s="748"/>
      <c r="D18" s="748"/>
      <c r="E18" s="222"/>
      <c r="F18" s="192"/>
      <c r="G18" s="192">
        <v>0</v>
      </c>
      <c r="H18" s="228"/>
      <c r="I18" s="563"/>
      <c r="J18" s="192"/>
      <c r="K18" s="224"/>
      <c r="L18" s="224"/>
      <c r="M18" s="525"/>
      <c r="N18" s="569"/>
      <c r="O18" s="220"/>
      <c r="P18" s="220"/>
      <c r="Q18" s="220">
        <v>9</v>
      </c>
      <c r="R18" s="483"/>
      <c r="S18" s="748"/>
      <c r="T18" s="748"/>
      <c r="U18" s="748"/>
      <c r="V18" s="751"/>
      <c r="X18" s="53"/>
      <c r="Y18" s="53"/>
      <c r="Z18" s="53"/>
    </row>
    <row r="19" spans="1:26" s="36" customFormat="1" ht="11.1" customHeight="1" thickTop="1" thickBot="1">
      <c r="A19" s="751">
        <v>9</v>
      </c>
      <c r="B19" s="748">
        <v>52</v>
      </c>
      <c r="C19" s="748" t="str">
        <f t="shared" ref="C19" si="14">IF(B19&lt;&gt;"",VLOOKUP(B19,$B$72:$E$134,2),"●")</f>
        <v>兼坂</v>
      </c>
      <c r="D19" s="748" t="str">
        <f t="shared" ref="D19" si="15">IF(B19&lt;&gt;"",VLOOKUP(B19,$B$72:$E$134,3),"●")</f>
        <v>成田北</v>
      </c>
      <c r="E19" s="220"/>
      <c r="F19" s="519"/>
      <c r="G19" s="192"/>
      <c r="H19" s="228"/>
      <c r="I19" s="520"/>
      <c r="J19" s="220"/>
      <c r="K19" s="224"/>
      <c r="L19" s="224"/>
      <c r="M19" s="525"/>
      <c r="N19" s="228"/>
      <c r="O19" s="220"/>
      <c r="P19" s="54"/>
      <c r="Q19" s="54">
        <v>6</v>
      </c>
      <c r="R19" s="67"/>
      <c r="S19" s="748">
        <v>54</v>
      </c>
      <c r="T19" s="748" t="str">
        <f>IF(S19&lt;&gt;"",VLOOKUP(S19,$B$72:$E$134,2),"●")</f>
        <v>野田</v>
      </c>
      <c r="U19" s="748" t="str">
        <f>IF(S19&lt;&gt;"",VLOOKUP(S19,$B$72:$E$134,3),"●")</f>
        <v>千葉黎明</v>
      </c>
      <c r="V19" s="751">
        <v>40</v>
      </c>
      <c r="X19" s="81"/>
      <c r="Y19" s="81"/>
      <c r="Z19" s="1"/>
    </row>
    <row r="20" spans="1:26" s="36" customFormat="1" ht="11.1" customHeight="1" thickTop="1" thickBot="1">
      <c r="A20" s="751"/>
      <c r="B20" s="748"/>
      <c r="C20" s="748"/>
      <c r="D20" s="748"/>
      <c r="E20" s="488"/>
      <c r="F20" s="520">
        <v>8</v>
      </c>
      <c r="G20" s="203"/>
      <c r="H20" s="228">
        <v>0</v>
      </c>
      <c r="I20" s="520"/>
      <c r="J20" s="220"/>
      <c r="K20" s="195"/>
      <c r="L20" s="195"/>
      <c r="M20" s="525"/>
      <c r="N20" s="228"/>
      <c r="O20" s="220"/>
      <c r="P20" s="54">
        <v>0</v>
      </c>
      <c r="Q20" s="54"/>
      <c r="R20" s="480"/>
      <c r="S20" s="748"/>
      <c r="T20" s="748"/>
      <c r="U20" s="748"/>
      <c r="V20" s="751"/>
      <c r="X20" s="81"/>
      <c r="Y20" s="81"/>
      <c r="Z20" s="1"/>
    </row>
    <row r="21" spans="1:26" s="36" customFormat="1" ht="11.1" customHeight="1" thickTop="1" thickBot="1">
      <c r="A21" s="751">
        <v>10</v>
      </c>
      <c r="B21" s="748">
        <v>24</v>
      </c>
      <c r="C21" s="748" t="str">
        <f t="shared" ref="C21" si="16">IF(B21&lt;&gt;"",VLOOKUP(B21,$B$72:$E$134,2),"●")</f>
        <v>南</v>
      </c>
      <c r="D21" s="748" t="str">
        <f t="shared" ref="D21" si="17">IF(B21&lt;&gt;"",VLOOKUP(B21,$B$72:$E$134,3),"●")</f>
        <v>船橋東</v>
      </c>
      <c r="E21" s="437"/>
      <c r="F21" s="228">
        <v>5</v>
      </c>
      <c r="G21" s="521"/>
      <c r="H21" s="228"/>
      <c r="I21" s="520"/>
      <c r="J21" s="220"/>
      <c r="K21" s="171"/>
      <c r="L21" s="171"/>
      <c r="M21" s="525"/>
      <c r="N21" s="228"/>
      <c r="O21" s="220"/>
      <c r="P21" s="223"/>
      <c r="Q21" s="481"/>
      <c r="R21" s="225"/>
      <c r="S21" s="748">
        <v>18</v>
      </c>
      <c r="T21" s="748" t="str">
        <f>IF(S21&lt;&gt;"",VLOOKUP(S21,$B$72:$E$134,2),"●")</f>
        <v>下村</v>
      </c>
      <c r="U21" s="748" t="str">
        <f>IF(S21&lt;&gt;"",VLOOKUP(S21,$B$72:$E$134,3),"●")</f>
        <v>東金</v>
      </c>
      <c r="V21" s="751">
        <v>41</v>
      </c>
      <c r="X21" s="81"/>
      <c r="Y21" s="81"/>
      <c r="Z21" s="1"/>
    </row>
    <row r="22" spans="1:26" s="36" customFormat="1" ht="11.1" customHeight="1" thickTop="1" thickBot="1">
      <c r="A22" s="751"/>
      <c r="B22" s="748"/>
      <c r="C22" s="748"/>
      <c r="D22" s="748"/>
      <c r="E22" s="220"/>
      <c r="F22" s="477"/>
      <c r="G22" s="228"/>
      <c r="H22" s="228"/>
      <c r="I22" s="520"/>
      <c r="J22" s="220"/>
      <c r="K22" s="171"/>
      <c r="L22" s="171"/>
      <c r="M22" s="525"/>
      <c r="N22" s="228"/>
      <c r="O22" s="220">
        <v>2</v>
      </c>
      <c r="P22" s="513"/>
      <c r="Q22" s="220">
        <v>0</v>
      </c>
      <c r="R22" s="226"/>
      <c r="S22" s="748"/>
      <c r="T22" s="748"/>
      <c r="U22" s="748"/>
      <c r="V22" s="751"/>
      <c r="X22" s="81"/>
      <c r="Y22" s="81"/>
      <c r="Z22" s="1"/>
    </row>
    <row r="23" spans="1:26" s="36" customFormat="1" ht="11.1" customHeight="1" thickTop="1">
      <c r="A23" s="751">
        <v>11</v>
      </c>
      <c r="B23" s="748">
        <v>55</v>
      </c>
      <c r="C23" s="748" t="str">
        <f t="shared" ref="C23" si="18">IF(B23&lt;&gt;"",VLOOKUP(B23,$B$72:$E$134,2),"●")</f>
        <v>富谷</v>
      </c>
      <c r="D23" s="748" t="str">
        <f t="shared" ref="D23" si="19">IF(B23&lt;&gt;"",VLOOKUP(B23,$B$72:$E$134,3),"●")</f>
        <v>千葉黎明</v>
      </c>
      <c r="E23" s="223"/>
      <c r="F23" s="225"/>
      <c r="G23" s="228">
        <v>0</v>
      </c>
      <c r="H23" s="228"/>
      <c r="I23" s="520"/>
      <c r="J23" s="220"/>
      <c r="K23" s="171"/>
      <c r="L23" s="171"/>
      <c r="M23" s="525"/>
      <c r="N23" s="228"/>
      <c r="O23" s="524"/>
      <c r="P23" s="485"/>
      <c r="Q23" s="220">
        <v>0</v>
      </c>
      <c r="R23" s="192"/>
      <c r="S23" s="748">
        <v>53</v>
      </c>
      <c r="T23" s="748" t="str">
        <f>IF(S23&lt;&gt;"",VLOOKUP(S23,$B$72:$E$134,2),"●")</f>
        <v>永澤</v>
      </c>
      <c r="U23" s="748" t="str">
        <f>IF(S23&lt;&gt;"",VLOOKUP(S23,$B$72:$E$134,3),"●")</f>
        <v>成田北</v>
      </c>
      <c r="V23" s="751">
        <v>42</v>
      </c>
      <c r="X23" s="81"/>
      <c r="Y23" s="81"/>
      <c r="Z23" s="1"/>
    </row>
    <row r="24" spans="1:26" s="36" customFormat="1" ht="11.1" customHeight="1" thickBot="1">
      <c r="A24" s="751"/>
      <c r="B24" s="748"/>
      <c r="C24" s="748"/>
      <c r="D24" s="748"/>
      <c r="E24" s="221"/>
      <c r="F24" s="192">
        <v>0</v>
      </c>
      <c r="G24" s="228"/>
      <c r="H24" s="539"/>
      <c r="I24" s="530"/>
      <c r="J24" s="202"/>
      <c r="K24" s="171"/>
      <c r="L24" s="171"/>
      <c r="M24" s="525"/>
      <c r="N24" s="228"/>
      <c r="O24" s="524"/>
      <c r="P24" s="525"/>
      <c r="Q24" s="223"/>
      <c r="R24" s="226"/>
      <c r="S24" s="748"/>
      <c r="T24" s="748"/>
      <c r="U24" s="748"/>
      <c r="V24" s="751"/>
      <c r="X24" s="81"/>
      <c r="Y24" s="81"/>
      <c r="Z24" s="1"/>
    </row>
    <row r="25" spans="1:26" s="36" customFormat="1" ht="11.1" customHeight="1" thickTop="1" thickBot="1">
      <c r="A25" s="751">
        <v>12</v>
      </c>
      <c r="B25" s="748">
        <v>59</v>
      </c>
      <c r="C25" s="748" t="str">
        <f t="shared" ref="C25" si="20">IF(B25&lt;&gt;"",VLOOKUP(B25,$B$72:$E$134,2),"●")</f>
        <v>田島</v>
      </c>
      <c r="D25" s="748" t="str">
        <f t="shared" ref="D25" si="21">IF(B25&lt;&gt;"",VLOOKUP(B25,$B$72:$E$134,3),"●")</f>
        <v>市立銚子</v>
      </c>
      <c r="E25" s="230"/>
      <c r="F25" s="192">
        <v>1</v>
      </c>
      <c r="G25" s="520"/>
      <c r="H25" s="203"/>
      <c r="I25" s="530">
        <v>0</v>
      </c>
      <c r="J25" s="202"/>
      <c r="K25" s="171"/>
      <c r="L25" s="171"/>
      <c r="M25" s="525"/>
      <c r="N25" s="228"/>
      <c r="O25" s="561"/>
      <c r="P25" s="220">
        <v>1</v>
      </c>
      <c r="Q25" s="485"/>
      <c r="R25" s="484"/>
      <c r="S25" s="748">
        <v>39</v>
      </c>
      <c r="T25" s="748" t="str">
        <f>IF(S25&lt;&gt;"",VLOOKUP(S25,$B$72:$E$134,2),"●")</f>
        <v>佐藤</v>
      </c>
      <c r="U25" s="748" t="str">
        <f>IF(S25&lt;&gt;"",VLOOKUP(S25,$B$72:$E$134,3),"●")</f>
        <v>柏日体</v>
      </c>
      <c r="V25" s="751">
        <v>43</v>
      </c>
      <c r="X25" s="81"/>
      <c r="Y25" s="81"/>
      <c r="Z25" s="1"/>
    </row>
    <row r="26" spans="1:26" s="36" customFormat="1" ht="11.1" customHeight="1" thickTop="1" thickBot="1">
      <c r="A26" s="751"/>
      <c r="B26" s="748"/>
      <c r="C26" s="748"/>
      <c r="D26" s="748"/>
      <c r="E26" s="222"/>
      <c r="F26" s="515"/>
      <c r="G26" s="520">
        <v>0</v>
      </c>
      <c r="H26" s="192"/>
      <c r="I26" s="520"/>
      <c r="J26" s="220"/>
      <c r="K26" s="171"/>
      <c r="L26" s="171"/>
      <c r="M26" s="543"/>
      <c r="N26" s="217"/>
      <c r="O26" s="562"/>
      <c r="P26" s="220"/>
      <c r="Q26" s="220">
        <v>8</v>
      </c>
      <c r="R26" s="483"/>
      <c r="S26" s="748"/>
      <c r="T26" s="748"/>
      <c r="U26" s="748"/>
      <c r="V26" s="751"/>
      <c r="X26" s="81"/>
      <c r="Y26" s="81"/>
      <c r="Z26" s="1"/>
    </row>
    <row r="27" spans="1:26" s="36" customFormat="1" ht="11.1" customHeight="1" thickTop="1" thickBot="1">
      <c r="A27" s="751">
        <v>13</v>
      </c>
      <c r="B27" s="748">
        <v>11</v>
      </c>
      <c r="C27" s="748" t="str">
        <f t="shared" ref="C27" si="22">IF(B27&lt;&gt;"",VLOOKUP(B27,$B$72:$E$134,2),"●")</f>
        <v>林</v>
      </c>
      <c r="D27" s="748" t="str">
        <f t="shared" ref="D27" si="23">IF(B27&lt;&gt;"",VLOOKUP(B27,$B$72:$E$134,3),"●")</f>
        <v>長生</v>
      </c>
      <c r="E27" s="437"/>
      <c r="F27" s="514"/>
      <c r="G27" s="520"/>
      <c r="H27" s="192"/>
      <c r="I27" s="520"/>
      <c r="J27" s="220"/>
      <c r="K27" s="171"/>
      <c r="L27" s="171"/>
      <c r="M27" s="543"/>
      <c r="N27" s="202">
        <v>0</v>
      </c>
      <c r="O27" s="223"/>
      <c r="P27" s="54"/>
      <c r="Q27" s="54">
        <v>2</v>
      </c>
      <c r="R27" s="67"/>
      <c r="S27" s="748">
        <v>19</v>
      </c>
      <c r="T27" s="748" t="str">
        <f>IF(S27&lt;&gt;"",VLOOKUP(S27,$B$72:$E$134,2),"●")</f>
        <v>鈴木</v>
      </c>
      <c r="U27" s="748" t="str">
        <f>IF(S27&lt;&gt;"",VLOOKUP(S27,$B$72:$E$134,3),"●")</f>
        <v>成東</v>
      </c>
      <c r="V27" s="751">
        <v>44</v>
      </c>
      <c r="X27" s="81"/>
      <c r="Y27" s="81"/>
      <c r="Z27" s="1"/>
    </row>
    <row r="28" spans="1:26" s="36" customFormat="1" ht="11.1" customHeight="1" thickTop="1" thickBot="1">
      <c r="A28" s="751"/>
      <c r="B28" s="748"/>
      <c r="C28" s="748"/>
      <c r="D28" s="748"/>
      <c r="E28" s="220"/>
      <c r="F28" s="228">
        <v>4</v>
      </c>
      <c r="G28" s="552"/>
      <c r="H28" s="192"/>
      <c r="I28" s="520"/>
      <c r="J28" s="220"/>
      <c r="K28" s="171"/>
      <c r="L28" s="171"/>
      <c r="M28" s="525"/>
      <c r="N28" s="192"/>
      <c r="O28" s="223"/>
      <c r="P28" s="54">
        <v>0</v>
      </c>
      <c r="Q28" s="490"/>
      <c r="R28" s="489"/>
      <c r="S28" s="748"/>
      <c r="T28" s="748"/>
      <c r="U28" s="748"/>
      <c r="V28" s="751"/>
      <c r="X28" s="81"/>
      <c r="Y28" s="81"/>
      <c r="Z28" s="1"/>
    </row>
    <row r="29" spans="1:26" s="36" customFormat="1" ht="11.1" customHeight="1" thickTop="1">
      <c r="A29" s="751">
        <v>14</v>
      </c>
      <c r="B29" s="748">
        <v>38</v>
      </c>
      <c r="C29" s="748" t="str">
        <f t="shared" ref="C29" si="24">IF(B29&lt;&gt;"",VLOOKUP(B29,$B$72:$E$134,2),"●")</f>
        <v>西川</v>
      </c>
      <c r="D29" s="748" t="str">
        <f t="shared" ref="D29" si="25">IF(B29&lt;&gt;"",VLOOKUP(B29,$B$72:$E$134,3),"●")</f>
        <v>千葉南</v>
      </c>
      <c r="E29" s="230"/>
      <c r="F29" s="520">
        <v>0</v>
      </c>
      <c r="G29" s="509"/>
      <c r="H29" s="192">
        <v>9</v>
      </c>
      <c r="I29" s="520"/>
      <c r="J29" s="220"/>
      <c r="K29" s="171"/>
      <c r="L29" s="171"/>
      <c r="M29" s="525"/>
      <c r="N29" s="192"/>
      <c r="O29" s="223"/>
      <c r="P29" s="223"/>
      <c r="Q29" s="481"/>
      <c r="R29" s="225"/>
      <c r="S29" s="748">
        <v>14</v>
      </c>
      <c r="T29" s="748" t="str">
        <f>IF(S29&lt;&gt;"",VLOOKUP(S29,$B$72:$E$134,2),"●")</f>
        <v>斉藤（律）</v>
      </c>
      <c r="U29" s="748" t="str">
        <f>IF(S29&lt;&gt;"",VLOOKUP(S29,$B$72:$E$134,3),"●")</f>
        <v>茂原樟陽</v>
      </c>
      <c r="V29" s="751">
        <v>45</v>
      </c>
      <c r="X29" s="81"/>
      <c r="Y29" s="81"/>
      <c r="Z29" s="1"/>
    </row>
    <row r="30" spans="1:26" s="36" customFormat="1" ht="11.1" customHeight="1" thickBot="1">
      <c r="A30" s="751"/>
      <c r="B30" s="748"/>
      <c r="C30" s="748"/>
      <c r="D30" s="748"/>
      <c r="E30" s="222"/>
      <c r="F30" s="549"/>
      <c r="G30" s="192"/>
      <c r="H30" s="192"/>
      <c r="I30" s="520"/>
      <c r="J30" s="220"/>
      <c r="K30" s="171"/>
      <c r="L30" s="171"/>
      <c r="M30" s="525"/>
      <c r="N30" s="192"/>
      <c r="O30" s="223"/>
      <c r="P30" s="223"/>
      <c r="Q30" s="220">
        <v>0</v>
      </c>
      <c r="R30" s="226"/>
      <c r="S30" s="748"/>
      <c r="T30" s="748"/>
      <c r="U30" s="748"/>
      <c r="V30" s="751"/>
      <c r="X30" s="81"/>
      <c r="Y30" s="81"/>
      <c r="Z30" s="1"/>
    </row>
    <row r="31" spans="1:26" s="36" customFormat="1" ht="11.1" customHeight="1" thickTop="1" thickBot="1">
      <c r="A31" s="751">
        <v>15</v>
      </c>
      <c r="B31" s="748">
        <v>28</v>
      </c>
      <c r="C31" s="748" t="str">
        <f t="shared" ref="C31" si="26">IF(B31&lt;&gt;"",VLOOKUP(B31,$B$72:$E$134,2),"●")</f>
        <v>大山</v>
      </c>
      <c r="D31" s="748" t="str">
        <f t="shared" ref="D31" si="27">IF(B31&lt;&gt;"",VLOOKUP(B31,$B$72:$E$134,3),"●")</f>
        <v>秀明八千代</v>
      </c>
      <c r="E31" s="437"/>
      <c r="F31" s="509"/>
      <c r="G31" s="192">
        <v>1</v>
      </c>
      <c r="H31" s="192"/>
      <c r="I31" s="520"/>
      <c r="J31" s="220"/>
      <c r="K31" s="171"/>
      <c r="L31" s="171"/>
      <c r="M31" s="525"/>
      <c r="N31" s="192"/>
      <c r="O31" s="220">
        <v>0</v>
      </c>
      <c r="P31" s="485"/>
      <c r="Q31" s="220">
        <v>2</v>
      </c>
      <c r="R31" s="522"/>
      <c r="S31" s="748">
        <v>1</v>
      </c>
      <c r="T31" s="748" t="str">
        <f>IF(S31&lt;&gt;"",VLOOKUP(S31,$B$72:$E$134,2),"●")</f>
        <v>後藤</v>
      </c>
      <c r="U31" s="748" t="str">
        <f>IF(S31&lt;&gt;"",VLOOKUP(S31,$B$72:$E$134,3),"●")</f>
        <v xml:space="preserve"> 拓大紅陵</v>
      </c>
      <c r="V31" s="751">
        <v>46</v>
      </c>
      <c r="X31" s="81"/>
      <c r="Y31" s="81"/>
      <c r="Z31" s="1"/>
    </row>
    <row r="32" spans="1:26" s="36" customFormat="1" ht="11.1" customHeight="1" thickTop="1" thickBot="1">
      <c r="A32" s="751"/>
      <c r="B32" s="748"/>
      <c r="C32" s="748"/>
      <c r="D32" s="748"/>
      <c r="E32" s="220"/>
      <c r="F32" s="192">
        <v>8</v>
      </c>
      <c r="G32" s="192"/>
      <c r="H32" s="192"/>
      <c r="I32" s="520"/>
      <c r="J32" s="220"/>
      <c r="K32" s="577"/>
      <c r="L32" s="171"/>
      <c r="M32" s="525"/>
      <c r="N32" s="192"/>
      <c r="O32" s="220"/>
      <c r="P32" s="525"/>
      <c r="Q32" s="516"/>
      <c r="R32" s="509"/>
      <c r="S32" s="748"/>
      <c r="T32" s="748"/>
      <c r="U32" s="748"/>
      <c r="V32" s="751"/>
      <c r="X32" s="81"/>
      <c r="Y32" s="81"/>
      <c r="Z32" s="1"/>
    </row>
    <row r="33" spans="1:26" s="36" customFormat="1" ht="11.1" customHeight="1" thickTop="1" thickBot="1">
      <c r="A33" s="751">
        <v>16</v>
      </c>
      <c r="B33" s="748">
        <v>46</v>
      </c>
      <c r="C33" s="748" t="str">
        <f t="shared" ref="C33" si="28">IF(B33&lt;&gt;"",VLOOKUP(B33,$B$72:$E$134,2),"●")</f>
        <v>知久</v>
      </c>
      <c r="D33" s="748" t="str">
        <f t="shared" ref="D33" si="29">IF(B33&lt;&gt;"",VLOOKUP(B33,$B$72:$E$134,3),"●")</f>
        <v>麗澤</v>
      </c>
      <c r="E33" s="220"/>
      <c r="F33" s="192">
        <v>1</v>
      </c>
      <c r="G33" s="192"/>
      <c r="H33" s="192"/>
      <c r="I33" s="525">
        <v>3</v>
      </c>
      <c r="J33" s="576"/>
      <c r="K33" s="578"/>
      <c r="L33" s="256"/>
      <c r="M33" s="570"/>
      <c r="N33" s="192">
        <v>0</v>
      </c>
      <c r="O33" s="220"/>
      <c r="P33" s="220">
        <v>8</v>
      </c>
      <c r="Q33" s="220"/>
      <c r="R33" s="229"/>
      <c r="S33" s="748">
        <v>29</v>
      </c>
      <c r="T33" s="748" t="str">
        <f>IF(S33&lt;&gt;"",VLOOKUP(S33,$B$72:$E$134,2),"●")</f>
        <v>大井</v>
      </c>
      <c r="U33" s="748" t="str">
        <f>IF(S33&lt;&gt;"",VLOOKUP(S33,$B$72:$E$134,3),"●")</f>
        <v>秀明八千代</v>
      </c>
      <c r="V33" s="751">
        <v>47</v>
      </c>
      <c r="X33" s="81"/>
      <c r="Y33" s="81"/>
      <c r="Z33" s="1"/>
    </row>
    <row r="34" spans="1:26" s="36" customFormat="1" ht="11.1" customHeight="1" thickTop="1" thickBot="1">
      <c r="A34" s="751"/>
      <c r="B34" s="748"/>
      <c r="C34" s="748"/>
      <c r="D34" s="748"/>
      <c r="E34" s="488"/>
      <c r="F34" s="484"/>
      <c r="G34" s="192">
        <v>0</v>
      </c>
      <c r="H34" s="192"/>
      <c r="I34" s="228"/>
      <c r="J34" s="220"/>
      <c r="K34" s="231"/>
      <c r="L34" s="231"/>
      <c r="M34" s="223"/>
      <c r="N34" s="192"/>
      <c r="O34" s="220"/>
      <c r="P34" s="220"/>
      <c r="Q34" s="220">
        <v>1</v>
      </c>
      <c r="R34" s="226"/>
      <c r="S34" s="748"/>
      <c r="T34" s="748"/>
      <c r="U34" s="748"/>
      <c r="V34" s="751"/>
      <c r="X34" s="81"/>
      <c r="Y34" s="81"/>
      <c r="Z34" s="1"/>
    </row>
    <row r="35" spans="1:26" s="36" customFormat="1" ht="11.1" customHeight="1" thickTop="1" thickBot="1">
      <c r="A35" s="751">
        <v>17</v>
      </c>
      <c r="B35" s="748">
        <v>20</v>
      </c>
      <c r="C35" s="748" t="str">
        <f t="shared" ref="C35" si="30">IF(B35&lt;&gt;"",VLOOKUP(B35,$B$72:$E$134,2),"●")</f>
        <v>小川</v>
      </c>
      <c r="D35" s="748" t="str">
        <f t="shared" ref="D35" si="31">IF(B35&lt;&gt;"",VLOOKUP(B35,$B$72:$E$134,3),"●")</f>
        <v>成東</v>
      </c>
      <c r="E35" s="223"/>
      <c r="F35" s="478"/>
      <c r="G35" s="192"/>
      <c r="H35" s="192"/>
      <c r="I35" s="228"/>
      <c r="J35" s="220"/>
      <c r="K35" s="231"/>
      <c r="L35" s="231"/>
      <c r="M35" s="223"/>
      <c r="N35" s="192"/>
      <c r="O35" s="220"/>
      <c r="P35" s="54"/>
      <c r="Q35" s="54">
        <v>7</v>
      </c>
      <c r="R35" s="67"/>
      <c r="S35" s="748">
        <v>6</v>
      </c>
      <c r="T35" s="748" t="str">
        <f>IF(S35&lt;&gt;"",VLOOKUP(S35,$B$72:$E$134,2),"●")</f>
        <v>石田</v>
      </c>
      <c r="U35" s="748" t="str">
        <f>IF(S35&lt;&gt;"",VLOOKUP(S35,$B$72:$E$134,3),"●")</f>
        <v xml:space="preserve"> 拓大紅陵</v>
      </c>
      <c r="V35" s="751">
        <v>48</v>
      </c>
      <c r="X35" s="81"/>
      <c r="Y35" s="81"/>
      <c r="Z35" s="1"/>
    </row>
    <row r="36" spans="1:26" s="36" customFormat="1" ht="11.1" customHeight="1" thickTop="1" thickBot="1">
      <c r="A36" s="751"/>
      <c r="B36" s="748"/>
      <c r="C36" s="748"/>
      <c r="D36" s="748"/>
      <c r="E36" s="221"/>
      <c r="F36" s="228">
        <v>0</v>
      </c>
      <c r="G36" s="225"/>
      <c r="H36" s="192">
        <v>4</v>
      </c>
      <c r="I36" s="228"/>
      <c r="J36" s="220"/>
      <c r="K36" s="231"/>
      <c r="L36" s="231"/>
      <c r="M36" s="223"/>
      <c r="N36" s="192"/>
      <c r="O36" s="220"/>
      <c r="P36" s="54">
        <v>3</v>
      </c>
      <c r="Q36" s="490"/>
      <c r="R36" s="489"/>
      <c r="S36" s="748"/>
      <c r="T36" s="748"/>
      <c r="U36" s="748"/>
      <c r="V36" s="751"/>
      <c r="X36" s="81"/>
      <c r="Y36" s="81"/>
      <c r="Z36" s="1"/>
    </row>
    <row r="37" spans="1:26" s="36" customFormat="1" ht="11.1" customHeight="1" thickTop="1">
      <c r="A37" s="751">
        <v>18</v>
      </c>
      <c r="B37" s="748">
        <v>16</v>
      </c>
      <c r="C37" s="748" t="str">
        <f t="shared" ref="C37" si="32">IF(B37&lt;&gt;"",VLOOKUP(B37,$B$72:$E$134,2),"●")</f>
        <v>流</v>
      </c>
      <c r="D37" s="748" t="str">
        <f t="shared" ref="D37" si="33">IF(B37&lt;&gt;"",VLOOKUP(B37,$B$72:$E$134,3),"●")</f>
        <v>千葉学芸</v>
      </c>
      <c r="E37" s="230"/>
      <c r="F37" s="520">
        <v>0</v>
      </c>
      <c r="G37" s="519"/>
      <c r="H37" s="192"/>
      <c r="I37" s="228"/>
      <c r="J37" s="220"/>
      <c r="K37" s="231"/>
      <c r="L37" s="231"/>
      <c r="M37" s="223"/>
      <c r="N37" s="192"/>
      <c r="O37" s="220"/>
      <c r="P37" s="525"/>
      <c r="Q37" s="487"/>
      <c r="R37" s="225"/>
      <c r="S37" s="748">
        <v>50</v>
      </c>
      <c r="T37" s="748" t="str">
        <f>IF(S37&lt;&gt;"",VLOOKUP(S37,$B$72:$E$134,2),"●")</f>
        <v>原田</v>
      </c>
      <c r="U37" s="748" t="str">
        <f>IF(S37&lt;&gt;"",VLOOKUP(S37,$B$72:$E$134,3),"●")</f>
        <v>成田</v>
      </c>
      <c r="V37" s="751">
        <v>49</v>
      </c>
      <c r="X37" s="81"/>
      <c r="Y37" s="81"/>
      <c r="Z37" s="1"/>
    </row>
    <row r="38" spans="1:26" s="36" customFormat="1" ht="11.1" customHeight="1" thickBot="1">
      <c r="A38" s="751"/>
      <c r="B38" s="748"/>
      <c r="C38" s="748"/>
      <c r="D38" s="748"/>
      <c r="E38" s="222"/>
      <c r="F38" s="552"/>
      <c r="G38" s="520"/>
      <c r="H38" s="192"/>
      <c r="I38" s="228"/>
      <c r="J38" s="220"/>
      <c r="K38" s="231"/>
      <c r="L38" s="231"/>
      <c r="M38" s="223"/>
      <c r="N38" s="192"/>
      <c r="O38" s="220">
        <v>3</v>
      </c>
      <c r="P38" s="525"/>
      <c r="Q38" s="220">
        <v>0</v>
      </c>
      <c r="R38" s="226"/>
      <c r="S38" s="748"/>
      <c r="T38" s="748"/>
      <c r="U38" s="748"/>
      <c r="V38" s="751"/>
      <c r="X38" s="81"/>
      <c r="Y38" s="81"/>
      <c r="Z38" s="1"/>
    </row>
    <row r="39" spans="1:26" s="36" customFormat="1" ht="11.1" customHeight="1" thickTop="1" thickBot="1">
      <c r="A39" s="751">
        <v>19</v>
      </c>
      <c r="B39" s="748">
        <v>40</v>
      </c>
      <c r="C39" s="748" t="str">
        <f t="shared" ref="C39" si="34">IF(B39&lt;&gt;"",VLOOKUP(B39,$B$72:$E$134,2),"●")</f>
        <v>稲石</v>
      </c>
      <c r="D39" s="748" t="str">
        <f t="shared" ref="D39" si="35">IF(B39&lt;&gt;"",VLOOKUP(B39,$B$72:$E$134,3),"●")</f>
        <v>柏日体</v>
      </c>
      <c r="E39" s="220"/>
      <c r="F39" s="509"/>
      <c r="G39" s="520">
        <v>2</v>
      </c>
      <c r="H39" s="192"/>
      <c r="I39" s="228"/>
      <c r="J39" s="220"/>
      <c r="K39" s="231"/>
      <c r="L39" s="231"/>
      <c r="M39" s="223"/>
      <c r="N39" s="192"/>
      <c r="O39" s="525"/>
      <c r="P39" s="487"/>
      <c r="Q39" s="220">
        <v>7</v>
      </c>
      <c r="R39" s="192"/>
      <c r="S39" s="748">
        <v>27</v>
      </c>
      <c r="T39" s="748" t="str">
        <f>IF(S39&lt;&gt;"",VLOOKUP(S39,$B$72:$E$134,2),"●")</f>
        <v>岡本</v>
      </c>
      <c r="U39" s="748" t="str">
        <f>IF(S39&lt;&gt;"",VLOOKUP(S39,$B$72:$E$134,3),"●")</f>
        <v>秀明八千代</v>
      </c>
      <c r="V39" s="751">
        <v>50</v>
      </c>
      <c r="X39" s="81"/>
      <c r="Y39" s="81"/>
      <c r="Z39" s="1"/>
    </row>
    <row r="40" spans="1:26" s="36" customFormat="1" ht="11.1" customHeight="1" thickTop="1" thickBot="1">
      <c r="A40" s="751"/>
      <c r="B40" s="748"/>
      <c r="C40" s="748"/>
      <c r="D40" s="748"/>
      <c r="E40" s="488"/>
      <c r="F40" s="192">
        <v>8</v>
      </c>
      <c r="G40" s="520"/>
      <c r="H40" s="192"/>
      <c r="I40" s="228">
        <v>2</v>
      </c>
      <c r="J40" s="220"/>
      <c r="K40" s="231"/>
      <c r="L40" s="231"/>
      <c r="M40" s="223"/>
      <c r="N40" s="192"/>
      <c r="O40" s="525"/>
      <c r="P40" s="223"/>
      <c r="Q40" s="512"/>
      <c r="R40" s="509"/>
      <c r="S40" s="748"/>
      <c r="T40" s="748"/>
      <c r="U40" s="748"/>
      <c r="V40" s="751"/>
      <c r="X40" s="81"/>
      <c r="Y40" s="81"/>
      <c r="Z40" s="1"/>
    </row>
    <row r="41" spans="1:26" s="36" customFormat="1" ht="11.1" customHeight="1" thickTop="1">
      <c r="A41" s="751">
        <v>20</v>
      </c>
      <c r="B41" s="748">
        <v>49</v>
      </c>
      <c r="C41" s="748" t="str">
        <f t="shared" ref="C41" si="36">IF(B41&lt;&gt;"",VLOOKUP(B41,$B$72:$E$134,2),"●")</f>
        <v>高橋</v>
      </c>
      <c r="D41" s="748" t="str">
        <f t="shared" ref="D41" si="37">IF(B41&lt;&gt;"",VLOOKUP(B41,$B$72:$E$134,3),"●")</f>
        <v>清水</v>
      </c>
      <c r="E41" s="230"/>
      <c r="F41" s="192">
        <v>0</v>
      </c>
      <c r="G41" s="228"/>
      <c r="H41" s="508"/>
      <c r="I41" s="228"/>
      <c r="J41" s="220"/>
      <c r="K41" s="231"/>
      <c r="L41" s="231"/>
      <c r="M41" s="223"/>
      <c r="N41" s="192"/>
      <c r="O41" s="525"/>
      <c r="P41" s="220">
        <v>2</v>
      </c>
      <c r="Q41" s="220"/>
      <c r="R41" s="229"/>
      <c r="S41" s="748">
        <v>56</v>
      </c>
      <c r="T41" s="748" t="str">
        <f>IF(S41&lt;&gt;"",VLOOKUP(S41,$B$72:$E$134,2),"●")</f>
        <v>山口</v>
      </c>
      <c r="U41" s="748" t="str">
        <f>IF(S41&lt;&gt;"",VLOOKUP(S41,$B$72:$E$134,3),"●")</f>
        <v>横芝敬愛</v>
      </c>
      <c r="V41" s="751">
        <v>51</v>
      </c>
      <c r="X41" s="81"/>
      <c r="Y41" s="81"/>
      <c r="Z41" s="1"/>
    </row>
    <row r="42" spans="1:26" s="36" customFormat="1" ht="11.1" customHeight="1" thickBot="1">
      <c r="A42" s="751"/>
      <c r="B42" s="748"/>
      <c r="C42" s="748"/>
      <c r="D42" s="748"/>
      <c r="E42" s="222"/>
      <c r="F42" s="192"/>
      <c r="G42" s="228">
        <v>0</v>
      </c>
      <c r="H42" s="228"/>
      <c r="I42" s="228"/>
      <c r="J42" s="220"/>
      <c r="K42" s="231"/>
      <c r="L42" s="231"/>
      <c r="M42" s="223"/>
      <c r="N42" s="220">
        <v>3</v>
      </c>
      <c r="O42" s="525"/>
      <c r="P42" s="220"/>
      <c r="Q42" s="220">
        <v>0</v>
      </c>
      <c r="R42" s="226"/>
      <c r="S42" s="748"/>
      <c r="T42" s="748"/>
      <c r="U42" s="748"/>
      <c r="V42" s="751"/>
      <c r="X42" s="81"/>
      <c r="Y42" s="81"/>
      <c r="Z42" s="1"/>
    </row>
    <row r="43" spans="1:26" s="36" customFormat="1" ht="11.1" customHeight="1" thickTop="1" thickBot="1">
      <c r="A43" s="751">
        <v>21</v>
      </c>
      <c r="B43" s="748">
        <v>33</v>
      </c>
      <c r="C43" s="748" t="str">
        <f t="shared" ref="C43" si="38">IF(B43&lt;&gt;"",VLOOKUP(B43,$B$72:$E$134,2),"●")</f>
        <v>難波</v>
      </c>
      <c r="D43" s="748" t="str">
        <f t="shared" ref="D43" si="39">IF(B43&lt;&gt;"",VLOOKUP(B43,$B$72:$E$134,3),"●")</f>
        <v>幕張</v>
      </c>
      <c r="E43" s="516"/>
      <c r="F43" s="510"/>
      <c r="G43" s="228"/>
      <c r="H43" s="228"/>
      <c r="I43" s="228"/>
      <c r="J43" s="220"/>
      <c r="K43" s="231"/>
      <c r="L43" s="231"/>
      <c r="M43" s="223"/>
      <c r="N43" s="228"/>
      <c r="O43" s="481"/>
      <c r="P43" s="54"/>
      <c r="Q43" s="54">
        <v>0</v>
      </c>
      <c r="R43" s="67"/>
      <c r="S43" s="748">
        <v>62</v>
      </c>
      <c r="T43" s="748" t="str">
        <f>IF(S43&lt;&gt;"",VLOOKUP(S43,$B$72:$E$134,2),"●")</f>
        <v>長谷川</v>
      </c>
      <c r="U43" s="748" t="str">
        <f>IF(S43&lt;&gt;"",VLOOKUP(S43,$B$72:$E$134,3),"●")</f>
        <v>佐原</v>
      </c>
      <c r="V43" s="751">
        <v>52</v>
      </c>
      <c r="X43" s="81"/>
      <c r="Y43" s="81"/>
      <c r="Z43" s="1"/>
    </row>
    <row r="44" spans="1:26" s="36" customFormat="1" ht="11.1" customHeight="1" thickTop="1" thickBot="1">
      <c r="A44" s="751"/>
      <c r="B44" s="748"/>
      <c r="C44" s="748"/>
      <c r="D44" s="748"/>
      <c r="E44" s="488"/>
      <c r="F44" s="228">
        <v>8</v>
      </c>
      <c r="G44" s="228"/>
      <c r="H44" s="228"/>
      <c r="I44" s="228"/>
      <c r="J44" s="220"/>
      <c r="K44" s="231"/>
      <c r="L44" s="231"/>
      <c r="M44" s="223"/>
      <c r="N44" s="228"/>
      <c r="O44" s="223"/>
      <c r="P44" s="54">
        <v>0</v>
      </c>
      <c r="Q44" s="54"/>
      <c r="R44" s="480"/>
      <c r="S44" s="748"/>
      <c r="T44" s="748"/>
      <c r="U44" s="748"/>
      <c r="V44" s="751"/>
      <c r="X44" s="81"/>
      <c r="Y44" s="81"/>
      <c r="Z44" s="1"/>
    </row>
    <row r="45" spans="1:26" s="36" customFormat="1" ht="11.1" customHeight="1" thickTop="1" thickBot="1">
      <c r="A45" s="751">
        <v>22</v>
      </c>
      <c r="B45" s="748">
        <v>35</v>
      </c>
      <c r="C45" s="748" t="str">
        <f t="shared" ref="C45" si="40">IF(B45&lt;&gt;"",VLOOKUP(B45,$B$72:$E$134,2),"●")</f>
        <v>本多</v>
      </c>
      <c r="D45" s="748" t="str">
        <f t="shared" ref="D45" si="41">IF(B45&lt;&gt;"",VLOOKUP(B45,$B$72:$E$134,3),"●")</f>
        <v>敬愛学園</v>
      </c>
      <c r="E45" s="220"/>
      <c r="F45" s="520">
        <v>5</v>
      </c>
      <c r="G45" s="509"/>
      <c r="H45" s="228">
        <v>0</v>
      </c>
      <c r="I45" s="228"/>
      <c r="J45" s="220"/>
      <c r="K45" s="231"/>
      <c r="L45" s="231"/>
      <c r="M45" s="223"/>
      <c r="N45" s="228"/>
      <c r="O45" s="223"/>
      <c r="P45" s="223"/>
      <c r="Q45" s="481"/>
      <c r="R45" s="225"/>
      <c r="S45" s="748">
        <v>36</v>
      </c>
      <c r="T45" s="748" t="str">
        <f>IF(S45&lt;&gt;"",VLOOKUP(S45,$B$72:$E$134,2),"●")</f>
        <v>岩田</v>
      </c>
      <c r="U45" s="748" t="str">
        <f>IF(S45&lt;&gt;"",VLOOKUP(S45,$B$72:$E$134,3),"●")</f>
        <v>千葉経済</v>
      </c>
      <c r="V45" s="751">
        <v>53</v>
      </c>
      <c r="X45" s="81"/>
      <c r="Y45" s="81"/>
      <c r="Z45" s="1"/>
    </row>
    <row r="46" spans="1:26" s="36" customFormat="1" ht="11.1" customHeight="1" thickTop="1" thickBot="1">
      <c r="A46" s="751"/>
      <c r="B46" s="748"/>
      <c r="C46" s="748"/>
      <c r="D46" s="748"/>
      <c r="E46" s="488"/>
      <c r="F46" s="548"/>
      <c r="G46" s="192"/>
      <c r="H46" s="228"/>
      <c r="I46" s="228"/>
      <c r="J46" s="220"/>
      <c r="K46" s="231"/>
      <c r="L46" s="231"/>
      <c r="M46" s="223"/>
      <c r="N46" s="228"/>
      <c r="O46" s="223"/>
      <c r="P46" s="223"/>
      <c r="Q46" s="220">
        <v>0</v>
      </c>
      <c r="R46" s="226"/>
      <c r="S46" s="748"/>
      <c r="T46" s="748"/>
      <c r="U46" s="748"/>
      <c r="V46" s="751"/>
      <c r="X46" s="81"/>
      <c r="Y46" s="81"/>
      <c r="Z46" s="1"/>
    </row>
    <row r="47" spans="1:26" s="36" customFormat="1" ht="11.1" customHeight="1" thickTop="1">
      <c r="A47" s="751">
        <v>23</v>
      </c>
      <c r="B47" s="748">
        <v>2</v>
      </c>
      <c r="C47" s="748" t="str">
        <f t="shared" ref="C47" si="42">IF(B47&lt;&gt;"",VLOOKUP(B47,$B$72:$E$134,2),"●")</f>
        <v>林</v>
      </c>
      <c r="D47" s="748" t="str">
        <f t="shared" ref="D47" si="43">IF(B47&lt;&gt;"",VLOOKUP(B47,$B$72:$E$134,3),"●")</f>
        <v xml:space="preserve"> 拓大紅陵</v>
      </c>
      <c r="E47" s="223"/>
      <c r="F47" s="511"/>
      <c r="G47" s="192">
        <v>2</v>
      </c>
      <c r="H47" s="228"/>
      <c r="I47" s="228"/>
      <c r="J47" s="220"/>
      <c r="K47" s="231"/>
      <c r="L47" s="231"/>
      <c r="M47" s="223"/>
      <c r="N47" s="228"/>
      <c r="O47" s="220">
        <v>2</v>
      </c>
      <c r="P47" s="485"/>
      <c r="Q47" s="220">
        <v>0</v>
      </c>
      <c r="R47" s="192"/>
      <c r="S47" s="748">
        <v>32</v>
      </c>
      <c r="T47" s="748" t="str">
        <f>IF(S47&lt;&gt;"",VLOOKUP(S47,$B$72:$E$134,2),"●")</f>
        <v>村上</v>
      </c>
      <c r="U47" s="748" t="str">
        <f>IF(S47&lt;&gt;"",VLOOKUP(S47,$B$72:$E$134,3),"●")</f>
        <v>幕張</v>
      </c>
      <c r="V47" s="751">
        <v>54</v>
      </c>
      <c r="X47" s="81"/>
      <c r="Y47" s="81"/>
      <c r="Z47" s="1"/>
    </row>
    <row r="48" spans="1:26" s="36" customFormat="1" ht="11.1" customHeight="1" thickBot="1">
      <c r="A48" s="751"/>
      <c r="B48" s="748"/>
      <c r="C48" s="748"/>
      <c r="D48" s="748"/>
      <c r="E48" s="221"/>
      <c r="F48" s="192">
        <v>3</v>
      </c>
      <c r="G48" s="192"/>
      <c r="H48" s="228"/>
      <c r="I48" s="478"/>
      <c r="J48" s="220"/>
      <c r="K48" s="231"/>
      <c r="L48" s="231"/>
      <c r="M48" s="223"/>
      <c r="N48" s="228"/>
      <c r="O48" s="220"/>
      <c r="P48" s="525"/>
      <c r="Q48" s="223"/>
      <c r="R48" s="226"/>
      <c r="S48" s="748"/>
      <c r="T48" s="748"/>
      <c r="U48" s="748"/>
      <c r="V48" s="751"/>
      <c r="X48" s="81"/>
      <c r="Y48" s="81"/>
      <c r="Z48" s="1"/>
    </row>
    <row r="49" spans="1:26" s="36" customFormat="1" ht="11.1" customHeight="1" thickTop="1" thickBot="1">
      <c r="A49" s="751">
        <v>24</v>
      </c>
      <c r="B49" s="748">
        <v>21</v>
      </c>
      <c r="C49" s="748" t="str">
        <f t="shared" ref="C49" si="44">IF(B49&lt;&gt;"",VLOOKUP(B49,$B$72:$E$134,2),"●")</f>
        <v>吉田</v>
      </c>
      <c r="D49" s="748" t="str">
        <f t="shared" ref="D49" si="45">IF(B49&lt;&gt;"",VLOOKUP(B49,$B$72:$E$134,3),"●")</f>
        <v>学館浦安</v>
      </c>
      <c r="E49" s="437"/>
      <c r="F49" s="192">
        <v>3</v>
      </c>
      <c r="G49" s="192"/>
      <c r="H49" s="228"/>
      <c r="I49" s="523"/>
      <c r="J49" s="192"/>
      <c r="K49" s="231"/>
      <c r="L49" s="231"/>
      <c r="M49" s="223"/>
      <c r="N49" s="228"/>
      <c r="O49" s="220"/>
      <c r="P49" s="220">
        <v>4</v>
      </c>
      <c r="Q49" s="485"/>
      <c r="R49" s="484"/>
      <c r="S49" s="748">
        <v>44</v>
      </c>
      <c r="T49" s="748" t="str">
        <f>IF(S49&lt;&gt;"",VLOOKUP(S49,$B$72:$E$134,2),"●")</f>
        <v>福地</v>
      </c>
      <c r="U49" s="748" t="str">
        <f>IF(S49&lt;&gt;"",VLOOKUP(S49,$B$72:$E$134,3),"●")</f>
        <v>麗澤</v>
      </c>
      <c r="V49" s="751">
        <v>55</v>
      </c>
      <c r="X49" s="81"/>
      <c r="Y49" s="81"/>
      <c r="Z49" s="1"/>
    </row>
    <row r="50" spans="1:26" s="36" customFormat="1" ht="11.1" customHeight="1" thickTop="1" thickBot="1">
      <c r="A50" s="751"/>
      <c r="B50" s="748"/>
      <c r="C50" s="748"/>
      <c r="D50" s="748"/>
      <c r="E50" s="220"/>
      <c r="F50" s="484"/>
      <c r="G50" s="192">
        <v>0</v>
      </c>
      <c r="H50" s="520"/>
      <c r="I50" s="192"/>
      <c r="J50" s="192">
        <v>1</v>
      </c>
      <c r="K50" s="231"/>
      <c r="L50" s="231"/>
      <c r="M50" s="220">
        <v>1</v>
      </c>
      <c r="N50" s="563"/>
      <c r="O50" s="220"/>
      <c r="P50" s="220"/>
      <c r="Q50" s="220">
        <v>3</v>
      </c>
      <c r="R50" s="483"/>
      <c r="S50" s="748"/>
      <c r="T50" s="748"/>
      <c r="U50" s="748"/>
      <c r="V50" s="751"/>
      <c r="X50" s="81"/>
      <c r="Y50" s="81"/>
      <c r="Z50" s="1"/>
    </row>
    <row r="51" spans="1:26" s="36" customFormat="1" ht="11.1" customHeight="1" thickTop="1" thickBot="1">
      <c r="A51" s="751">
        <v>25</v>
      </c>
      <c r="B51" s="748">
        <v>48</v>
      </c>
      <c r="C51" s="748" t="str">
        <f t="shared" ref="C51" si="46">IF(B51&lt;&gt;"",VLOOKUP(B51,$B$72:$E$134,2),"●")</f>
        <v>佐藤</v>
      </c>
      <c r="D51" s="748" t="str">
        <f t="shared" ref="D51" si="47">IF(B51&lt;&gt;"",VLOOKUP(B51,$B$72:$E$134,3),"●")</f>
        <v>流山南</v>
      </c>
      <c r="E51" s="223"/>
      <c r="F51" s="478"/>
      <c r="G51" s="192"/>
      <c r="H51" s="520"/>
      <c r="I51" s="192"/>
      <c r="J51" s="220"/>
      <c r="K51" s="231"/>
      <c r="L51" s="231"/>
      <c r="M51" s="192"/>
      <c r="N51" s="520"/>
      <c r="O51" s="220"/>
      <c r="P51" s="54"/>
      <c r="Q51" s="54">
        <v>5</v>
      </c>
      <c r="R51" s="67"/>
      <c r="S51" s="748">
        <v>37</v>
      </c>
      <c r="T51" s="748" t="str">
        <f>IF(S51&lt;&gt;"",VLOOKUP(S51,$B$72:$E$134,2),"●")</f>
        <v>坂本</v>
      </c>
      <c r="U51" s="748" t="str">
        <f>IF(S51&lt;&gt;"",VLOOKUP(S51,$B$72:$E$134,3),"●")</f>
        <v>千葉南</v>
      </c>
      <c r="V51" s="751">
        <v>56</v>
      </c>
      <c r="X51" s="81"/>
      <c r="Y51" s="81"/>
      <c r="Z51" s="1"/>
    </row>
    <row r="52" spans="1:26" s="36" customFormat="1" ht="11.1" customHeight="1" thickTop="1" thickBot="1">
      <c r="A52" s="751"/>
      <c r="B52" s="748"/>
      <c r="C52" s="748"/>
      <c r="D52" s="748"/>
      <c r="E52" s="221"/>
      <c r="F52" s="228">
        <v>0</v>
      </c>
      <c r="G52" s="192"/>
      <c r="H52" s="520">
        <v>6</v>
      </c>
      <c r="I52" s="192"/>
      <c r="J52" s="220"/>
      <c r="K52" s="231"/>
      <c r="L52" s="231"/>
      <c r="M52" s="192"/>
      <c r="N52" s="520"/>
      <c r="O52" s="220"/>
      <c r="P52" s="54">
        <v>1</v>
      </c>
      <c r="Q52" s="54"/>
      <c r="R52" s="480"/>
      <c r="S52" s="748"/>
      <c r="T52" s="748"/>
      <c r="U52" s="748"/>
      <c r="V52" s="751"/>
      <c r="X52" s="81"/>
      <c r="Y52" s="81"/>
      <c r="Z52" s="1"/>
    </row>
    <row r="53" spans="1:26" s="36" customFormat="1" ht="11.1" customHeight="1" thickTop="1">
      <c r="A53" s="751">
        <v>26</v>
      </c>
      <c r="B53" s="748">
        <v>42</v>
      </c>
      <c r="C53" s="748" t="str">
        <f t="shared" ref="C53" si="48">IF(B53&lt;&gt;"",VLOOKUP(B53,$B$72:$E$134,2),"●")</f>
        <v>石川</v>
      </c>
      <c r="D53" s="748" t="str">
        <f t="shared" ref="D53" si="49">IF(B53&lt;&gt;"",VLOOKUP(B53,$B$72:$E$134,3),"●")</f>
        <v>西武台千葉</v>
      </c>
      <c r="E53" s="230"/>
      <c r="F53" s="520">
        <v>0</v>
      </c>
      <c r="G53" s="519"/>
      <c r="H53" s="520"/>
      <c r="I53" s="192"/>
      <c r="J53" s="220"/>
      <c r="K53" s="231"/>
      <c r="L53" s="231"/>
      <c r="M53" s="192"/>
      <c r="N53" s="520"/>
      <c r="O53" s="220"/>
      <c r="P53" s="525"/>
      <c r="Q53" s="487"/>
      <c r="R53" s="225"/>
      <c r="S53" s="748">
        <v>43</v>
      </c>
      <c r="T53" s="748" t="str">
        <f>IF(S53&lt;&gt;"",VLOOKUP(S53,$B$72:$E$134,2),"●")</f>
        <v>鹿間</v>
      </c>
      <c r="U53" s="748" t="str">
        <f>IF(S53&lt;&gt;"",VLOOKUP(S53,$B$72:$E$134,3),"●")</f>
        <v>西武台千葉</v>
      </c>
      <c r="V53" s="751">
        <v>57</v>
      </c>
      <c r="X53" s="81"/>
      <c r="Y53" s="81"/>
      <c r="Z53" s="1"/>
    </row>
    <row r="54" spans="1:26" s="36" customFormat="1" ht="11.1" customHeight="1" thickBot="1">
      <c r="A54" s="751"/>
      <c r="B54" s="748"/>
      <c r="C54" s="748"/>
      <c r="D54" s="748"/>
      <c r="E54" s="222"/>
      <c r="F54" s="549"/>
      <c r="G54" s="520"/>
      <c r="H54" s="520"/>
      <c r="I54" s="192"/>
      <c r="J54" s="220"/>
      <c r="K54" s="231"/>
      <c r="L54" s="231"/>
      <c r="M54" s="192"/>
      <c r="N54" s="520"/>
      <c r="O54" s="220">
        <v>0</v>
      </c>
      <c r="P54" s="516"/>
      <c r="Q54" s="220">
        <v>0</v>
      </c>
      <c r="R54" s="226"/>
      <c r="S54" s="748"/>
      <c r="T54" s="748"/>
      <c r="U54" s="748"/>
      <c r="V54" s="751"/>
      <c r="X54" s="81"/>
      <c r="Y54" s="81"/>
      <c r="Z54" s="1"/>
    </row>
    <row r="55" spans="1:26" s="36" customFormat="1" ht="11.1" customHeight="1" thickTop="1" thickBot="1">
      <c r="A55" s="751">
        <v>27</v>
      </c>
      <c r="B55" s="748">
        <v>26</v>
      </c>
      <c r="C55" s="748" t="str">
        <f t="shared" ref="C55" si="50">IF(B55&lt;&gt;"",VLOOKUP(B55,$B$72:$E$134,2),"●")</f>
        <v>久住呂</v>
      </c>
      <c r="D55" s="748" t="str">
        <f t="shared" ref="D55" si="51">IF(B55&lt;&gt;"",VLOOKUP(B55,$B$72:$E$134,3),"●")</f>
        <v>秀明八千代</v>
      </c>
      <c r="E55" s="516"/>
      <c r="F55" s="509"/>
      <c r="G55" s="520">
        <v>8</v>
      </c>
      <c r="H55" s="520"/>
      <c r="I55" s="192"/>
      <c r="J55" s="220"/>
      <c r="K55" s="231"/>
      <c r="L55" s="231"/>
      <c r="M55" s="192"/>
      <c r="N55" s="520"/>
      <c r="O55" s="223"/>
      <c r="P55" s="223"/>
      <c r="Q55" s="220">
        <v>1</v>
      </c>
      <c r="R55" s="192"/>
      <c r="S55" s="748">
        <v>58</v>
      </c>
      <c r="T55" s="748" t="str">
        <f>IF(S55&lt;&gt;"",VLOOKUP(S55,$B$72:$E$134,2),"●")</f>
        <v>岡澤</v>
      </c>
      <c r="U55" s="748" t="str">
        <f>IF(S55&lt;&gt;"",VLOOKUP(S55,$B$72:$E$134,3),"●")</f>
        <v>市立銚子</v>
      </c>
      <c r="V55" s="751">
        <v>58</v>
      </c>
      <c r="X55" s="81"/>
      <c r="Y55" s="81"/>
      <c r="Z55" s="1"/>
    </row>
    <row r="56" spans="1:26" s="36" customFormat="1" ht="11.1" customHeight="1" thickTop="1" thickBot="1">
      <c r="A56" s="751"/>
      <c r="B56" s="748"/>
      <c r="C56" s="748"/>
      <c r="D56" s="748"/>
      <c r="E56" s="220"/>
      <c r="F56" s="192">
        <v>8</v>
      </c>
      <c r="G56" s="520"/>
      <c r="H56" s="552"/>
      <c r="I56" s="192"/>
      <c r="J56" s="220"/>
      <c r="K56" s="231"/>
      <c r="L56" s="231"/>
      <c r="M56" s="192"/>
      <c r="N56" s="520"/>
      <c r="O56" s="223"/>
      <c r="P56" s="223"/>
      <c r="Q56" s="255"/>
      <c r="R56" s="226"/>
      <c r="S56" s="748"/>
      <c r="T56" s="748"/>
      <c r="U56" s="748"/>
      <c r="V56" s="751"/>
      <c r="X56" s="81"/>
      <c r="Y56" s="81"/>
      <c r="Z56" s="1"/>
    </row>
    <row r="57" spans="1:26" s="36" customFormat="1" ht="11.1" customHeight="1" thickTop="1" thickBot="1">
      <c r="A57" s="751">
        <v>28</v>
      </c>
      <c r="B57" s="748">
        <v>17</v>
      </c>
      <c r="C57" s="748" t="str">
        <f t="shared" ref="C57" si="52">IF(B57&lt;&gt;"",VLOOKUP(B57,$B$72:$E$134,2),"●")</f>
        <v>戸田</v>
      </c>
      <c r="D57" s="748" t="str">
        <f t="shared" ref="D57" si="53">IF(B57&lt;&gt;"",VLOOKUP(B57,$B$72:$E$134,3),"●")</f>
        <v>東金</v>
      </c>
      <c r="E57" s="220"/>
      <c r="F57" s="192">
        <v>1</v>
      </c>
      <c r="G57" s="228"/>
      <c r="H57" s="511"/>
      <c r="I57" s="192">
        <v>3</v>
      </c>
      <c r="J57" s="220"/>
      <c r="K57" s="231"/>
      <c r="L57" s="231"/>
      <c r="M57" s="192"/>
      <c r="N57" s="520"/>
      <c r="O57" s="223"/>
      <c r="P57" s="220">
        <v>0</v>
      </c>
      <c r="Q57" s="485"/>
      <c r="R57" s="484"/>
      <c r="S57" s="748">
        <v>31</v>
      </c>
      <c r="T57" s="748" t="str">
        <f>IF(S57&lt;&gt;"",VLOOKUP(S57,$B$72:$E$134,2),"●")</f>
        <v>山田</v>
      </c>
      <c r="U57" s="748" t="str">
        <f>IF(S57&lt;&gt;"",VLOOKUP(S57,$B$72:$E$134,3),"●")</f>
        <v>習志野</v>
      </c>
      <c r="V57" s="751">
        <v>59</v>
      </c>
      <c r="X57" s="81"/>
      <c r="Y57" s="81"/>
      <c r="Z57" s="1"/>
    </row>
    <row r="58" spans="1:26" s="36" customFormat="1" ht="11.1" customHeight="1" thickTop="1" thickBot="1">
      <c r="A58" s="751"/>
      <c r="B58" s="748"/>
      <c r="C58" s="748"/>
      <c r="D58" s="748"/>
      <c r="E58" s="485"/>
      <c r="F58" s="192"/>
      <c r="G58" s="228">
        <v>0</v>
      </c>
      <c r="H58" s="192"/>
      <c r="I58" s="192"/>
      <c r="J58" s="220"/>
      <c r="K58" s="231"/>
      <c r="L58" s="231"/>
      <c r="M58" s="192"/>
      <c r="N58" s="520"/>
      <c r="O58" s="513"/>
      <c r="P58" s="220"/>
      <c r="Q58" s="220">
        <v>2</v>
      </c>
      <c r="R58" s="483"/>
      <c r="S58" s="748"/>
      <c r="T58" s="748"/>
      <c r="U58" s="748"/>
      <c r="V58" s="751"/>
      <c r="X58" s="81"/>
      <c r="Y58" s="81"/>
      <c r="Z58" s="1"/>
    </row>
    <row r="59" spans="1:26" s="36" customFormat="1" ht="11.1" customHeight="1" thickTop="1" thickBot="1">
      <c r="A59" s="751">
        <v>29</v>
      </c>
      <c r="B59" s="748">
        <v>13</v>
      </c>
      <c r="C59" s="748" t="str">
        <f t="shared" ref="C59" si="54">IF(B59&lt;&gt;"",VLOOKUP(B59,$B$72:$E$134,2),"●")</f>
        <v>斉藤（雄）</v>
      </c>
      <c r="D59" s="748" t="str">
        <f t="shared" ref="D59" si="55">IF(B59&lt;&gt;"",VLOOKUP(B59,$B$72:$E$134,3),"●")</f>
        <v>茂原樟陽</v>
      </c>
      <c r="E59" s="223"/>
      <c r="F59" s="508"/>
      <c r="G59" s="228"/>
      <c r="H59" s="192"/>
      <c r="I59" s="220"/>
      <c r="J59" s="220"/>
      <c r="K59" s="231"/>
      <c r="L59" s="231"/>
      <c r="M59" s="192"/>
      <c r="N59" s="220">
        <v>4</v>
      </c>
      <c r="O59" s="485"/>
      <c r="P59" s="54"/>
      <c r="Q59" s="54">
        <v>8</v>
      </c>
      <c r="R59" s="67"/>
      <c r="S59" s="748">
        <v>34</v>
      </c>
      <c r="T59" s="748" t="str">
        <f>IF(S59&lt;&gt;"",VLOOKUP(S59,$B$72:$E$134,2),"●")</f>
        <v>長谷川</v>
      </c>
      <c r="U59" s="748" t="str">
        <f>IF(S59&lt;&gt;"",VLOOKUP(S59,$B$72:$E$134,3),"●")</f>
        <v>敬愛学園</v>
      </c>
      <c r="V59" s="751">
        <v>60</v>
      </c>
      <c r="X59" s="81"/>
      <c r="Y59" s="81"/>
      <c r="Z59" s="1"/>
    </row>
    <row r="60" spans="1:26" ht="11.1" customHeight="1" thickTop="1" thickBot="1">
      <c r="A60" s="751"/>
      <c r="B60" s="748"/>
      <c r="C60" s="748"/>
      <c r="D60" s="748"/>
      <c r="E60" s="221"/>
      <c r="F60" s="228">
        <v>0</v>
      </c>
      <c r="G60" s="550"/>
      <c r="H60" s="192"/>
      <c r="I60" s="192"/>
      <c r="J60" s="60"/>
      <c r="K60" s="25"/>
      <c r="L60" s="25"/>
      <c r="M60" s="192"/>
      <c r="N60" s="192"/>
      <c r="O60" s="525"/>
      <c r="P60" s="54">
        <v>0</v>
      </c>
      <c r="Q60" s="518"/>
      <c r="R60" s="489"/>
      <c r="S60" s="748"/>
      <c r="T60" s="748"/>
      <c r="U60" s="748"/>
      <c r="V60" s="751"/>
      <c r="X60" s="26"/>
      <c r="Y60" s="26"/>
      <c r="Z60" s="26"/>
    </row>
    <row r="61" spans="1:26" ht="11.1" customHeight="1" thickTop="1">
      <c r="A61" s="751">
        <v>30</v>
      </c>
      <c r="B61" s="748">
        <v>63</v>
      </c>
      <c r="C61" s="748" t="str">
        <f t="shared" ref="C61" si="56">IF(B61&lt;&gt;"",VLOOKUP(B61,$B$72:$E$134,2),"●")</f>
        <v>宮澤</v>
      </c>
      <c r="D61" s="748" t="str">
        <f t="shared" ref="D61" si="57">IF(B61&lt;&gt;"",VLOOKUP(B61,$B$72:$E$134,3),"●")</f>
        <v>佐原</v>
      </c>
      <c r="E61" s="230"/>
      <c r="F61" s="520">
        <v>0</v>
      </c>
      <c r="G61" s="204"/>
      <c r="H61" s="192">
        <v>2</v>
      </c>
      <c r="I61" s="192"/>
      <c r="J61" s="60"/>
      <c r="K61" s="25"/>
      <c r="L61" s="25"/>
      <c r="M61" s="192"/>
      <c r="N61" s="192"/>
      <c r="O61" s="525"/>
      <c r="P61" s="223"/>
      <c r="Q61" s="223"/>
      <c r="R61" s="225"/>
      <c r="S61" s="748">
        <v>7</v>
      </c>
      <c r="T61" s="748" t="str">
        <f>IF(S61&lt;&gt;"",VLOOKUP(S61,$B$72:$E$134,2),"●")</f>
        <v>鈴木</v>
      </c>
      <c r="U61" s="748" t="str">
        <f>IF(S61&lt;&gt;"",VLOOKUP(S61,$B$72:$E$134,3),"●")</f>
        <v>木更津総合</v>
      </c>
      <c r="V61" s="751">
        <v>61</v>
      </c>
      <c r="X61" s="26"/>
      <c r="Y61" s="26"/>
      <c r="Z61" s="26"/>
    </row>
    <row r="62" spans="1:26" ht="11.1" customHeight="1" thickBot="1">
      <c r="A62" s="751"/>
      <c r="B62" s="748"/>
      <c r="C62" s="748"/>
      <c r="D62" s="748"/>
      <c r="E62" s="222"/>
      <c r="F62" s="549"/>
      <c r="G62" s="204"/>
      <c r="H62" s="192"/>
      <c r="I62" s="192"/>
      <c r="J62" s="60"/>
      <c r="K62" s="202"/>
      <c r="L62" s="203"/>
      <c r="M62" s="60"/>
      <c r="N62" s="171"/>
      <c r="O62" s="490"/>
      <c r="P62" s="513"/>
      <c r="Q62" s="220">
        <v>0</v>
      </c>
      <c r="R62" s="517"/>
      <c r="S62" s="748"/>
      <c r="T62" s="748"/>
      <c r="U62" s="748"/>
      <c r="V62" s="751"/>
      <c r="X62" s="26"/>
      <c r="Y62" s="26"/>
      <c r="Z62" s="26"/>
    </row>
    <row r="63" spans="1:26" ht="11.1" customHeight="1" thickTop="1" thickBot="1">
      <c r="A63" s="751">
        <v>31</v>
      </c>
      <c r="B63" s="748">
        <v>5</v>
      </c>
      <c r="C63" s="748" t="str">
        <f t="shared" ref="C63" si="58">IF(B63&lt;&gt;"",VLOOKUP(B63,$B$72:$E$134,2),"●")</f>
        <v>大塚</v>
      </c>
      <c r="D63" s="748" t="str">
        <f t="shared" ref="D63" si="59">IF(B63&lt;&gt;"",VLOOKUP(B63,$B$72:$E$134,3),"●")</f>
        <v xml:space="preserve"> 拓大紅陵</v>
      </c>
      <c r="E63" s="437"/>
      <c r="F63" s="507"/>
      <c r="G63" s="204">
        <v>8</v>
      </c>
      <c r="H63" s="192"/>
      <c r="I63" s="192"/>
      <c r="J63" s="60"/>
      <c r="K63" s="202"/>
      <c r="L63" s="203"/>
      <c r="M63" s="60"/>
      <c r="N63" s="171"/>
      <c r="O63" s="54">
        <v>4</v>
      </c>
      <c r="P63" s="485"/>
      <c r="Q63" s="220">
        <v>0</v>
      </c>
      <c r="R63" s="192"/>
      <c r="S63" s="748">
        <v>25</v>
      </c>
      <c r="T63" s="748" t="str">
        <f>IF(S63&lt;&gt;"",VLOOKUP(S63,$B$72:$E$134,2),"●")</f>
        <v>蓮村</v>
      </c>
      <c r="U63" s="748" t="str">
        <f>IF(S63&lt;&gt;"",VLOOKUP(S63,$B$72:$E$134,3),"●")</f>
        <v>船橋豊富</v>
      </c>
      <c r="V63" s="751">
        <v>62</v>
      </c>
      <c r="X63" s="26"/>
      <c r="Y63" s="26"/>
      <c r="Z63" s="26"/>
    </row>
    <row r="64" spans="1:26" ht="11.1" customHeight="1" thickTop="1" thickBot="1">
      <c r="A64" s="751"/>
      <c r="B64" s="748"/>
      <c r="C64" s="748"/>
      <c r="D64" s="748"/>
      <c r="E64" s="220"/>
      <c r="F64" s="192">
        <v>8</v>
      </c>
      <c r="G64" s="204"/>
      <c r="H64" s="192"/>
      <c r="I64" s="192"/>
      <c r="J64" s="202">
        <v>0</v>
      </c>
      <c r="K64" s="202"/>
      <c r="L64" s="538"/>
      <c r="M64" s="203">
        <v>1</v>
      </c>
      <c r="N64" s="171"/>
      <c r="O64" s="54"/>
      <c r="P64" s="525"/>
      <c r="Q64" s="223"/>
      <c r="R64" s="226"/>
      <c r="S64" s="748"/>
      <c r="T64" s="748"/>
      <c r="U64" s="748"/>
      <c r="V64" s="751"/>
      <c r="X64" s="26"/>
      <c r="Y64" s="26"/>
      <c r="Z64" s="26"/>
    </row>
    <row r="65" spans="1:26" ht="11.1" customHeight="1" thickTop="1" thickBot="1">
      <c r="A65" s="751"/>
      <c r="B65" s="748"/>
      <c r="C65" s="748"/>
      <c r="D65" s="756"/>
      <c r="E65" s="220"/>
      <c r="F65" s="192"/>
      <c r="G65" s="204"/>
      <c r="H65" s="192"/>
      <c r="I65" s="192"/>
      <c r="J65" s="60"/>
      <c r="K65" s="271"/>
      <c r="L65" s="573"/>
      <c r="M65" s="574"/>
      <c r="N65" s="171"/>
      <c r="O65" s="54"/>
      <c r="P65" s="220">
        <v>3</v>
      </c>
      <c r="Q65" s="485"/>
      <c r="R65" s="522"/>
      <c r="S65" s="748">
        <v>41</v>
      </c>
      <c r="T65" s="748" t="str">
        <f>IF(S65&lt;&gt;"",VLOOKUP(S65,$B$72:$E$134,2),"●")</f>
        <v>壇</v>
      </c>
      <c r="U65" s="748" t="str">
        <f>IF(S65&lt;&gt;"",VLOOKUP(S65,$B$72:$E$134,3),"●")</f>
        <v>柏日体</v>
      </c>
      <c r="V65" s="751">
        <v>63</v>
      </c>
      <c r="X65" s="26"/>
      <c r="Y65" s="26"/>
      <c r="Z65" s="26"/>
    </row>
    <row r="66" spans="1:26" ht="11.1" customHeight="1" thickTop="1">
      <c r="A66" s="751"/>
      <c r="B66" s="748"/>
      <c r="C66" s="748"/>
      <c r="D66" s="756"/>
      <c r="E66" s="220"/>
      <c r="F66" s="220"/>
      <c r="G66" s="171"/>
      <c r="H66" s="192"/>
      <c r="I66" s="192"/>
      <c r="J66" s="757" t="s">
        <v>651</v>
      </c>
      <c r="K66" s="759"/>
      <c r="L66" s="757" t="s">
        <v>652</v>
      </c>
      <c r="M66" s="757"/>
      <c r="N66" s="171"/>
      <c r="O66" s="171"/>
      <c r="P66" s="192"/>
      <c r="Q66" s="220">
        <v>7</v>
      </c>
      <c r="R66" s="192"/>
      <c r="S66" s="748"/>
      <c r="T66" s="748"/>
      <c r="U66" s="748"/>
      <c r="V66" s="751"/>
      <c r="X66" s="26"/>
      <c r="Y66" s="26"/>
      <c r="Z66" s="26"/>
    </row>
    <row r="67" spans="1:26" ht="11.1" customHeight="1">
      <c r="A67" s="751"/>
      <c r="B67" s="748"/>
      <c r="C67" s="748"/>
      <c r="D67" s="756"/>
      <c r="E67" s="220"/>
      <c r="F67" s="220"/>
      <c r="G67" s="171"/>
      <c r="H67" s="192"/>
      <c r="I67" s="192"/>
      <c r="J67" s="759"/>
      <c r="K67" s="759"/>
      <c r="L67" s="757"/>
      <c r="M67" s="757"/>
      <c r="N67" s="171"/>
      <c r="O67" s="171"/>
      <c r="P67" s="192"/>
      <c r="Q67" s="253"/>
      <c r="R67" s="204"/>
      <c r="S67" s="748"/>
      <c r="T67" s="748"/>
      <c r="U67" s="756"/>
      <c r="V67" s="751"/>
      <c r="X67" s="26"/>
      <c r="Y67" s="26"/>
      <c r="Z67" s="26"/>
    </row>
    <row r="68" spans="1:26" ht="11.1" customHeight="1">
      <c r="A68" s="751"/>
      <c r="B68" s="748"/>
      <c r="C68" s="748"/>
      <c r="D68" s="756"/>
      <c r="E68" s="192"/>
      <c r="F68" s="192"/>
      <c r="G68" s="171"/>
      <c r="H68" s="192"/>
      <c r="I68" s="192"/>
      <c r="J68" s="759"/>
      <c r="K68" s="759"/>
      <c r="L68" s="757"/>
      <c r="M68" s="757"/>
      <c r="N68" s="171"/>
      <c r="O68" s="171"/>
      <c r="P68" s="171"/>
      <c r="Q68" s="204"/>
      <c r="R68" s="204"/>
      <c r="S68" s="748"/>
      <c r="T68" s="748"/>
      <c r="U68" s="756"/>
      <c r="V68" s="751"/>
      <c r="X68" s="26"/>
      <c r="Y68" s="26"/>
      <c r="Z68" s="26"/>
    </row>
    <row r="69" spans="1:26" ht="11.1" customHeight="1">
      <c r="A69" s="41"/>
      <c r="B69" s="195"/>
      <c r="C69" s="193"/>
      <c r="D69" s="193"/>
      <c r="E69" s="16"/>
      <c r="F69" s="758" t="s">
        <v>358</v>
      </c>
      <c r="G69" s="753"/>
      <c r="H69" s="753"/>
      <c r="I69" s="753"/>
      <c r="J69" s="753"/>
      <c r="K69" s="753"/>
      <c r="L69" s="753"/>
      <c r="M69" s="753"/>
      <c r="N69" s="753"/>
      <c r="O69" s="171"/>
      <c r="P69" s="171"/>
      <c r="Q69" s="204"/>
      <c r="R69" s="204"/>
      <c r="S69" s="748"/>
      <c r="T69" s="748"/>
      <c r="U69" s="756"/>
      <c r="V69" s="751"/>
      <c r="X69" s="26"/>
      <c r="Y69" s="26"/>
      <c r="Z69" s="26"/>
    </row>
    <row r="70" spans="1:26" ht="13.5" customHeight="1">
      <c r="A70" s="41"/>
      <c r="B70" s="195"/>
      <c r="C70" s="193"/>
      <c r="D70" s="193"/>
      <c r="E70" s="38"/>
      <c r="F70" s="753"/>
      <c r="G70" s="753"/>
      <c r="H70" s="753"/>
      <c r="I70" s="753"/>
      <c r="J70" s="753"/>
      <c r="K70" s="753"/>
      <c r="L70" s="753"/>
      <c r="M70" s="753"/>
      <c r="N70" s="753"/>
      <c r="O70" s="171"/>
      <c r="P70" s="171"/>
      <c r="Q70" s="204"/>
      <c r="R70" s="204"/>
      <c r="S70" s="748"/>
      <c r="T70" s="748"/>
      <c r="U70" s="756"/>
      <c r="V70" s="751"/>
      <c r="X70" s="26"/>
      <c r="Y70" s="26"/>
      <c r="Z70" s="26"/>
    </row>
    <row r="71" spans="1:26" ht="13.5" customHeight="1">
      <c r="A71" s="192"/>
      <c r="B71" s="193"/>
      <c r="C71" s="193"/>
      <c r="D71" s="193"/>
      <c r="E71" s="80"/>
      <c r="F71" s="80"/>
      <c r="G71" s="81"/>
      <c r="H71" s="80"/>
      <c r="I71" s="80"/>
      <c r="J71" s="47"/>
      <c r="K71" s="60"/>
      <c r="L71" s="116"/>
      <c r="M71" s="60"/>
      <c r="N71" s="25"/>
      <c r="O71" s="81"/>
      <c r="T71" s="26"/>
      <c r="U71" s="26"/>
      <c r="V71" s="26"/>
      <c r="X71" s="26"/>
      <c r="Y71" s="26"/>
      <c r="Z71" s="26"/>
    </row>
    <row r="72" spans="1:26" ht="18" customHeight="1">
      <c r="A72" s="192"/>
      <c r="B72" s="257">
        <v>1</v>
      </c>
      <c r="C72" s="257" t="s">
        <v>285</v>
      </c>
      <c r="D72" s="258" t="s">
        <v>274</v>
      </c>
      <c r="E72" s="259"/>
      <c r="F72" s="80"/>
      <c r="G72" s="81"/>
      <c r="H72" s="80"/>
      <c r="I72" s="80"/>
      <c r="J72" s="47"/>
      <c r="K72" s="60"/>
      <c r="L72" s="116"/>
      <c r="M72" s="60"/>
      <c r="N72" s="25"/>
      <c r="O72" s="81"/>
      <c r="T72" s="26"/>
      <c r="U72" s="26"/>
      <c r="V72" s="26"/>
      <c r="X72" s="26"/>
      <c r="Y72" s="26"/>
      <c r="Z72" s="26"/>
    </row>
    <row r="73" spans="1:26" ht="18" customHeight="1">
      <c r="A73" s="192"/>
      <c r="B73" s="257">
        <v>2</v>
      </c>
      <c r="C73" s="257" t="s">
        <v>265</v>
      </c>
      <c r="D73" s="258" t="s">
        <v>274</v>
      </c>
      <c r="E73" s="259"/>
      <c r="F73" s="80"/>
      <c r="G73" s="26"/>
      <c r="H73" s="80"/>
      <c r="I73" s="80"/>
      <c r="J73" s="47"/>
      <c r="K73" s="60"/>
      <c r="L73" s="116"/>
      <c r="M73" s="60"/>
      <c r="N73" s="25"/>
      <c r="O73" s="81"/>
      <c r="T73" s="26"/>
      <c r="U73" s="26"/>
      <c r="V73" s="26"/>
      <c r="X73" s="26"/>
      <c r="Y73" s="26"/>
      <c r="Z73" s="26"/>
    </row>
    <row r="74" spans="1:26" ht="18" customHeight="1">
      <c r="A74" s="192"/>
      <c r="B74" s="257">
        <v>3</v>
      </c>
      <c r="C74" s="257" t="s">
        <v>495</v>
      </c>
      <c r="D74" s="258" t="s">
        <v>274</v>
      </c>
      <c r="E74" s="259">
        <v>1</v>
      </c>
      <c r="F74" s="80"/>
      <c r="G74" s="26"/>
      <c r="H74" s="81"/>
      <c r="I74" s="25"/>
      <c r="J74" s="47"/>
      <c r="K74" s="60"/>
      <c r="L74" s="116"/>
      <c r="M74" s="60"/>
      <c r="N74" s="25"/>
      <c r="O74" s="81"/>
      <c r="T74" s="26"/>
      <c r="U74" s="26"/>
      <c r="V74" s="26"/>
      <c r="X74" s="26"/>
      <c r="Y74" s="26"/>
      <c r="Z74" s="26"/>
    </row>
    <row r="75" spans="1:26" ht="18" customHeight="1">
      <c r="A75" s="192"/>
      <c r="B75" s="257">
        <v>4</v>
      </c>
      <c r="C75" s="257" t="s">
        <v>367</v>
      </c>
      <c r="D75" s="258" t="s">
        <v>274</v>
      </c>
      <c r="E75" s="259">
        <v>3</v>
      </c>
      <c r="F75" s="80"/>
      <c r="G75" s="26"/>
      <c r="H75" s="81"/>
      <c r="J75" s="47"/>
      <c r="K75" s="60"/>
      <c r="L75" s="116"/>
      <c r="M75" s="60"/>
      <c r="N75" s="25"/>
      <c r="O75" s="81"/>
      <c r="T75" s="26"/>
      <c r="U75" s="26"/>
      <c r="V75" s="26"/>
      <c r="X75" s="26"/>
      <c r="Y75" s="26"/>
      <c r="Z75" s="26"/>
    </row>
    <row r="76" spans="1:26" ht="18" customHeight="1">
      <c r="A76" s="192"/>
      <c r="B76" s="257">
        <v>5</v>
      </c>
      <c r="C76" s="257" t="s">
        <v>368</v>
      </c>
      <c r="D76" s="258" t="s">
        <v>274</v>
      </c>
      <c r="E76" s="259">
        <v>4</v>
      </c>
      <c r="F76" s="80"/>
      <c r="G76" s="26"/>
      <c r="H76" s="81"/>
      <c r="J76" s="47"/>
      <c r="K76" s="60"/>
      <c r="L76" s="116"/>
      <c r="M76" s="60"/>
      <c r="N76" s="25"/>
      <c r="O76" s="26"/>
      <c r="T76" s="26"/>
      <c r="U76" s="26"/>
      <c r="V76" s="26"/>
      <c r="X76" s="26"/>
      <c r="Y76" s="26"/>
      <c r="Z76" s="26"/>
    </row>
    <row r="77" spans="1:26" ht="18" customHeight="1">
      <c r="A77" s="192"/>
      <c r="B77" s="257">
        <v>6</v>
      </c>
      <c r="C77" s="257" t="s">
        <v>311</v>
      </c>
      <c r="D77" s="258" t="s">
        <v>274</v>
      </c>
      <c r="E77" s="259">
        <v>5</v>
      </c>
      <c r="F77" s="80"/>
      <c r="G77" s="26"/>
      <c r="H77" s="81"/>
      <c r="J77" s="47"/>
      <c r="K77" s="60"/>
      <c r="L77" s="116"/>
      <c r="M77" s="60"/>
      <c r="N77" s="25"/>
      <c r="O77" s="26"/>
      <c r="T77" s="26"/>
      <c r="U77" s="26"/>
      <c r="V77" s="26"/>
      <c r="X77" s="26"/>
      <c r="Y77" s="26"/>
      <c r="Z77" s="26"/>
    </row>
    <row r="78" spans="1:26" ht="18" customHeight="1">
      <c r="A78" s="192"/>
      <c r="B78" s="257">
        <v>7</v>
      </c>
      <c r="C78" s="257" t="s">
        <v>163</v>
      </c>
      <c r="D78" s="258" t="s">
        <v>275</v>
      </c>
      <c r="E78" s="259"/>
      <c r="F78" s="80"/>
      <c r="G78" s="26"/>
      <c r="H78" s="81"/>
      <c r="J78" s="47"/>
      <c r="K78" s="60"/>
      <c r="L78" s="116"/>
      <c r="M78" s="60"/>
      <c r="N78" s="25"/>
      <c r="O78" s="26"/>
      <c r="T78" s="26"/>
      <c r="U78" s="26"/>
      <c r="V78" s="26"/>
      <c r="X78" s="26"/>
      <c r="Y78" s="26"/>
      <c r="Z78" s="26"/>
    </row>
    <row r="79" spans="1:26" ht="18" customHeight="1">
      <c r="A79" s="192"/>
      <c r="B79" s="257">
        <v>8</v>
      </c>
      <c r="C79" s="257" t="s">
        <v>369</v>
      </c>
      <c r="D79" s="258" t="s">
        <v>275</v>
      </c>
      <c r="E79" s="259"/>
      <c r="F79" s="80"/>
      <c r="G79" s="26"/>
      <c r="H79" s="81"/>
      <c r="J79" s="47"/>
      <c r="K79" s="60"/>
      <c r="L79" s="116"/>
      <c r="M79" s="60"/>
      <c r="N79" s="25"/>
      <c r="O79" s="26"/>
      <c r="T79" s="26"/>
      <c r="U79" s="26"/>
      <c r="V79" s="26"/>
      <c r="X79" s="26"/>
      <c r="Y79" s="26"/>
      <c r="Z79" s="26"/>
    </row>
    <row r="80" spans="1:26" ht="18" customHeight="1">
      <c r="A80" s="195"/>
      <c r="B80" s="257">
        <v>9</v>
      </c>
      <c r="C80" s="259" t="s">
        <v>283</v>
      </c>
      <c r="D80" s="258" t="s">
        <v>279</v>
      </c>
      <c r="E80" s="259"/>
      <c r="F80" s="80"/>
      <c r="G80" s="26"/>
      <c r="H80" s="81"/>
      <c r="J80" s="47"/>
      <c r="K80" s="60"/>
      <c r="L80" s="116"/>
      <c r="M80" s="60"/>
      <c r="N80" s="25"/>
      <c r="O80" s="26"/>
      <c r="T80" s="26"/>
      <c r="U80" s="26"/>
      <c r="V80" s="26"/>
      <c r="X80" s="26"/>
      <c r="Y80" s="26"/>
      <c r="Z80" s="26"/>
    </row>
    <row r="81" spans="1:26" ht="18" customHeight="1">
      <c r="A81" s="195"/>
      <c r="B81" s="257">
        <v>10</v>
      </c>
      <c r="C81" s="259" t="s">
        <v>301</v>
      </c>
      <c r="D81" s="258" t="s">
        <v>279</v>
      </c>
      <c r="E81" s="259"/>
      <c r="F81" s="80"/>
      <c r="G81" s="26"/>
      <c r="H81" s="81"/>
      <c r="J81" s="47"/>
      <c r="K81" s="60"/>
      <c r="L81" s="116"/>
      <c r="M81" s="60"/>
      <c r="N81" s="25"/>
      <c r="O81" s="26"/>
      <c r="T81" s="26"/>
      <c r="U81" s="26"/>
      <c r="V81" s="26"/>
      <c r="X81" s="26"/>
      <c r="Y81" s="26"/>
      <c r="Z81" s="26"/>
    </row>
    <row r="82" spans="1:26" ht="18" customHeight="1">
      <c r="A82" s="195"/>
      <c r="B82" s="257">
        <v>11</v>
      </c>
      <c r="C82" s="259" t="s">
        <v>265</v>
      </c>
      <c r="D82" s="258" t="s">
        <v>276</v>
      </c>
      <c r="E82" s="259"/>
      <c r="F82" s="80"/>
      <c r="G82" s="26"/>
      <c r="H82" s="81"/>
      <c r="J82" s="47"/>
      <c r="K82" s="60"/>
      <c r="L82" s="116"/>
      <c r="M82" s="60"/>
      <c r="N82" s="25"/>
      <c r="O82" s="26"/>
      <c r="T82" s="26"/>
      <c r="U82" s="26"/>
      <c r="V82" s="26"/>
      <c r="X82" s="26"/>
      <c r="Y82" s="26"/>
      <c r="Z82" s="26"/>
    </row>
    <row r="83" spans="1:26" ht="18" customHeight="1">
      <c r="A83" s="195"/>
      <c r="B83" s="257">
        <v>12</v>
      </c>
      <c r="C83" s="259" t="s">
        <v>370</v>
      </c>
      <c r="D83" s="258" t="s">
        <v>276</v>
      </c>
      <c r="E83" s="260"/>
      <c r="F83" s="65"/>
      <c r="G83" s="26"/>
      <c r="H83" s="81"/>
      <c r="M83" s="60"/>
      <c r="N83" s="25"/>
      <c r="O83" s="26"/>
      <c r="T83" s="26"/>
      <c r="U83" s="26"/>
      <c r="V83" s="26"/>
      <c r="X83" s="26"/>
      <c r="Y83" s="26"/>
      <c r="Z83" s="26"/>
    </row>
    <row r="84" spans="1:26" ht="18" customHeight="1">
      <c r="A84" s="195"/>
      <c r="B84" s="257">
        <v>13</v>
      </c>
      <c r="C84" s="259" t="s">
        <v>371</v>
      </c>
      <c r="D84" s="258" t="s">
        <v>280</v>
      </c>
      <c r="E84" s="260"/>
      <c r="F84" s="65"/>
      <c r="G84" s="26"/>
      <c r="H84" s="81"/>
      <c r="M84" s="60"/>
      <c r="N84" s="25"/>
      <c r="O84" s="26"/>
      <c r="T84" s="26"/>
      <c r="U84" s="26"/>
      <c r="V84" s="26"/>
      <c r="X84" s="26"/>
      <c r="Y84" s="26"/>
      <c r="Z84" s="26"/>
    </row>
    <row r="85" spans="1:26" ht="18" customHeight="1">
      <c r="A85" s="195"/>
      <c r="B85" s="257">
        <v>14</v>
      </c>
      <c r="C85" s="259" t="s">
        <v>372</v>
      </c>
      <c r="D85" s="258" t="s">
        <v>280</v>
      </c>
      <c r="E85" s="260"/>
      <c r="F85" s="65"/>
      <c r="G85" s="26"/>
      <c r="H85" s="81"/>
      <c r="O85" s="26"/>
      <c r="T85" s="26"/>
      <c r="U85" s="26"/>
      <c r="V85" s="26"/>
      <c r="X85" s="26"/>
      <c r="Y85" s="26"/>
      <c r="Z85" s="26"/>
    </row>
    <row r="86" spans="1:26" ht="18" customHeight="1">
      <c r="A86" s="195"/>
      <c r="B86" s="257">
        <v>15</v>
      </c>
      <c r="C86" s="259" t="s">
        <v>287</v>
      </c>
      <c r="D86" s="258" t="s">
        <v>277</v>
      </c>
      <c r="E86" s="260"/>
      <c r="F86" s="65"/>
      <c r="G86" s="26"/>
      <c r="H86" s="1"/>
      <c r="O86" s="26"/>
      <c r="T86" s="26"/>
      <c r="U86" s="26"/>
      <c r="V86" s="26"/>
      <c r="X86" s="26"/>
      <c r="Y86" s="26"/>
      <c r="Z86" s="26"/>
    </row>
    <row r="87" spans="1:26" ht="18" customHeight="1">
      <c r="A87" s="195"/>
      <c r="B87" s="257">
        <v>16</v>
      </c>
      <c r="C87" s="259" t="s">
        <v>373</v>
      </c>
      <c r="D87" s="258" t="s">
        <v>277</v>
      </c>
      <c r="E87" s="260"/>
      <c r="F87" s="65"/>
      <c r="G87" s="26"/>
      <c r="O87" s="26"/>
      <c r="T87" s="26"/>
      <c r="U87" s="26"/>
      <c r="V87" s="26"/>
      <c r="X87" s="26"/>
      <c r="Y87" s="26"/>
      <c r="Z87" s="26"/>
    </row>
    <row r="88" spans="1:26" ht="18" customHeight="1">
      <c r="A88" s="195"/>
      <c r="B88" s="257">
        <v>17</v>
      </c>
      <c r="C88" s="259" t="s">
        <v>374</v>
      </c>
      <c r="D88" s="258" t="s">
        <v>85</v>
      </c>
      <c r="E88" s="260"/>
      <c r="F88" s="65"/>
      <c r="G88" s="26"/>
      <c r="O88" s="26"/>
      <c r="T88" s="26"/>
      <c r="U88" s="26"/>
      <c r="V88" s="26"/>
      <c r="X88" s="26"/>
      <c r="Y88" s="26"/>
      <c r="Z88" s="26"/>
    </row>
    <row r="89" spans="1:26" ht="18" customHeight="1">
      <c r="A89" s="195"/>
      <c r="B89" s="257">
        <v>18</v>
      </c>
      <c r="C89" s="259" t="s">
        <v>375</v>
      </c>
      <c r="D89" s="258" t="s">
        <v>85</v>
      </c>
      <c r="E89" s="260"/>
      <c r="F89" s="65"/>
      <c r="G89" s="26"/>
      <c r="O89" s="26"/>
      <c r="T89" s="26"/>
      <c r="U89" s="26"/>
      <c r="V89" s="26"/>
      <c r="X89" s="26"/>
      <c r="Y89" s="26"/>
      <c r="Z89" s="26"/>
    </row>
    <row r="90" spans="1:26" ht="18" customHeight="1">
      <c r="A90" s="195"/>
      <c r="B90" s="257">
        <v>19</v>
      </c>
      <c r="C90" s="259" t="s">
        <v>163</v>
      </c>
      <c r="D90" s="258" t="s">
        <v>278</v>
      </c>
      <c r="E90" s="260"/>
      <c r="F90" s="65"/>
      <c r="G90" s="26"/>
      <c r="O90" s="26"/>
      <c r="T90" s="26"/>
      <c r="U90" s="26"/>
      <c r="V90" s="26"/>
      <c r="X90" s="26"/>
      <c r="Y90" s="26"/>
      <c r="Z90" s="26"/>
    </row>
    <row r="91" spans="1:26" ht="18" customHeight="1">
      <c r="A91" s="195"/>
      <c r="B91" s="257">
        <v>20</v>
      </c>
      <c r="C91" s="261" t="s">
        <v>272</v>
      </c>
      <c r="D91" s="258" t="s">
        <v>278</v>
      </c>
      <c r="E91" s="260"/>
      <c r="F91" s="65"/>
      <c r="G91" s="26"/>
      <c r="O91" s="26"/>
      <c r="T91" s="26"/>
      <c r="U91" s="26"/>
      <c r="V91" s="26"/>
      <c r="X91" s="26"/>
      <c r="Y91" s="26"/>
      <c r="Z91" s="26"/>
    </row>
    <row r="92" spans="1:26" ht="18" customHeight="1">
      <c r="A92" s="195"/>
      <c r="B92" s="257">
        <v>21</v>
      </c>
      <c r="C92" s="261" t="s">
        <v>376</v>
      </c>
      <c r="D92" s="258" t="s">
        <v>221</v>
      </c>
      <c r="E92" s="260"/>
      <c r="F92" s="65"/>
      <c r="G92" s="26"/>
      <c r="O92" s="26"/>
      <c r="T92" s="26"/>
      <c r="U92" s="26"/>
      <c r="V92" s="26"/>
      <c r="X92" s="26"/>
      <c r="Y92" s="26"/>
      <c r="Z92" s="26"/>
    </row>
    <row r="93" spans="1:26" ht="18" customHeight="1">
      <c r="A93" s="195"/>
      <c r="B93" s="257">
        <v>22</v>
      </c>
      <c r="C93" s="262" t="s">
        <v>377</v>
      </c>
      <c r="D93" s="258" t="s">
        <v>221</v>
      </c>
      <c r="E93" s="260"/>
      <c r="F93" s="65"/>
      <c r="G93" s="26"/>
      <c r="O93" s="26"/>
      <c r="T93" s="26"/>
      <c r="U93" s="26"/>
      <c r="V93" s="26"/>
      <c r="X93" s="26"/>
      <c r="Y93" s="26"/>
      <c r="Z93" s="26"/>
    </row>
    <row r="94" spans="1:26" ht="18" customHeight="1">
      <c r="A94" s="195"/>
      <c r="B94" s="257">
        <v>23</v>
      </c>
      <c r="C94" s="262" t="s">
        <v>266</v>
      </c>
      <c r="D94" s="258" t="s">
        <v>214</v>
      </c>
      <c r="E94" s="260"/>
      <c r="F94" s="65"/>
      <c r="G94" s="26"/>
      <c r="O94" s="26"/>
      <c r="T94" s="26"/>
      <c r="U94" s="26"/>
      <c r="V94" s="26"/>
      <c r="X94" s="26"/>
      <c r="Y94" s="26"/>
      <c r="Z94" s="26"/>
    </row>
    <row r="95" spans="1:26" ht="18" customHeight="1">
      <c r="A95" s="195"/>
      <c r="B95" s="257">
        <v>24</v>
      </c>
      <c r="C95" s="262" t="s">
        <v>378</v>
      </c>
      <c r="D95" s="258" t="s">
        <v>214</v>
      </c>
      <c r="E95" s="260"/>
      <c r="F95" s="65"/>
      <c r="G95" s="26"/>
      <c r="O95" s="26"/>
      <c r="T95" s="26"/>
      <c r="U95" s="26"/>
      <c r="V95" s="26"/>
      <c r="X95" s="26"/>
      <c r="Y95" s="26"/>
      <c r="Z95" s="26"/>
    </row>
    <row r="96" spans="1:26" ht="18" customHeight="1">
      <c r="A96" s="195"/>
      <c r="B96" s="257">
        <v>25</v>
      </c>
      <c r="C96" s="262" t="s">
        <v>379</v>
      </c>
      <c r="D96" s="258" t="s">
        <v>215</v>
      </c>
      <c r="E96" s="260"/>
      <c r="F96" s="65"/>
      <c r="G96" s="26"/>
      <c r="O96" s="26"/>
      <c r="T96" s="26"/>
      <c r="U96" s="26"/>
      <c r="V96" s="26"/>
      <c r="X96" s="26"/>
      <c r="Y96" s="26"/>
      <c r="Z96" s="26"/>
    </row>
    <row r="97" spans="1:26" ht="18" customHeight="1">
      <c r="A97" s="195"/>
      <c r="B97" s="257">
        <v>26</v>
      </c>
      <c r="C97" s="262" t="s">
        <v>380</v>
      </c>
      <c r="D97" s="258" t="s">
        <v>216</v>
      </c>
      <c r="E97" s="260"/>
      <c r="F97" s="65"/>
      <c r="G97" s="26"/>
      <c r="O97" s="26"/>
      <c r="T97" s="26"/>
      <c r="U97" s="26"/>
      <c r="V97" s="26"/>
      <c r="X97" s="26"/>
      <c r="Y97" s="26"/>
      <c r="Z97" s="26"/>
    </row>
    <row r="98" spans="1:26" ht="18" customHeight="1">
      <c r="A98" s="195"/>
      <c r="B98" s="257">
        <v>27</v>
      </c>
      <c r="C98" s="262" t="s">
        <v>381</v>
      </c>
      <c r="D98" s="263" t="s">
        <v>216</v>
      </c>
      <c r="E98" s="260"/>
      <c r="F98" s="65"/>
      <c r="G98" s="26"/>
      <c r="O98" s="26"/>
      <c r="T98" s="26"/>
      <c r="U98" s="26"/>
      <c r="V98" s="26"/>
      <c r="X98" s="26"/>
      <c r="Y98" s="26"/>
      <c r="Z98" s="26"/>
    </row>
    <row r="99" spans="1:26" ht="18" customHeight="1">
      <c r="A99" s="195"/>
      <c r="B99" s="257">
        <v>28</v>
      </c>
      <c r="C99" s="262" t="s">
        <v>267</v>
      </c>
      <c r="D99" s="258" t="s">
        <v>216</v>
      </c>
      <c r="E99" s="260">
        <v>5</v>
      </c>
      <c r="F99" s="65"/>
      <c r="G99" s="748"/>
      <c r="O99" s="26"/>
      <c r="T99" s="26"/>
      <c r="U99" s="26"/>
      <c r="V99" s="26"/>
      <c r="X99" s="26"/>
      <c r="Y99" s="26"/>
      <c r="Z99" s="26"/>
    </row>
    <row r="100" spans="1:26" ht="18" customHeight="1">
      <c r="A100" s="195"/>
      <c r="B100" s="257">
        <v>29</v>
      </c>
      <c r="C100" s="262" t="s">
        <v>268</v>
      </c>
      <c r="D100" s="258" t="s">
        <v>216</v>
      </c>
      <c r="E100" s="260">
        <v>5</v>
      </c>
      <c r="F100" s="65"/>
      <c r="G100" s="748"/>
      <c r="O100" s="26"/>
      <c r="T100" s="26"/>
      <c r="U100" s="26"/>
      <c r="V100" s="26"/>
      <c r="X100" s="26"/>
      <c r="Y100" s="26"/>
      <c r="Z100" s="26"/>
    </row>
    <row r="101" spans="1:26" ht="18" customHeight="1">
      <c r="A101" s="195"/>
      <c r="B101" s="257">
        <v>30</v>
      </c>
      <c r="C101" s="262" t="s">
        <v>227</v>
      </c>
      <c r="D101" s="258" t="s">
        <v>222</v>
      </c>
      <c r="E101" s="260"/>
      <c r="F101" s="65"/>
      <c r="G101" s="748"/>
      <c r="O101" s="26"/>
      <c r="T101" s="26"/>
      <c r="U101" s="26"/>
      <c r="V101" s="26"/>
      <c r="X101" s="26"/>
      <c r="Y101" s="26"/>
      <c r="Z101" s="26"/>
    </row>
    <row r="102" spans="1:26" ht="18" customHeight="1">
      <c r="A102" s="195"/>
      <c r="B102" s="257">
        <v>31</v>
      </c>
      <c r="C102" s="262" t="s">
        <v>162</v>
      </c>
      <c r="D102" s="258" t="s">
        <v>222</v>
      </c>
      <c r="E102" s="260"/>
      <c r="F102" s="65"/>
      <c r="G102" s="748"/>
      <c r="O102" s="26"/>
      <c r="T102" s="26"/>
      <c r="U102" s="26"/>
      <c r="V102" s="26"/>
      <c r="X102" s="26"/>
      <c r="Y102" s="26"/>
      <c r="Z102" s="26"/>
    </row>
    <row r="103" spans="1:26" ht="18" customHeight="1">
      <c r="A103" s="195"/>
      <c r="B103" s="257">
        <v>32</v>
      </c>
      <c r="C103" s="262" t="s">
        <v>269</v>
      </c>
      <c r="D103" s="258" t="s">
        <v>217</v>
      </c>
      <c r="E103" s="260"/>
      <c r="F103" s="65"/>
      <c r="G103" s="16"/>
      <c r="O103" s="26"/>
      <c r="T103" s="26"/>
      <c r="U103" s="26"/>
      <c r="V103" s="26"/>
      <c r="X103" s="26"/>
      <c r="Y103" s="26"/>
      <c r="Z103" s="26"/>
    </row>
    <row r="104" spans="1:26" ht="18" customHeight="1">
      <c r="A104" s="195"/>
      <c r="B104" s="257">
        <v>33</v>
      </c>
      <c r="C104" s="262" t="s">
        <v>229</v>
      </c>
      <c r="D104" s="258" t="s">
        <v>217</v>
      </c>
      <c r="E104" s="260"/>
      <c r="F104" s="65"/>
      <c r="G104" s="16"/>
      <c r="O104" s="26"/>
      <c r="T104" s="26"/>
      <c r="U104" s="26"/>
      <c r="V104" s="26"/>
      <c r="X104" s="26"/>
      <c r="Y104" s="26"/>
      <c r="Z104" s="26"/>
    </row>
    <row r="105" spans="1:26" ht="18" customHeight="1">
      <c r="A105" s="195"/>
      <c r="B105" s="257">
        <v>34</v>
      </c>
      <c r="C105" s="262" t="s">
        <v>259</v>
      </c>
      <c r="D105" s="258" t="s">
        <v>218</v>
      </c>
      <c r="E105" s="260"/>
      <c r="F105" s="65"/>
      <c r="G105" s="16"/>
      <c r="O105" s="26"/>
      <c r="T105" s="26"/>
      <c r="U105" s="26"/>
      <c r="V105" s="26"/>
      <c r="X105" s="26"/>
      <c r="Y105" s="26"/>
      <c r="Z105" s="26"/>
    </row>
    <row r="106" spans="1:26" ht="18" customHeight="1">
      <c r="A106" s="195"/>
      <c r="B106" s="257">
        <v>35</v>
      </c>
      <c r="C106" s="262" t="s">
        <v>382</v>
      </c>
      <c r="D106" s="258" t="s">
        <v>218</v>
      </c>
      <c r="E106" s="260"/>
      <c r="F106" s="65"/>
      <c r="G106" s="16"/>
      <c r="O106" s="26"/>
      <c r="T106" s="26"/>
      <c r="U106" s="26"/>
      <c r="V106" s="26"/>
      <c r="X106" s="26"/>
      <c r="Y106" s="26"/>
      <c r="Z106" s="26"/>
    </row>
    <row r="107" spans="1:26" ht="18" customHeight="1">
      <c r="A107" s="195"/>
      <c r="B107" s="257">
        <v>36</v>
      </c>
      <c r="C107" s="262" t="s">
        <v>383</v>
      </c>
      <c r="D107" s="258" t="s">
        <v>225</v>
      </c>
      <c r="E107" s="260"/>
      <c r="F107" s="65"/>
      <c r="G107" s="16"/>
      <c r="O107" s="26"/>
      <c r="T107" s="26"/>
      <c r="U107" s="26"/>
      <c r="V107" s="26"/>
      <c r="X107" s="26"/>
      <c r="Y107" s="26"/>
      <c r="Z107" s="26"/>
    </row>
    <row r="108" spans="1:26" ht="18" customHeight="1">
      <c r="A108" s="195"/>
      <c r="B108" s="257">
        <v>37</v>
      </c>
      <c r="C108" s="262" t="s">
        <v>232</v>
      </c>
      <c r="D108" s="258" t="s">
        <v>219</v>
      </c>
      <c r="E108" s="260"/>
      <c r="F108" s="65"/>
      <c r="G108" s="16"/>
      <c r="J108" s="35"/>
      <c r="O108" s="26"/>
      <c r="T108" s="26"/>
      <c r="U108" s="26"/>
      <c r="V108" s="26"/>
      <c r="X108" s="26"/>
      <c r="Y108" s="26"/>
      <c r="Z108" s="26"/>
    </row>
    <row r="109" spans="1:26" ht="18" customHeight="1">
      <c r="A109" s="195"/>
      <c r="B109" s="257">
        <v>38</v>
      </c>
      <c r="C109" s="262" t="s">
        <v>384</v>
      </c>
      <c r="D109" s="258" t="s">
        <v>219</v>
      </c>
      <c r="E109" s="260"/>
      <c r="F109" s="65"/>
      <c r="G109" s="16"/>
      <c r="O109" s="26"/>
      <c r="T109" s="26"/>
      <c r="U109" s="26"/>
      <c r="V109" s="26"/>
      <c r="X109" s="26"/>
      <c r="Y109" s="26"/>
      <c r="Z109" s="26"/>
    </row>
    <row r="110" spans="1:26" ht="18" customHeight="1">
      <c r="A110" s="195"/>
      <c r="B110" s="257">
        <v>39</v>
      </c>
      <c r="C110" s="262" t="s">
        <v>231</v>
      </c>
      <c r="D110" s="258" t="s">
        <v>385</v>
      </c>
      <c r="E110" s="260"/>
      <c r="F110" s="65"/>
      <c r="G110" s="16"/>
      <c r="I110" s="81"/>
      <c r="O110" s="26"/>
      <c r="T110" s="26"/>
      <c r="U110" s="26"/>
      <c r="V110" s="26"/>
      <c r="X110" s="26"/>
      <c r="Y110" s="26"/>
      <c r="Z110" s="26"/>
    </row>
    <row r="111" spans="1:26" ht="18" customHeight="1">
      <c r="A111" s="195"/>
      <c r="B111" s="257">
        <v>40</v>
      </c>
      <c r="C111" s="262" t="s">
        <v>236</v>
      </c>
      <c r="D111" s="258" t="s">
        <v>385</v>
      </c>
      <c r="E111" s="260"/>
      <c r="F111" s="65"/>
      <c r="G111" s="16"/>
      <c r="I111" s="81"/>
      <c r="K111" s="1"/>
      <c r="O111" s="26"/>
      <c r="T111" s="26"/>
      <c r="U111" s="26"/>
      <c r="V111" s="26"/>
      <c r="X111" s="26"/>
      <c r="Y111" s="26"/>
      <c r="Z111" s="26"/>
    </row>
    <row r="112" spans="1:26" ht="18" customHeight="1">
      <c r="A112" s="195"/>
      <c r="B112" s="257">
        <v>41</v>
      </c>
      <c r="C112" s="262" t="s">
        <v>345</v>
      </c>
      <c r="D112" s="258" t="s">
        <v>385</v>
      </c>
      <c r="E112" s="260">
        <v>2</v>
      </c>
      <c r="F112" s="65"/>
      <c r="G112" s="16"/>
      <c r="I112" s="81"/>
      <c r="K112" s="1"/>
      <c r="O112" s="26"/>
      <c r="Q112" s="16"/>
      <c r="R112" s="16"/>
      <c r="T112" s="26"/>
      <c r="U112" s="26"/>
      <c r="V112" s="26"/>
      <c r="X112" s="26"/>
      <c r="Y112" s="26"/>
      <c r="Z112" s="26"/>
    </row>
    <row r="113" spans="1:26" ht="18" customHeight="1">
      <c r="A113" s="195"/>
      <c r="B113" s="257">
        <v>42</v>
      </c>
      <c r="C113" s="262" t="s">
        <v>386</v>
      </c>
      <c r="D113" s="258" t="s">
        <v>262</v>
      </c>
      <c r="E113" s="260"/>
      <c r="F113" s="65"/>
      <c r="G113" s="16"/>
      <c r="I113" s="81"/>
      <c r="K113" s="1"/>
      <c r="O113" s="26"/>
      <c r="Q113" s="16"/>
      <c r="R113" s="16"/>
      <c r="T113" s="26"/>
      <c r="U113" s="26"/>
      <c r="V113" s="26"/>
      <c r="X113" s="26"/>
      <c r="Y113" s="26"/>
      <c r="Z113" s="26"/>
    </row>
    <row r="114" spans="1:26" ht="18" customHeight="1">
      <c r="A114" s="195"/>
      <c r="B114" s="257">
        <v>43</v>
      </c>
      <c r="C114" s="262" t="s">
        <v>387</v>
      </c>
      <c r="D114" s="258" t="s">
        <v>262</v>
      </c>
      <c r="E114" s="260"/>
      <c r="F114" s="65"/>
      <c r="G114" s="16"/>
      <c r="I114" s="81"/>
      <c r="K114" s="1"/>
      <c r="O114" s="26"/>
      <c r="Q114" s="16"/>
      <c r="R114" s="16"/>
      <c r="T114" s="26"/>
      <c r="U114" s="26"/>
      <c r="V114" s="26"/>
      <c r="X114" s="26"/>
      <c r="Y114" s="26"/>
      <c r="Z114" s="26"/>
    </row>
    <row r="115" spans="1:26" ht="18" customHeight="1">
      <c r="A115" s="195"/>
      <c r="B115" s="257">
        <v>44</v>
      </c>
      <c r="C115" s="262" t="s">
        <v>273</v>
      </c>
      <c r="D115" s="258" t="s">
        <v>220</v>
      </c>
      <c r="E115" s="260"/>
      <c r="F115" s="65"/>
      <c r="G115" s="16"/>
      <c r="I115" s="81"/>
      <c r="K115" s="1"/>
      <c r="O115" s="26"/>
      <c r="Q115" s="16"/>
      <c r="R115" s="16"/>
      <c r="T115" s="26"/>
      <c r="U115" s="26"/>
      <c r="V115" s="26"/>
      <c r="X115" s="26"/>
      <c r="Y115" s="26"/>
      <c r="Z115" s="26"/>
    </row>
    <row r="116" spans="1:26" ht="18" customHeight="1">
      <c r="A116" s="195"/>
      <c r="B116" s="257">
        <v>45</v>
      </c>
      <c r="C116" s="262" t="s">
        <v>388</v>
      </c>
      <c r="D116" s="258" t="s">
        <v>220</v>
      </c>
      <c r="E116" s="260"/>
      <c r="F116" s="65"/>
      <c r="G116" s="16"/>
      <c r="I116" s="81"/>
      <c r="K116" s="1"/>
      <c r="O116" s="26"/>
      <c r="Q116" s="16"/>
      <c r="R116" s="16"/>
      <c r="T116" s="26"/>
      <c r="U116" s="26"/>
      <c r="V116" s="26"/>
      <c r="X116" s="26"/>
      <c r="Y116" s="26"/>
      <c r="Z116" s="26"/>
    </row>
    <row r="117" spans="1:26" ht="18" customHeight="1">
      <c r="A117" s="195"/>
      <c r="B117" s="257">
        <v>46</v>
      </c>
      <c r="C117" s="262" t="s">
        <v>346</v>
      </c>
      <c r="D117" s="258" t="s">
        <v>220</v>
      </c>
      <c r="E117" s="260">
        <v>5</v>
      </c>
      <c r="F117" s="65"/>
      <c r="G117" s="16"/>
      <c r="H117" s="16"/>
      <c r="I117" s="81"/>
      <c r="K117" s="1"/>
      <c r="O117" s="26"/>
      <c r="Q117" s="16"/>
      <c r="R117" s="16"/>
      <c r="T117" s="26"/>
      <c r="U117" s="26"/>
      <c r="V117" s="26"/>
      <c r="X117" s="26"/>
      <c r="Y117" s="26"/>
      <c r="Z117" s="26"/>
    </row>
    <row r="118" spans="1:26" ht="18" customHeight="1">
      <c r="A118" s="195"/>
      <c r="B118" s="257">
        <v>47</v>
      </c>
      <c r="C118" s="262" t="s">
        <v>389</v>
      </c>
      <c r="D118" s="258" t="s">
        <v>390</v>
      </c>
      <c r="E118" s="260"/>
      <c r="F118" s="65"/>
      <c r="G118" s="16"/>
      <c r="H118" s="16"/>
      <c r="I118" s="81"/>
      <c r="K118" s="1"/>
      <c r="L118" s="16"/>
      <c r="O118" s="26"/>
      <c r="P118" s="16"/>
      <c r="Q118" s="16"/>
      <c r="R118" s="16"/>
      <c r="T118" s="26"/>
      <c r="U118" s="26"/>
      <c r="V118" s="26"/>
      <c r="X118" s="26"/>
      <c r="Y118" s="26"/>
      <c r="Z118" s="26"/>
    </row>
    <row r="119" spans="1:26" ht="18" customHeight="1">
      <c r="A119" s="195"/>
      <c r="B119" s="257">
        <v>48</v>
      </c>
      <c r="C119" s="262" t="s">
        <v>231</v>
      </c>
      <c r="D119" s="258" t="s">
        <v>390</v>
      </c>
      <c r="E119" s="260"/>
      <c r="F119" s="65"/>
      <c r="G119" s="16"/>
      <c r="H119" s="16"/>
      <c r="I119" s="81"/>
      <c r="K119" s="1"/>
      <c r="L119" s="16"/>
      <c r="O119" s="26"/>
      <c r="P119" s="16"/>
      <c r="Q119" s="16"/>
      <c r="R119" s="16"/>
      <c r="T119" s="26"/>
      <c r="U119" s="26"/>
      <c r="V119" s="26"/>
      <c r="X119" s="26"/>
      <c r="Y119" s="26"/>
      <c r="Z119" s="26"/>
    </row>
    <row r="120" spans="1:26" s="16" customFormat="1" ht="18" customHeight="1">
      <c r="A120" s="195"/>
      <c r="B120" s="257">
        <v>49</v>
      </c>
      <c r="C120" s="262" t="s">
        <v>312</v>
      </c>
      <c r="D120" s="258" t="s">
        <v>223</v>
      </c>
      <c r="E120" s="260"/>
      <c r="F120" s="65"/>
      <c r="I120" s="81"/>
      <c r="K120" s="1"/>
      <c r="M120" s="26"/>
      <c r="N120" s="26"/>
      <c r="O120" s="26"/>
      <c r="S120" s="26"/>
      <c r="T120" s="26"/>
      <c r="U120" s="26"/>
      <c r="V120" s="26"/>
    </row>
    <row r="121" spans="1:26" s="16" customFormat="1" ht="18" customHeight="1">
      <c r="A121" s="195"/>
      <c r="B121" s="257">
        <v>50</v>
      </c>
      <c r="C121" s="262" t="s">
        <v>281</v>
      </c>
      <c r="D121" s="258" t="s">
        <v>301</v>
      </c>
      <c r="E121" s="260"/>
      <c r="F121" s="65"/>
      <c r="I121" s="81"/>
      <c r="J121" s="5"/>
      <c r="K121" s="1"/>
      <c r="M121" s="26"/>
      <c r="N121" s="26"/>
      <c r="S121" s="26"/>
      <c r="T121" s="26"/>
      <c r="U121" s="26"/>
      <c r="V121" s="26"/>
    </row>
    <row r="122" spans="1:26" s="16" customFormat="1" ht="18" customHeight="1">
      <c r="A122" s="195"/>
      <c r="B122" s="257">
        <v>51</v>
      </c>
      <c r="C122" s="262" t="s">
        <v>391</v>
      </c>
      <c r="D122" s="258" t="s">
        <v>301</v>
      </c>
      <c r="E122" s="260"/>
      <c r="F122" s="65"/>
      <c r="I122" s="81"/>
      <c r="J122" s="5"/>
      <c r="K122" s="1"/>
    </row>
    <row r="123" spans="1:26" s="16" customFormat="1" ht="18" customHeight="1">
      <c r="A123" s="195"/>
      <c r="B123" s="257">
        <v>52</v>
      </c>
      <c r="C123" s="262" t="s">
        <v>392</v>
      </c>
      <c r="D123" s="263" t="s">
        <v>302</v>
      </c>
      <c r="E123" s="260"/>
      <c r="F123" s="65"/>
      <c r="I123" s="81"/>
      <c r="J123" s="171"/>
      <c r="K123" s="1"/>
      <c r="Q123" s="1"/>
      <c r="R123" s="26"/>
    </row>
    <row r="124" spans="1:26" s="16" customFormat="1" ht="18" customHeight="1">
      <c r="A124" s="195"/>
      <c r="B124" s="257">
        <v>53</v>
      </c>
      <c r="C124" s="262" t="s">
        <v>393</v>
      </c>
      <c r="D124" s="263" t="s">
        <v>302</v>
      </c>
      <c r="E124" s="260"/>
      <c r="F124" s="65"/>
      <c r="I124" s="81"/>
      <c r="J124" s="171"/>
      <c r="K124" s="1"/>
      <c r="Q124" s="1"/>
      <c r="R124" s="26"/>
    </row>
    <row r="125" spans="1:26" s="16" customFormat="1" ht="18" customHeight="1">
      <c r="A125" s="195"/>
      <c r="B125" s="257">
        <v>54</v>
      </c>
      <c r="C125" s="262" t="s">
        <v>315</v>
      </c>
      <c r="D125" s="263" t="s">
        <v>303</v>
      </c>
      <c r="E125" s="264"/>
      <c r="I125" s="81"/>
      <c r="J125" s="171"/>
      <c r="K125" s="1"/>
      <c r="Q125" s="1"/>
      <c r="R125" s="26"/>
    </row>
    <row r="126" spans="1:26" s="16" customFormat="1" ht="18" customHeight="1">
      <c r="A126" s="195"/>
      <c r="B126" s="257">
        <v>55</v>
      </c>
      <c r="C126" s="262" t="s">
        <v>394</v>
      </c>
      <c r="D126" s="263" t="s">
        <v>303</v>
      </c>
      <c r="E126" s="264"/>
      <c r="I126" s="81"/>
      <c r="J126" s="171"/>
      <c r="K126" s="1"/>
      <c r="Q126" s="1"/>
      <c r="R126" s="26"/>
    </row>
    <row r="127" spans="1:26" s="16" customFormat="1" ht="18" customHeight="1">
      <c r="A127" s="195"/>
      <c r="B127" s="257">
        <v>56</v>
      </c>
      <c r="C127" s="262" t="s">
        <v>270</v>
      </c>
      <c r="D127" s="258" t="s">
        <v>304</v>
      </c>
      <c r="E127" s="264"/>
      <c r="I127" s="81"/>
      <c r="J127" s="60"/>
      <c r="K127" s="1"/>
      <c r="P127" s="81"/>
      <c r="Q127" s="1"/>
      <c r="R127" s="26"/>
    </row>
    <row r="128" spans="1:26" s="16" customFormat="1" ht="18" customHeight="1">
      <c r="A128" s="195"/>
      <c r="B128" s="257">
        <v>57</v>
      </c>
      <c r="C128" s="262" t="s">
        <v>395</v>
      </c>
      <c r="D128" s="258" t="s">
        <v>304</v>
      </c>
      <c r="E128" s="264"/>
      <c r="I128" s="81"/>
      <c r="K128" s="1"/>
      <c r="P128" s="81"/>
      <c r="Q128" s="1"/>
      <c r="R128" s="26"/>
    </row>
    <row r="129" spans="1:26" ht="18" customHeight="1">
      <c r="A129" s="195"/>
      <c r="B129" s="257">
        <v>58</v>
      </c>
      <c r="C129" s="262" t="s">
        <v>396</v>
      </c>
      <c r="D129" s="258" t="s">
        <v>305</v>
      </c>
      <c r="E129" s="264"/>
      <c r="F129" s="16"/>
      <c r="G129" s="16"/>
      <c r="H129" s="16"/>
      <c r="I129" s="81"/>
      <c r="K129" s="1"/>
      <c r="L129" s="16"/>
      <c r="M129" s="16"/>
      <c r="N129" s="16"/>
      <c r="O129" s="16"/>
      <c r="P129" s="81"/>
      <c r="Q129" s="1"/>
      <c r="S129" s="16"/>
      <c r="X129" s="26"/>
      <c r="Y129" s="26"/>
      <c r="Z129" s="26"/>
    </row>
    <row r="130" spans="1:26" ht="18" customHeight="1">
      <c r="A130" s="195"/>
      <c r="B130" s="257">
        <v>59</v>
      </c>
      <c r="C130" s="262" t="s">
        <v>316</v>
      </c>
      <c r="D130" s="258" t="s">
        <v>305</v>
      </c>
      <c r="E130" s="264"/>
      <c r="F130" s="16"/>
      <c r="G130" s="16"/>
      <c r="H130" s="16"/>
      <c r="I130" s="81"/>
      <c r="K130" s="1"/>
      <c r="L130" s="16"/>
      <c r="M130" s="16"/>
      <c r="N130" s="16"/>
      <c r="O130" s="81"/>
      <c r="P130" s="81"/>
      <c r="Q130" s="1"/>
      <c r="S130" s="16"/>
      <c r="X130" s="26"/>
      <c r="Y130" s="26"/>
      <c r="Z130" s="26"/>
    </row>
    <row r="131" spans="1:26" ht="18" customHeight="1">
      <c r="A131" s="195"/>
      <c r="B131" s="257">
        <v>60</v>
      </c>
      <c r="C131" s="262" t="s">
        <v>397</v>
      </c>
      <c r="D131" s="258" t="s">
        <v>399</v>
      </c>
      <c r="E131" s="264"/>
      <c r="F131" s="16"/>
      <c r="G131" s="16"/>
      <c r="H131" s="16"/>
      <c r="I131" s="81"/>
      <c r="K131" s="1"/>
      <c r="L131" s="16"/>
      <c r="M131" s="16"/>
      <c r="O131" s="81"/>
      <c r="P131" s="81"/>
      <c r="Q131" s="1"/>
      <c r="T131" s="26"/>
      <c r="U131" s="26"/>
      <c r="V131" s="26"/>
      <c r="X131" s="26"/>
      <c r="Y131" s="26"/>
      <c r="Z131" s="26"/>
    </row>
    <row r="132" spans="1:26" ht="18" customHeight="1">
      <c r="A132" s="195"/>
      <c r="B132" s="257">
        <v>61</v>
      </c>
      <c r="C132" s="264" t="s">
        <v>398</v>
      </c>
      <c r="D132" s="258" t="s">
        <v>399</v>
      </c>
      <c r="E132" s="264"/>
      <c r="F132" s="16"/>
      <c r="G132" s="16"/>
      <c r="H132" s="16"/>
      <c r="I132" s="81"/>
      <c r="K132" s="1"/>
      <c r="L132" s="16"/>
      <c r="M132" s="16"/>
      <c r="O132" s="81"/>
      <c r="P132" s="81"/>
      <c r="Q132" s="1"/>
      <c r="T132" s="26"/>
      <c r="U132" s="26"/>
      <c r="V132" s="26"/>
      <c r="X132" s="26"/>
      <c r="Y132" s="26"/>
      <c r="Z132" s="26"/>
    </row>
    <row r="133" spans="1:26" ht="18" customHeight="1">
      <c r="A133" s="195"/>
      <c r="B133" s="257">
        <v>62</v>
      </c>
      <c r="C133" s="264" t="s">
        <v>259</v>
      </c>
      <c r="D133" s="258" t="s">
        <v>310</v>
      </c>
      <c r="E133" s="264"/>
      <c r="F133" s="16"/>
      <c r="G133" s="16"/>
      <c r="H133" s="16"/>
      <c r="I133" s="81"/>
      <c r="K133" s="1"/>
      <c r="L133" s="16"/>
      <c r="M133" s="16"/>
      <c r="O133" s="81"/>
      <c r="P133" s="81"/>
      <c r="Q133" s="1"/>
      <c r="T133" s="26"/>
      <c r="U133" s="26"/>
      <c r="V133" s="26"/>
      <c r="X133" s="26"/>
      <c r="Y133" s="26"/>
      <c r="Z133" s="26"/>
    </row>
    <row r="134" spans="1:26" ht="18" customHeight="1">
      <c r="A134" s="195"/>
      <c r="B134" s="257">
        <v>63</v>
      </c>
      <c r="C134" s="264" t="s">
        <v>400</v>
      </c>
      <c r="D134" s="258" t="s">
        <v>310</v>
      </c>
      <c r="E134" s="264"/>
      <c r="F134" s="16"/>
      <c r="G134" s="16"/>
      <c r="H134" s="16"/>
      <c r="I134" s="81"/>
      <c r="K134" s="1"/>
      <c r="L134" s="16"/>
      <c r="M134" s="16"/>
      <c r="O134" s="81"/>
      <c r="P134" s="81"/>
      <c r="Q134" s="1"/>
      <c r="T134" s="26"/>
      <c r="U134" s="26"/>
      <c r="V134" s="26"/>
      <c r="X134" s="26"/>
      <c r="Y134" s="26"/>
      <c r="Z134" s="26"/>
    </row>
    <row r="135" spans="1:26" ht="18" customHeight="1">
      <c r="A135" s="195"/>
      <c r="B135" s="194"/>
      <c r="C135" s="170"/>
      <c r="D135" s="35"/>
      <c r="E135" s="170"/>
      <c r="F135" s="16"/>
      <c r="G135" s="16"/>
      <c r="H135" s="16"/>
      <c r="I135" s="81"/>
      <c r="K135" s="1"/>
      <c r="L135" s="16"/>
      <c r="M135" s="16"/>
      <c r="O135" s="81"/>
      <c r="P135" s="81"/>
      <c r="Q135" s="1"/>
      <c r="T135" s="26"/>
      <c r="U135" s="26"/>
      <c r="V135" s="26"/>
      <c r="X135" s="26"/>
      <c r="Y135" s="26"/>
      <c r="Z135" s="26"/>
    </row>
    <row r="136" spans="1:26" ht="18" customHeight="1">
      <c r="A136" s="195"/>
      <c r="B136" s="194"/>
      <c r="C136" s="170"/>
      <c r="D136" s="35"/>
      <c r="E136" s="170"/>
      <c r="F136" s="16"/>
      <c r="G136" s="16"/>
      <c r="H136" s="16"/>
      <c r="I136" s="81"/>
      <c r="K136" s="1"/>
      <c r="L136" s="16"/>
      <c r="M136" s="16"/>
      <c r="O136" s="81"/>
      <c r="P136" s="81"/>
      <c r="Q136" s="1"/>
      <c r="T136" s="26"/>
      <c r="U136" s="26"/>
      <c r="V136" s="26"/>
      <c r="X136" s="26"/>
      <c r="Y136" s="26"/>
      <c r="Z136" s="26"/>
    </row>
    <row r="137" spans="1:26" ht="18" customHeight="1">
      <c r="A137" s="195"/>
      <c r="B137" s="194"/>
      <c r="C137" s="170"/>
      <c r="D137" s="35"/>
      <c r="E137" s="170"/>
      <c r="F137" s="16"/>
      <c r="G137" s="16"/>
      <c r="H137" s="16"/>
      <c r="I137" s="81"/>
      <c r="K137" s="1"/>
      <c r="L137" s="16"/>
      <c r="M137" s="16"/>
      <c r="O137" s="81"/>
      <c r="P137" s="81"/>
      <c r="Q137" s="16"/>
      <c r="R137" s="16"/>
      <c r="T137" s="26"/>
      <c r="U137" s="26"/>
      <c r="V137" s="26"/>
      <c r="X137" s="26"/>
      <c r="Y137" s="26"/>
      <c r="Z137" s="26"/>
    </row>
    <row r="138" spans="1:26" ht="18" customHeight="1">
      <c r="A138" s="195"/>
      <c r="B138" s="196"/>
      <c r="C138" s="170"/>
      <c r="D138" s="35"/>
      <c r="E138" s="170"/>
      <c r="F138" s="16"/>
      <c r="G138" s="16"/>
      <c r="H138" s="16"/>
      <c r="I138" s="81"/>
      <c r="K138" s="1"/>
      <c r="L138" s="16"/>
      <c r="M138" s="16"/>
      <c r="O138" s="81"/>
      <c r="P138" s="81"/>
      <c r="Q138" s="16"/>
      <c r="R138" s="81"/>
      <c r="T138" s="26"/>
      <c r="U138" s="26"/>
      <c r="V138" s="26"/>
      <c r="X138" s="26"/>
      <c r="Y138" s="26"/>
      <c r="Z138" s="26"/>
    </row>
    <row r="139" spans="1:26" ht="9.75" customHeight="1">
      <c r="E139" s="16"/>
      <c r="F139" s="16"/>
      <c r="G139" s="16"/>
      <c r="H139" s="16"/>
      <c r="I139" s="81"/>
      <c r="K139" s="1"/>
      <c r="L139" s="16"/>
      <c r="M139" s="16"/>
      <c r="O139" s="81"/>
      <c r="P139" s="81"/>
      <c r="Q139" s="16"/>
      <c r="R139" s="81"/>
      <c r="T139" s="26"/>
      <c r="U139" s="26"/>
      <c r="V139" s="26"/>
      <c r="X139" s="26"/>
      <c r="Y139" s="26"/>
      <c r="Z139" s="26"/>
    </row>
    <row r="140" spans="1:26" ht="12.6" customHeight="1">
      <c r="E140" s="16"/>
      <c r="F140" s="16"/>
      <c r="G140" s="16"/>
      <c r="H140" s="16"/>
      <c r="I140" s="81"/>
      <c r="J140" s="81"/>
      <c r="K140" s="1"/>
      <c r="L140" s="16"/>
      <c r="M140" s="16"/>
      <c r="O140" s="81"/>
      <c r="P140" s="81"/>
      <c r="Q140" s="16"/>
      <c r="R140" s="81"/>
      <c r="T140" s="26"/>
      <c r="U140" s="26"/>
      <c r="V140" s="26"/>
      <c r="X140" s="26"/>
      <c r="Y140" s="26"/>
      <c r="Z140" s="26"/>
    </row>
    <row r="141" spans="1:26" ht="12.6" customHeight="1">
      <c r="E141" s="16"/>
      <c r="F141" s="16"/>
      <c r="G141" s="16"/>
      <c r="H141" s="16"/>
      <c r="I141" s="81"/>
      <c r="J141" s="81"/>
      <c r="K141" s="1"/>
      <c r="L141" s="16"/>
      <c r="M141" s="16"/>
      <c r="O141" s="81"/>
      <c r="P141" s="81"/>
      <c r="Q141" s="16"/>
      <c r="R141" s="81"/>
      <c r="T141" s="26"/>
      <c r="U141" s="26"/>
      <c r="V141" s="26"/>
      <c r="X141" s="26"/>
      <c r="Y141" s="26"/>
      <c r="Z141" s="26"/>
    </row>
    <row r="142" spans="1:26" s="16" customFormat="1" ht="12.6" customHeight="1">
      <c r="A142" s="38"/>
      <c r="F142" s="26"/>
      <c r="G142" s="26"/>
      <c r="I142" s="67"/>
      <c r="N142" s="26"/>
      <c r="O142" s="81"/>
      <c r="P142" s="81"/>
      <c r="R142" s="81"/>
      <c r="S142" s="26"/>
      <c r="T142" s="26"/>
      <c r="U142" s="26"/>
      <c r="V142" s="26"/>
    </row>
    <row r="143" spans="1:26" s="16" customFormat="1" ht="12.6" customHeight="1">
      <c r="A143" s="38"/>
      <c r="F143" s="26"/>
      <c r="G143" s="26"/>
      <c r="I143" s="67"/>
      <c r="N143" s="26"/>
      <c r="O143" s="81"/>
      <c r="R143" s="81"/>
      <c r="S143" s="26"/>
      <c r="T143" s="26"/>
      <c r="U143" s="26"/>
      <c r="V143" s="26"/>
    </row>
    <row r="144" spans="1:26" s="16" customFormat="1" ht="12.6" customHeight="1">
      <c r="A144" s="38"/>
      <c r="F144" s="26"/>
      <c r="G144" s="26"/>
      <c r="I144" s="67"/>
      <c r="Q144" s="26"/>
      <c r="R144" s="81"/>
      <c r="S144" s="81"/>
      <c r="T144" s="1"/>
    </row>
    <row r="145" spans="1:26" s="16" customFormat="1" ht="12.6" customHeight="1">
      <c r="A145" s="38"/>
      <c r="F145" s="26"/>
      <c r="G145" s="26"/>
      <c r="H145" s="26"/>
      <c r="I145" s="30"/>
      <c r="Q145" s="26"/>
      <c r="R145" s="81"/>
      <c r="S145" s="81"/>
      <c r="T145" s="1"/>
    </row>
    <row r="146" spans="1:26" s="16" customFormat="1" ht="12.6" customHeight="1">
      <c r="A146" s="38"/>
      <c r="F146" s="26"/>
      <c r="G146" s="26"/>
      <c r="H146" s="26"/>
      <c r="I146" s="30"/>
      <c r="J146" s="26"/>
      <c r="K146" s="26"/>
      <c r="L146" s="26"/>
      <c r="Q146" s="26"/>
      <c r="R146" s="81"/>
      <c r="S146" s="81"/>
      <c r="T146" s="1"/>
    </row>
    <row r="147" spans="1:26" s="16" customFormat="1" ht="12.6" customHeight="1">
      <c r="A147" s="38"/>
      <c r="F147" s="26"/>
      <c r="G147" s="26"/>
      <c r="H147" s="26"/>
      <c r="I147" s="30"/>
      <c r="J147" s="26"/>
      <c r="K147" s="26"/>
      <c r="L147" s="26"/>
      <c r="Q147" s="26"/>
      <c r="R147" s="26"/>
      <c r="S147" s="81"/>
      <c r="T147" s="1"/>
    </row>
    <row r="148" spans="1:26" s="16" customFormat="1" ht="12.6" customHeight="1">
      <c r="A148" s="18"/>
      <c r="B148" s="26"/>
      <c r="C148" s="26"/>
      <c r="D148" s="26"/>
      <c r="F148" s="26"/>
      <c r="G148" s="26"/>
      <c r="H148" s="26"/>
      <c r="I148" s="30"/>
      <c r="J148" s="26"/>
      <c r="K148" s="26"/>
      <c r="L148" s="26"/>
      <c r="M148" s="26"/>
      <c r="Q148" s="26"/>
      <c r="R148" s="26"/>
      <c r="S148" s="81"/>
      <c r="T148" s="1"/>
    </row>
    <row r="149" spans="1:26" s="16" customFormat="1" ht="12.6" customHeight="1">
      <c r="A149" s="18"/>
      <c r="B149" s="26"/>
      <c r="C149" s="26"/>
      <c r="D149" s="26"/>
      <c r="E149" s="26"/>
      <c r="F149" s="26"/>
      <c r="G149" s="26"/>
      <c r="H149" s="26"/>
      <c r="I149" s="30"/>
      <c r="J149" s="26"/>
      <c r="K149" s="26"/>
      <c r="L149" s="26"/>
      <c r="M149" s="26"/>
      <c r="Q149" s="26"/>
      <c r="R149" s="26"/>
      <c r="S149" s="81"/>
      <c r="T149" s="1"/>
    </row>
    <row r="150" spans="1:26" ht="12.6" customHeight="1">
      <c r="A150" s="18"/>
      <c r="B150" s="26"/>
      <c r="C150" s="26"/>
      <c r="D150" s="26"/>
      <c r="I150" s="30"/>
      <c r="N150" s="16"/>
      <c r="O150" s="16"/>
      <c r="P150" s="16"/>
      <c r="S150" s="81"/>
      <c r="T150" s="1"/>
      <c r="U150" s="26"/>
      <c r="X150" s="26"/>
      <c r="Y150" s="26"/>
      <c r="Z150" s="26"/>
    </row>
    <row r="151" spans="1:26">
      <c r="A151" s="18"/>
      <c r="B151" s="26"/>
      <c r="C151" s="26"/>
      <c r="D151" s="26"/>
      <c r="I151" s="30"/>
      <c r="N151" s="16"/>
      <c r="O151" s="16"/>
      <c r="P151" s="16"/>
      <c r="S151" s="81"/>
      <c r="T151" s="1"/>
      <c r="U151" s="26"/>
      <c r="X151" s="26"/>
      <c r="Y151" s="26"/>
      <c r="Z151" s="26"/>
    </row>
    <row r="152" spans="1:26">
      <c r="A152" s="18"/>
      <c r="B152" s="26"/>
      <c r="C152" s="26"/>
      <c r="D152" s="26"/>
      <c r="I152" s="30"/>
      <c r="N152" s="16"/>
      <c r="O152" s="16"/>
      <c r="P152" s="16"/>
      <c r="S152" s="81"/>
      <c r="T152" s="1"/>
      <c r="U152" s="26"/>
      <c r="V152" s="26"/>
      <c r="X152" s="26"/>
      <c r="Y152" s="26"/>
      <c r="Z152" s="26"/>
    </row>
    <row r="153" spans="1:26">
      <c r="A153" s="18"/>
      <c r="B153" s="26"/>
      <c r="C153" s="26"/>
      <c r="D153" s="26"/>
      <c r="I153" s="30"/>
      <c r="N153" s="16"/>
      <c r="O153" s="16"/>
      <c r="S153" s="81"/>
      <c r="T153" s="1"/>
      <c r="U153" s="26"/>
      <c r="V153" s="26"/>
      <c r="X153" s="26"/>
      <c r="Y153" s="26"/>
      <c r="Z153" s="26"/>
    </row>
    <row r="154" spans="1:26">
      <c r="A154" s="18"/>
      <c r="B154" s="26"/>
      <c r="C154" s="26"/>
      <c r="D154" s="26"/>
      <c r="I154" s="30"/>
      <c r="N154" s="16"/>
      <c r="O154" s="16"/>
      <c r="S154" s="81"/>
      <c r="T154" s="1"/>
      <c r="U154" s="26"/>
      <c r="V154" s="26"/>
      <c r="X154" s="26"/>
      <c r="Y154" s="26"/>
      <c r="Z154" s="26"/>
    </row>
    <row r="155" spans="1:26">
      <c r="A155" s="18"/>
      <c r="B155" s="26"/>
      <c r="C155" s="26"/>
      <c r="D155" s="26"/>
      <c r="I155" s="30"/>
      <c r="N155" s="16"/>
      <c r="O155" s="16"/>
      <c r="S155" s="81"/>
      <c r="T155" s="1"/>
      <c r="U155" s="26"/>
      <c r="V155" s="26"/>
      <c r="X155" s="26"/>
      <c r="Y155" s="26"/>
      <c r="Z155" s="26"/>
    </row>
    <row r="156" spans="1:26">
      <c r="N156" s="16"/>
      <c r="O156" s="16"/>
      <c r="S156" s="81"/>
      <c r="T156" s="1"/>
      <c r="U156" s="26"/>
      <c r="V156" s="26"/>
      <c r="X156" s="26"/>
      <c r="Y156" s="26"/>
      <c r="Z156" s="26"/>
    </row>
    <row r="157" spans="1:26">
      <c r="N157" s="16"/>
      <c r="O157" s="16"/>
      <c r="S157" s="81"/>
      <c r="V157" s="26"/>
    </row>
    <row r="158" spans="1:26">
      <c r="N158" s="16"/>
      <c r="S158" s="81"/>
      <c r="V158" s="26"/>
    </row>
  </sheetData>
  <mergeCells count="275">
    <mergeCell ref="V69:V70"/>
    <mergeCell ref="V61:V62"/>
    <mergeCell ref="V63:V64"/>
    <mergeCell ref="V65:V66"/>
    <mergeCell ref="V67:V68"/>
    <mergeCell ref="U59:U60"/>
    <mergeCell ref="D53:D54"/>
    <mergeCell ref="D55:D56"/>
    <mergeCell ref="U67:U68"/>
    <mergeCell ref="U61:U62"/>
    <mergeCell ref="U63:U64"/>
    <mergeCell ref="U65:U66"/>
    <mergeCell ref="V57:V58"/>
    <mergeCell ref="V59:V60"/>
    <mergeCell ref="T65:T66"/>
    <mergeCell ref="T67:T68"/>
    <mergeCell ref="T61:T62"/>
    <mergeCell ref="V55:V56"/>
    <mergeCell ref="T57:T58"/>
    <mergeCell ref="T59:T60"/>
    <mergeCell ref="J66:K68"/>
    <mergeCell ref="S63:S64"/>
    <mergeCell ref="S65:S66"/>
    <mergeCell ref="A67:A68"/>
    <mergeCell ref="C53:C54"/>
    <mergeCell ref="C55:C56"/>
    <mergeCell ref="C57:C58"/>
    <mergeCell ref="A63:A64"/>
    <mergeCell ref="A65:A66"/>
    <mergeCell ref="T47:T48"/>
    <mergeCell ref="T49:T50"/>
    <mergeCell ref="T51:T52"/>
    <mergeCell ref="T55:T56"/>
    <mergeCell ref="B63:B64"/>
    <mergeCell ref="C63:C64"/>
    <mergeCell ref="C65:C66"/>
    <mergeCell ref="C67:C68"/>
    <mergeCell ref="D67:D68"/>
    <mergeCell ref="D59:D60"/>
    <mergeCell ref="D61:D62"/>
    <mergeCell ref="D63:D64"/>
    <mergeCell ref="D65:D66"/>
    <mergeCell ref="D57:D58"/>
    <mergeCell ref="C59:C60"/>
    <mergeCell ref="C61:C62"/>
    <mergeCell ref="T63:T64"/>
    <mergeCell ref="A57:A58"/>
    <mergeCell ref="A59:A60"/>
    <mergeCell ref="A61:A62"/>
    <mergeCell ref="C45:C46"/>
    <mergeCell ref="C47:C48"/>
    <mergeCell ref="C49:C50"/>
    <mergeCell ref="C51:C52"/>
    <mergeCell ref="A55:A56"/>
    <mergeCell ref="U47:U48"/>
    <mergeCell ref="U49:U50"/>
    <mergeCell ref="U51:U52"/>
    <mergeCell ref="U55:U56"/>
    <mergeCell ref="A45:A46"/>
    <mergeCell ref="A47:A48"/>
    <mergeCell ref="A49:A50"/>
    <mergeCell ref="A51:A52"/>
    <mergeCell ref="A53:A54"/>
    <mergeCell ref="U57:U58"/>
    <mergeCell ref="E1:R1"/>
    <mergeCell ref="A39:A40"/>
    <mergeCell ref="A41:A42"/>
    <mergeCell ref="B39:B40"/>
    <mergeCell ref="C13:C14"/>
    <mergeCell ref="V47:V48"/>
    <mergeCell ref="V49:V50"/>
    <mergeCell ref="V51:V52"/>
    <mergeCell ref="V53:V54"/>
    <mergeCell ref="S31:S32"/>
    <mergeCell ref="U53:U54"/>
    <mergeCell ref="T53:T54"/>
    <mergeCell ref="E2:R2"/>
    <mergeCell ref="S5:S6"/>
    <mergeCell ref="S7:S8"/>
    <mergeCell ref="A37:A38"/>
    <mergeCell ref="C3:C4"/>
    <mergeCell ref="D3:D4"/>
    <mergeCell ref="C5:C6"/>
    <mergeCell ref="D13:D14"/>
    <mergeCell ref="D15:D16"/>
    <mergeCell ref="D21:D22"/>
    <mergeCell ref="D19:D20"/>
    <mergeCell ref="D11:D12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29:A30"/>
    <mergeCell ref="A31:A32"/>
    <mergeCell ref="A33:A34"/>
    <mergeCell ref="A35:A36"/>
    <mergeCell ref="B29:B30"/>
    <mergeCell ref="B33:B34"/>
    <mergeCell ref="B31:B32"/>
    <mergeCell ref="B35:B36"/>
    <mergeCell ref="C15:C16"/>
    <mergeCell ref="A25:A26"/>
    <mergeCell ref="A27:A28"/>
    <mergeCell ref="T13:T14"/>
    <mergeCell ref="T11:T12"/>
    <mergeCell ref="U7:U8"/>
    <mergeCell ref="A21:A22"/>
    <mergeCell ref="T21:T22"/>
    <mergeCell ref="T17:T18"/>
    <mergeCell ref="T19:T20"/>
    <mergeCell ref="A17:A18"/>
    <mergeCell ref="D17:D18"/>
    <mergeCell ref="B17:B18"/>
    <mergeCell ref="C21:C22"/>
    <mergeCell ref="C19:C20"/>
    <mergeCell ref="C17:C18"/>
    <mergeCell ref="T15:T16"/>
    <mergeCell ref="U9:U10"/>
    <mergeCell ref="S21:S22"/>
    <mergeCell ref="S19:S20"/>
    <mergeCell ref="S17:S18"/>
    <mergeCell ref="S9:S10"/>
    <mergeCell ref="S11:S12"/>
    <mergeCell ref="S13:S14"/>
    <mergeCell ref="S15:S16"/>
    <mergeCell ref="B21:B22"/>
    <mergeCell ref="A19:A20"/>
    <mergeCell ref="V13:V14"/>
    <mergeCell ref="U21:U22"/>
    <mergeCell ref="V15:V16"/>
    <mergeCell ref="U19:U20"/>
    <mergeCell ref="U17:U18"/>
    <mergeCell ref="V17:V18"/>
    <mergeCell ref="V19:V20"/>
    <mergeCell ref="V21:V22"/>
    <mergeCell ref="U15:U16"/>
    <mergeCell ref="U13:U14"/>
    <mergeCell ref="V11:V12"/>
    <mergeCell ref="D7:D8"/>
    <mergeCell ref="V9:V10"/>
    <mergeCell ref="V5:V6"/>
    <mergeCell ref="V7:V8"/>
    <mergeCell ref="U5:U6"/>
    <mergeCell ref="T5:T6"/>
    <mergeCell ref="D9:D10"/>
    <mergeCell ref="D5:D6"/>
    <mergeCell ref="T7:T8"/>
    <mergeCell ref="U11:U12"/>
    <mergeCell ref="T9:T10"/>
    <mergeCell ref="B3:B4"/>
    <mergeCell ref="B5:B6"/>
    <mergeCell ref="A11:A12"/>
    <mergeCell ref="B11:B12"/>
    <mergeCell ref="B7:B8"/>
    <mergeCell ref="B9:B10"/>
    <mergeCell ref="A3:A4"/>
    <mergeCell ref="A7:A8"/>
    <mergeCell ref="A9:A10"/>
    <mergeCell ref="A5:A6"/>
    <mergeCell ref="C7:C8"/>
    <mergeCell ref="C9:C10"/>
    <mergeCell ref="C11:C12"/>
    <mergeCell ref="B19:B20"/>
    <mergeCell ref="B13:B14"/>
    <mergeCell ref="A15:A16"/>
    <mergeCell ref="B15:B16"/>
    <mergeCell ref="A13:A14"/>
    <mergeCell ref="A23:A24"/>
    <mergeCell ref="V23:V24"/>
    <mergeCell ref="U27:U28"/>
    <mergeCell ref="V27:V28"/>
    <mergeCell ref="V25:V26"/>
    <mergeCell ref="U23:U24"/>
    <mergeCell ref="B23:B24"/>
    <mergeCell ref="B25:B26"/>
    <mergeCell ref="T23:T24"/>
    <mergeCell ref="S25:S26"/>
    <mergeCell ref="U25:U26"/>
    <mergeCell ref="S23:S24"/>
    <mergeCell ref="T25:T26"/>
    <mergeCell ref="C23:C24"/>
    <mergeCell ref="S27:S28"/>
    <mergeCell ref="C25:C26"/>
    <mergeCell ref="D23:D24"/>
    <mergeCell ref="D25:D26"/>
    <mergeCell ref="D27:D28"/>
    <mergeCell ref="B37:B38"/>
    <mergeCell ref="B27:B28"/>
    <mergeCell ref="C37:C38"/>
    <mergeCell ref="D37:D38"/>
    <mergeCell ref="D33:D34"/>
    <mergeCell ref="C31:C32"/>
    <mergeCell ref="D31:D32"/>
    <mergeCell ref="D29:D30"/>
    <mergeCell ref="T37:T38"/>
    <mergeCell ref="D35:D36"/>
    <mergeCell ref="C35:C36"/>
    <mergeCell ref="T35:T36"/>
    <mergeCell ref="S37:S38"/>
    <mergeCell ref="U35:U36"/>
    <mergeCell ref="S33:S34"/>
    <mergeCell ref="V41:V42"/>
    <mergeCell ref="S39:S40"/>
    <mergeCell ref="V35:V36"/>
    <mergeCell ref="T39:T40"/>
    <mergeCell ref="V29:V30"/>
    <mergeCell ref="S35:S36"/>
    <mergeCell ref="C27:C28"/>
    <mergeCell ref="C29:C30"/>
    <mergeCell ref="V33:V34"/>
    <mergeCell ref="U33:U34"/>
    <mergeCell ref="T31:T32"/>
    <mergeCell ref="U29:U30"/>
    <mergeCell ref="U31:U32"/>
    <mergeCell ref="V31:V32"/>
    <mergeCell ref="C33:C34"/>
    <mergeCell ref="T29:T30"/>
    <mergeCell ref="T27:T28"/>
    <mergeCell ref="S29:S30"/>
    <mergeCell ref="V37:V38"/>
    <mergeCell ref="V39:V40"/>
    <mergeCell ref="T33:T34"/>
    <mergeCell ref="U37:U38"/>
    <mergeCell ref="G101:G102"/>
    <mergeCell ref="G99:G100"/>
    <mergeCell ref="S55:S56"/>
    <mergeCell ref="S57:S58"/>
    <mergeCell ref="B65:B66"/>
    <mergeCell ref="B67:B68"/>
    <mergeCell ref="L66:M68"/>
    <mergeCell ref="S45:S46"/>
    <mergeCell ref="F69:N70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D45:D46"/>
    <mergeCell ref="D47:D48"/>
    <mergeCell ref="D49:D50"/>
    <mergeCell ref="D51:D52"/>
    <mergeCell ref="S67:S68"/>
    <mergeCell ref="T43:T44"/>
    <mergeCell ref="V43:V44"/>
    <mergeCell ref="U43:U44"/>
    <mergeCell ref="S43:S44"/>
    <mergeCell ref="V3:V4"/>
    <mergeCell ref="U69:U70"/>
    <mergeCell ref="T69:T70"/>
    <mergeCell ref="S69:S70"/>
    <mergeCell ref="S3:S4"/>
    <mergeCell ref="T3:T4"/>
    <mergeCell ref="U3:U4"/>
    <mergeCell ref="S59:S60"/>
    <mergeCell ref="S61:S62"/>
    <mergeCell ref="S47:S48"/>
    <mergeCell ref="S49:S50"/>
    <mergeCell ref="S51:S52"/>
    <mergeCell ref="S53:S54"/>
    <mergeCell ref="V45:V46"/>
    <mergeCell ref="U39:U40"/>
    <mergeCell ref="U45:U46"/>
    <mergeCell ref="T45:T46"/>
    <mergeCell ref="S41:S42"/>
    <mergeCell ref="T41:T42"/>
    <mergeCell ref="U41:U42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view="pageBreakPreview" zoomScaleNormal="85" zoomScaleSheetLayoutView="100" workbookViewId="0">
      <selection activeCell="D51" sqref="D51"/>
    </sheetView>
  </sheetViews>
  <sheetFormatPr defaultRowHeight="20.100000000000001" customHeight="1"/>
  <cols>
    <col min="1" max="1" width="3.625" style="27" customWidth="1"/>
    <col min="2" max="2" width="3.75" style="27" hidden="1" customWidth="1"/>
    <col min="3" max="3" width="14.5" style="24" bestFit="1" customWidth="1"/>
    <col min="4" max="4" width="4.125" style="24" customWidth="1"/>
    <col min="5" max="5" width="4.125" style="20" customWidth="1"/>
    <col min="6" max="7" width="4.125" style="24" customWidth="1"/>
    <col min="8" max="11" width="3.125" style="24" customWidth="1"/>
    <col min="12" max="15" width="4.125" style="24" customWidth="1"/>
    <col min="16" max="16" width="6.375" style="24" hidden="1" customWidth="1"/>
    <col min="17" max="17" width="14.5" style="24" bestFit="1" customWidth="1"/>
    <col min="18" max="18" width="3.75" style="24" customWidth="1"/>
    <col min="19" max="20" width="3.5" style="24" customWidth="1"/>
    <col min="21" max="21" width="3.25" style="22" customWidth="1"/>
    <col min="22" max="23" width="2.875" style="22" customWidth="1"/>
    <col min="24" max="24" width="9.5" style="82" bestFit="1" customWidth="1"/>
    <col min="25" max="25" width="9" style="24"/>
    <col min="26" max="26" width="4.125" style="24" customWidth="1"/>
    <col min="27" max="27" width="3.5" style="24" bestFit="1" customWidth="1"/>
    <col min="28" max="28" width="3.5" style="24" customWidth="1"/>
    <col min="29" max="29" width="9.375" style="24" bestFit="1" customWidth="1"/>
    <col min="30" max="30" width="3.75" style="24" customWidth="1"/>
    <col min="31" max="31" width="4.5" style="24" customWidth="1"/>
    <col min="32" max="32" width="5.375" style="24" customWidth="1"/>
    <col min="33" max="16384" width="9" style="24"/>
  </cols>
  <sheetData>
    <row r="1" spans="1:29" ht="17.25">
      <c r="A1" s="729" t="s">
        <v>23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</row>
    <row r="2" spans="1:29" ht="17.25">
      <c r="A2" s="28"/>
      <c r="B2" s="28" t="s">
        <v>43</v>
      </c>
      <c r="C2" s="18" t="s">
        <v>1</v>
      </c>
      <c r="D2" s="28"/>
      <c r="E2" s="28"/>
      <c r="F2" s="28"/>
      <c r="G2" s="28"/>
      <c r="H2" s="28"/>
      <c r="I2" s="28"/>
      <c r="J2" s="28"/>
      <c r="K2" s="28"/>
      <c r="L2" s="115"/>
      <c r="M2" s="115"/>
      <c r="N2" s="115"/>
      <c r="O2" s="115"/>
      <c r="P2" s="26" t="s">
        <v>43</v>
      </c>
      <c r="Q2" s="18" t="s">
        <v>1</v>
      </c>
      <c r="R2" s="26"/>
      <c r="S2" s="26"/>
      <c r="X2" s="59"/>
      <c r="Z2" s="27"/>
    </row>
    <row r="3" spans="1:29" ht="16.5" customHeight="1" thickBot="1">
      <c r="A3" s="762">
        <v>1</v>
      </c>
      <c r="B3" s="760">
        <v>1</v>
      </c>
      <c r="C3" s="737" t="str">
        <f>IF(B3&lt;&gt;"",VLOOKUP(B3,$B$58:$C$79,2),"●")</f>
        <v>拓大紅陵</v>
      </c>
      <c r="D3" s="618"/>
      <c r="E3" s="636"/>
      <c r="F3" s="593">
        <v>5</v>
      </c>
      <c r="G3" s="593"/>
      <c r="H3" s="593"/>
      <c r="I3" s="111"/>
      <c r="J3" s="111"/>
      <c r="K3" s="602"/>
      <c r="L3" s="602"/>
      <c r="M3" s="602">
        <v>5</v>
      </c>
      <c r="N3" s="641"/>
      <c r="O3" s="632"/>
      <c r="P3" s="760">
        <v>16</v>
      </c>
      <c r="Q3" s="737" t="str">
        <f>IF(P3&lt;&gt;"",VLOOKUP(P3,$B$58:$C$79,2),"●")</f>
        <v>柏日体</v>
      </c>
      <c r="R3" s="761">
        <v>12</v>
      </c>
      <c r="S3" s="26"/>
      <c r="X3" s="20"/>
    </row>
    <row r="4" spans="1:29" ht="16.5" customHeight="1" thickTop="1" thickBot="1">
      <c r="A4" s="762"/>
      <c r="B4" s="760"/>
      <c r="C4" s="737"/>
      <c r="D4" s="118"/>
      <c r="E4" s="593"/>
      <c r="F4" s="637"/>
      <c r="G4" s="593">
        <v>3</v>
      </c>
      <c r="H4" s="593"/>
      <c r="I4" s="111"/>
      <c r="J4" s="111"/>
      <c r="K4" s="602"/>
      <c r="L4" s="602"/>
      <c r="M4" s="602"/>
      <c r="N4" s="642"/>
      <c r="O4" s="112"/>
      <c r="P4" s="760"/>
      <c r="Q4" s="737"/>
      <c r="R4" s="761"/>
      <c r="S4" s="26"/>
      <c r="X4" s="20"/>
    </row>
    <row r="5" spans="1:29" ht="16.5" customHeight="1" thickTop="1" thickBot="1">
      <c r="A5" s="762">
        <v>2</v>
      </c>
      <c r="B5" s="760">
        <v>4</v>
      </c>
      <c r="C5" s="737" t="str">
        <f>IF(B5&lt;&gt;"",VLOOKUP(B5,$B$58:$C$79,2),"●")</f>
        <v>茂原樟陽</v>
      </c>
      <c r="D5" s="118"/>
      <c r="E5" s="593">
        <v>0</v>
      </c>
      <c r="F5" s="651"/>
      <c r="G5" s="593"/>
      <c r="H5" s="593"/>
      <c r="I5" s="111"/>
      <c r="J5" s="111"/>
      <c r="K5" s="602"/>
      <c r="L5" s="602">
        <v>3</v>
      </c>
      <c r="M5" s="644"/>
      <c r="N5" s="643">
        <v>4</v>
      </c>
      <c r="O5" s="632"/>
      <c r="P5" s="760">
        <v>6</v>
      </c>
      <c r="Q5" s="737" t="str">
        <f>IF(P5&lt;&gt;"",VLOOKUP(P5,$B$58:$C$79,2),"●")</f>
        <v>東金</v>
      </c>
      <c r="R5" s="761">
        <v>13</v>
      </c>
      <c r="S5" s="26"/>
      <c r="X5" s="20"/>
    </row>
    <row r="6" spans="1:29" ht="16.5" customHeight="1" thickTop="1" thickBot="1">
      <c r="A6" s="762"/>
      <c r="B6" s="760"/>
      <c r="C6" s="737"/>
      <c r="D6" s="173"/>
      <c r="E6" s="460"/>
      <c r="F6" s="663"/>
      <c r="G6" s="593"/>
      <c r="H6" s="593"/>
      <c r="I6" s="111"/>
      <c r="J6" s="111"/>
      <c r="K6" s="602"/>
      <c r="L6" s="656"/>
      <c r="M6" s="603"/>
      <c r="N6" s="610"/>
      <c r="O6" s="633"/>
      <c r="P6" s="760"/>
      <c r="Q6" s="737"/>
      <c r="R6" s="761"/>
      <c r="S6" s="26"/>
      <c r="X6" s="20"/>
    </row>
    <row r="7" spans="1:29" ht="16.5" customHeight="1" thickTop="1" thickBot="1">
      <c r="A7" s="762">
        <v>3</v>
      </c>
      <c r="B7" s="760">
        <v>18</v>
      </c>
      <c r="C7" s="737" t="str">
        <f>IF(B7&lt;&gt;"",VLOOKUP(B7,$B$58:$C$79,2),"●")</f>
        <v>成田</v>
      </c>
      <c r="D7" s="613"/>
      <c r="E7" s="614"/>
      <c r="F7" s="652">
        <v>0</v>
      </c>
      <c r="G7" s="593"/>
      <c r="H7" s="593">
        <v>3</v>
      </c>
      <c r="I7" s="111"/>
      <c r="J7" s="111"/>
      <c r="K7" s="602">
        <v>2</v>
      </c>
      <c r="L7" s="644"/>
      <c r="M7" s="667">
        <v>0</v>
      </c>
      <c r="N7" s="634"/>
      <c r="O7" s="197"/>
      <c r="P7" s="760">
        <v>9</v>
      </c>
      <c r="Q7" s="737" t="str">
        <f>IF(P7&lt;&gt;"",VLOOKUP(P7,$B$58:$C$79,2),"●")</f>
        <v>船橋東</v>
      </c>
      <c r="R7" s="761">
        <v>14</v>
      </c>
      <c r="S7" s="26"/>
      <c r="X7" s="85"/>
    </row>
    <row r="8" spans="1:29" ht="16.5" customHeight="1" thickTop="1">
      <c r="A8" s="762"/>
      <c r="B8" s="760"/>
      <c r="C8" s="737"/>
      <c r="D8" s="120"/>
      <c r="E8" s="599">
        <v>5</v>
      </c>
      <c r="F8" s="594"/>
      <c r="G8" s="651"/>
      <c r="H8" s="593"/>
      <c r="I8" s="111"/>
      <c r="J8" s="111"/>
      <c r="K8" s="656"/>
      <c r="L8" s="603"/>
      <c r="M8" s="602"/>
      <c r="N8" s="288">
        <v>1</v>
      </c>
      <c r="O8" s="112"/>
      <c r="P8" s="760"/>
      <c r="Q8" s="737"/>
      <c r="R8" s="761"/>
      <c r="S8" s="26"/>
      <c r="X8" s="20"/>
      <c r="Y8" s="22"/>
    </row>
    <row r="9" spans="1:29" ht="16.5" customHeight="1" thickBot="1">
      <c r="A9" s="762">
        <v>4</v>
      </c>
      <c r="B9" s="760">
        <v>11</v>
      </c>
      <c r="C9" s="737" t="str">
        <f>IF(B9&lt;&gt;"",VLOOKUP(B9,$B$58:$C$79,2),"●")</f>
        <v>習志野</v>
      </c>
      <c r="D9" s="118"/>
      <c r="E9" s="593"/>
      <c r="F9" s="594">
        <v>3</v>
      </c>
      <c r="G9" s="663"/>
      <c r="H9" s="593"/>
      <c r="I9" s="111"/>
      <c r="J9" s="111"/>
      <c r="K9" s="656"/>
      <c r="L9" s="603"/>
      <c r="M9" s="602"/>
      <c r="N9" s="635">
        <v>1</v>
      </c>
      <c r="O9" s="112"/>
      <c r="P9" s="760">
        <v>20</v>
      </c>
      <c r="Q9" s="737" t="str">
        <f>IF(P9&lt;&gt;"",VLOOKUP(P9,$B$58:$C$79,2),"●")</f>
        <v>千葉黎明</v>
      </c>
      <c r="R9" s="761">
        <v>15</v>
      </c>
      <c r="S9" s="26"/>
      <c r="X9" s="20"/>
      <c r="Y9" s="22"/>
      <c r="Z9" s="58"/>
    </row>
    <row r="10" spans="1:29" ht="16.5" customHeight="1" thickTop="1" thickBot="1">
      <c r="A10" s="762"/>
      <c r="B10" s="760"/>
      <c r="C10" s="737"/>
      <c r="D10" s="647"/>
      <c r="E10" s="648"/>
      <c r="F10" s="594"/>
      <c r="G10" s="663"/>
      <c r="H10" s="593"/>
      <c r="I10" s="111"/>
      <c r="J10" s="111"/>
      <c r="K10" s="656"/>
      <c r="L10" s="603"/>
      <c r="M10" s="602">
        <v>3</v>
      </c>
      <c r="N10" s="602"/>
      <c r="O10" s="633"/>
      <c r="P10" s="760"/>
      <c r="Q10" s="737"/>
      <c r="R10" s="761"/>
      <c r="S10" s="26"/>
      <c r="X10" s="20"/>
      <c r="Z10" s="57"/>
    </row>
    <row r="11" spans="1:29" ht="16.5" customHeight="1" thickTop="1" thickBot="1">
      <c r="A11" s="762">
        <v>5</v>
      </c>
      <c r="B11" s="760">
        <v>13</v>
      </c>
      <c r="C11" s="737" t="str">
        <f>IF(B11&lt;&gt;"",VLOOKUP(B11,$B$58:$C$79,2),"●")</f>
        <v>敬愛学園</v>
      </c>
      <c r="D11" s="118"/>
      <c r="E11" s="607"/>
      <c r="F11" s="649"/>
      <c r="G11" s="678">
        <v>0</v>
      </c>
      <c r="H11" s="593"/>
      <c r="I11" s="677"/>
      <c r="J11" s="689"/>
      <c r="K11" s="656"/>
      <c r="L11" s="603"/>
      <c r="M11" s="670"/>
      <c r="N11" s="655"/>
      <c r="O11" s="197"/>
      <c r="P11" s="760">
        <v>14</v>
      </c>
      <c r="Q11" s="737" t="str">
        <f>IF(P11&lt;&gt;"",VLOOKUP(P11,$B$58:$C$79,2),"●")</f>
        <v>千葉南</v>
      </c>
      <c r="R11" s="761">
        <v>16</v>
      </c>
      <c r="S11" s="26"/>
      <c r="Y11" s="22"/>
      <c r="Z11" s="57"/>
    </row>
    <row r="12" spans="1:29" ht="16.5" customHeight="1" thickTop="1" thickBot="1">
      <c r="A12" s="762"/>
      <c r="B12" s="760"/>
      <c r="C12" s="737"/>
      <c r="D12" s="284"/>
      <c r="E12" s="608"/>
      <c r="F12" s="599">
        <v>2</v>
      </c>
      <c r="G12" s="678"/>
      <c r="H12" s="687">
        <v>3</v>
      </c>
      <c r="I12" s="688"/>
      <c r="J12" s="172"/>
      <c r="K12" s="686">
        <v>0</v>
      </c>
      <c r="L12" s="602">
        <v>0</v>
      </c>
      <c r="M12" s="602"/>
      <c r="N12" s="289">
        <v>1</v>
      </c>
      <c r="O12" s="285"/>
      <c r="P12" s="760"/>
      <c r="Q12" s="737"/>
      <c r="R12" s="761"/>
      <c r="S12" s="26"/>
      <c r="Y12" s="22"/>
      <c r="Z12" s="57"/>
    </row>
    <row r="13" spans="1:29" ht="16.5" customHeight="1" thickTop="1" thickBot="1">
      <c r="A13" s="762">
        <v>6</v>
      </c>
      <c r="B13" s="760">
        <v>17</v>
      </c>
      <c r="C13" s="737" t="str">
        <f>IF(B13&lt;&gt;"",VLOOKUP(B13,$B$58:$C$79,2),"●")</f>
        <v>麗澤</v>
      </c>
      <c r="D13" s="248"/>
      <c r="E13" s="593"/>
      <c r="F13" s="593">
        <v>3</v>
      </c>
      <c r="G13" s="594"/>
      <c r="H13" s="598"/>
      <c r="I13" s="111"/>
      <c r="J13" s="111"/>
      <c r="K13" s="603"/>
      <c r="L13" s="602"/>
      <c r="M13" s="602"/>
      <c r="N13" s="611"/>
      <c r="O13" s="286"/>
      <c r="P13" s="760">
        <v>5</v>
      </c>
      <c r="Q13" s="737" t="str">
        <f>IF(P13&lt;&gt;"",VLOOKUP(P13,$B$58:$C$79,2),"●")</f>
        <v>千葉学芸</v>
      </c>
      <c r="R13" s="761">
        <v>17</v>
      </c>
      <c r="S13" s="26"/>
    </row>
    <row r="14" spans="1:29" ht="16.5" customHeight="1" thickTop="1">
      <c r="A14" s="762"/>
      <c r="B14" s="760"/>
      <c r="C14" s="737"/>
      <c r="D14" s="647"/>
      <c r="E14" s="653"/>
      <c r="F14" s="650"/>
      <c r="G14" s="594"/>
      <c r="H14" s="593"/>
      <c r="I14" s="111"/>
      <c r="J14" s="111"/>
      <c r="K14" s="603"/>
      <c r="L14" s="602"/>
      <c r="M14" s="288">
        <v>2</v>
      </c>
      <c r="N14" s="602"/>
      <c r="O14" s="83"/>
      <c r="P14" s="760"/>
      <c r="Q14" s="737"/>
      <c r="R14" s="761"/>
      <c r="S14" s="26"/>
    </row>
    <row r="15" spans="1:29" ht="16.5" customHeight="1" thickBot="1">
      <c r="A15" s="762">
        <v>7</v>
      </c>
      <c r="B15" s="760">
        <v>15</v>
      </c>
      <c r="C15" s="737" t="str">
        <f>IF(B15&lt;&gt;"",VLOOKUP(B15,$B$58:$C$79,2),"●")</f>
        <v>西武台千葉</v>
      </c>
      <c r="D15" s="118"/>
      <c r="E15" s="593">
        <v>4</v>
      </c>
      <c r="F15" s="637"/>
      <c r="G15" s="609">
        <v>3</v>
      </c>
      <c r="H15" s="599"/>
      <c r="I15" s="113"/>
      <c r="J15" s="113"/>
      <c r="K15" s="605"/>
      <c r="L15" s="288"/>
      <c r="M15" s="602">
        <v>0</v>
      </c>
      <c r="N15" s="602"/>
      <c r="O15" s="287"/>
      <c r="P15" s="760">
        <v>19</v>
      </c>
      <c r="Q15" s="737" t="str">
        <f>IF(P15&lt;&gt;"",VLOOKUP(P15,$B$58:$C$79,2),"●")</f>
        <v>成田北</v>
      </c>
      <c r="R15" s="761">
        <v>18</v>
      </c>
      <c r="S15" s="26"/>
      <c r="AC15" s="1"/>
    </row>
    <row r="16" spans="1:29" ht="16.5" customHeight="1" thickTop="1" thickBot="1">
      <c r="A16" s="762"/>
      <c r="B16" s="760"/>
      <c r="C16" s="737"/>
      <c r="D16" s="615"/>
      <c r="E16" s="616"/>
      <c r="F16" s="598"/>
      <c r="G16" s="672"/>
      <c r="H16" s="593"/>
      <c r="I16" s="111"/>
      <c r="J16" s="111"/>
      <c r="K16" s="603"/>
      <c r="L16" s="602">
        <v>0</v>
      </c>
      <c r="M16" s="603"/>
      <c r="N16" s="612"/>
      <c r="O16" s="112"/>
      <c r="P16" s="760"/>
      <c r="Q16" s="737"/>
      <c r="R16" s="761"/>
      <c r="S16" s="26"/>
      <c r="Y16" s="1"/>
    </row>
    <row r="17" spans="1:19" ht="16.5" customHeight="1" thickTop="1" thickBot="1">
      <c r="A17" s="762">
        <v>8</v>
      </c>
      <c r="B17" s="760">
        <v>22</v>
      </c>
      <c r="C17" s="737" t="str">
        <f>IF(B17&lt;&gt;"",VLOOKUP(B17,$B$58:$C$79,2),"●")</f>
        <v>佐原</v>
      </c>
      <c r="D17" s="249"/>
      <c r="E17" s="599"/>
      <c r="F17" s="599">
        <v>0</v>
      </c>
      <c r="G17" s="672"/>
      <c r="H17" s="593"/>
      <c r="I17" s="761"/>
      <c r="J17" s="765"/>
      <c r="K17" s="603"/>
      <c r="L17" s="603"/>
      <c r="M17" s="654"/>
      <c r="N17" s="671"/>
      <c r="O17" s="632"/>
      <c r="P17" s="760">
        <v>3</v>
      </c>
      <c r="Q17" s="737" t="str">
        <f>IF(P17&lt;&gt;"",VLOOKUP(P17,$B$58:$C$79,2),"●")</f>
        <v>長生</v>
      </c>
      <c r="R17" s="761">
        <v>19</v>
      </c>
      <c r="S17" s="26"/>
    </row>
    <row r="18" spans="1:19" ht="16.5" customHeight="1" thickTop="1" thickBot="1">
      <c r="A18" s="762"/>
      <c r="B18" s="760"/>
      <c r="C18" s="737"/>
      <c r="D18" s="283"/>
      <c r="E18" s="599">
        <v>1</v>
      </c>
      <c r="F18" s="593"/>
      <c r="G18" s="672"/>
      <c r="H18" s="593"/>
      <c r="I18" s="250"/>
      <c r="J18" s="168"/>
      <c r="K18" s="603"/>
      <c r="L18" s="606"/>
      <c r="M18" s="288">
        <v>4</v>
      </c>
      <c r="N18" s="602"/>
      <c r="O18" s="114"/>
      <c r="P18" s="760"/>
      <c r="Q18" s="737"/>
      <c r="R18" s="761"/>
      <c r="S18" s="26"/>
    </row>
    <row r="19" spans="1:19" ht="16.5" customHeight="1" thickTop="1">
      <c r="A19" s="762">
        <v>9</v>
      </c>
      <c r="B19" s="760">
        <v>8</v>
      </c>
      <c r="C19" s="737" t="str">
        <f>IF(B19&lt;&gt;"",VLOOKUP(B19,$B$58:$C$79,2),"●")</f>
        <v>学館浦安</v>
      </c>
      <c r="D19" s="118"/>
      <c r="E19" s="593">
        <v>2</v>
      </c>
      <c r="F19" s="594"/>
      <c r="G19" s="649"/>
      <c r="H19" s="593">
        <v>1</v>
      </c>
      <c r="I19" s="250"/>
      <c r="J19" s="168"/>
      <c r="K19" s="602">
        <v>1</v>
      </c>
      <c r="L19" s="640"/>
      <c r="M19" s="602"/>
      <c r="N19" s="602">
        <v>2</v>
      </c>
      <c r="O19" s="114"/>
      <c r="P19" s="760">
        <v>12</v>
      </c>
      <c r="Q19" s="737" t="str">
        <f>IF(P19&lt;&gt;"",VLOOKUP(P19,$B$58:$C$79,2),"●")</f>
        <v>幕張</v>
      </c>
      <c r="R19" s="761">
        <v>20</v>
      </c>
      <c r="S19" s="26"/>
    </row>
    <row r="20" spans="1:19" ht="16.5" customHeight="1" thickBot="1">
      <c r="A20" s="762"/>
      <c r="B20" s="760"/>
      <c r="C20" s="737"/>
      <c r="D20" s="247"/>
      <c r="E20" s="593"/>
      <c r="F20" s="594">
        <v>0</v>
      </c>
      <c r="G20" s="593"/>
      <c r="H20" s="593"/>
      <c r="I20" s="250"/>
      <c r="J20" s="168"/>
      <c r="K20" s="675"/>
      <c r="L20" s="656"/>
      <c r="M20" s="602">
        <v>0</v>
      </c>
      <c r="N20" s="631"/>
      <c r="O20" s="285"/>
      <c r="P20" s="760"/>
      <c r="Q20" s="737"/>
      <c r="R20" s="761"/>
      <c r="S20" s="26"/>
    </row>
    <row r="21" spans="1:19" ht="16.5" customHeight="1" thickTop="1" thickBot="1">
      <c r="A21" s="762">
        <v>10</v>
      </c>
      <c r="B21" s="760">
        <v>7</v>
      </c>
      <c r="C21" s="737" t="str">
        <f>IF(B21&lt;&gt;"",VLOOKUP(B21,$B$58:$C$79,2),"●")</f>
        <v>成東</v>
      </c>
      <c r="D21" s="118"/>
      <c r="E21" s="627"/>
      <c r="F21" s="662"/>
      <c r="G21" s="593"/>
      <c r="H21" s="593"/>
      <c r="I21" s="250"/>
      <c r="J21" s="168"/>
      <c r="K21" s="602"/>
      <c r="L21" s="656"/>
      <c r="M21" s="602"/>
      <c r="N21" s="630"/>
      <c r="O21" s="629"/>
      <c r="P21" s="760">
        <v>2</v>
      </c>
      <c r="Q21" s="737" t="str">
        <f>IF(P21&lt;&gt;"",VLOOKUP(P21,$B$58:$C$79,2),"●")</f>
        <v>木更津総合</v>
      </c>
      <c r="R21" s="761">
        <v>21</v>
      </c>
      <c r="S21" s="26"/>
    </row>
    <row r="22" spans="1:19" ht="16.5" customHeight="1" thickTop="1" thickBot="1">
      <c r="A22" s="762"/>
      <c r="B22" s="760"/>
      <c r="C22" s="737"/>
      <c r="D22" s="626"/>
      <c r="E22" s="599">
        <v>2</v>
      </c>
      <c r="F22" s="617"/>
      <c r="G22" s="593">
        <v>0</v>
      </c>
      <c r="H22" s="599"/>
      <c r="I22" s="162"/>
      <c r="J22" s="288"/>
      <c r="K22" s="288"/>
      <c r="L22" s="656"/>
      <c r="M22" s="602"/>
      <c r="N22" s="289">
        <v>3</v>
      </c>
      <c r="O22" s="628"/>
      <c r="P22" s="760"/>
      <c r="Q22" s="737"/>
      <c r="R22" s="761"/>
      <c r="S22" s="26"/>
    </row>
    <row r="23" spans="1:19" ht="16.5" customHeight="1" thickTop="1" thickBot="1">
      <c r="A23" s="762">
        <v>11</v>
      </c>
      <c r="B23" s="760">
        <v>21</v>
      </c>
      <c r="C23" s="737" t="str">
        <f>IF(B23&lt;&gt;"",VLOOKUP(B23,$B$58:$C$79,2),"●")</f>
        <v>市立銚子</v>
      </c>
      <c r="D23" s="657"/>
      <c r="E23" s="636"/>
      <c r="F23" s="650"/>
      <c r="G23" s="673"/>
      <c r="H23" s="599"/>
      <c r="I23" s="162"/>
      <c r="J23" s="288"/>
      <c r="K23" s="288"/>
      <c r="L23" s="602">
        <v>3</v>
      </c>
      <c r="M23" s="640"/>
      <c r="N23" s="661"/>
      <c r="O23" s="114"/>
      <c r="P23" s="760">
        <v>10</v>
      </c>
      <c r="Q23" s="737" t="str">
        <f>IF(P23&lt;&gt;"",VLOOKUP(P23,$B$58:$C$79,2),"●")</f>
        <v>秀明八千代</v>
      </c>
      <c r="R23" s="761">
        <v>22</v>
      </c>
      <c r="S23" s="26"/>
    </row>
    <row r="24" spans="1:19" ht="16.5" customHeight="1" thickTop="1" thickBot="1">
      <c r="A24" s="762"/>
      <c r="B24" s="760"/>
      <c r="C24" s="737"/>
      <c r="D24" s="248"/>
      <c r="E24" s="599"/>
      <c r="F24" s="593">
        <v>4</v>
      </c>
      <c r="G24" s="593"/>
      <c r="H24" s="597">
        <v>2</v>
      </c>
      <c r="I24" s="685"/>
      <c r="J24" s="288"/>
      <c r="K24" s="593">
        <v>3</v>
      </c>
      <c r="L24" s="669"/>
      <c r="M24" s="669">
        <v>5</v>
      </c>
      <c r="N24" s="660"/>
      <c r="O24" s="659"/>
      <c r="P24" s="760"/>
      <c r="Q24" s="737"/>
      <c r="R24" s="761"/>
      <c r="S24" s="26"/>
    </row>
    <row r="25" spans="1:19" ht="13.5" customHeight="1" thickTop="1">
      <c r="A25" s="334"/>
      <c r="B25" s="158"/>
      <c r="C25" s="99"/>
      <c r="D25" s="248"/>
      <c r="E25" s="198"/>
      <c r="F25" s="84"/>
      <c r="G25" s="84"/>
      <c r="H25" s="162"/>
      <c r="I25" s="290"/>
      <c r="J25" s="660"/>
      <c r="K25" s="667"/>
      <c r="L25" s="127"/>
      <c r="M25" s="669"/>
      <c r="N25" s="114"/>
      <c r="O25" s="112"/>
      <c r="P25" s="158"/>
      <c r="Q25" s="99"/>
      <c r="R25" s="99"/>
      <c r="S25" s="26"/>
    </row>
    <row r="26" spans="1:19" ht="18.75" customHeight="1">
      <c r="A26" s="334"/>
      <c r="B26" s="158"/>
      <c r="C26" s="99"/>
      <c r="D26" s="248"/>
      <c r="E26" s="198"/>
      <c r="F26" s="84"/>
      <c r="G26" s="84"/>
      <c r="H26" s="764" t="s">
        <v>691</v>
      </c>
      <c r="I26" s="764"/>
      <c r="J26" s="764" t="s">
        <v>690</v>
      </c>
      <c r="K26" s="764"/>
      <c r="L26" s="127"/>
      <c r="M26" s="127"/>
      <c r="N26" s="114"/>
      <c r="O26" s="112"/>
      <c r="P26" s="158"/>
      <c r="Q26" s="99"/>
      <c r="R26" s="99"/>
      <c r="S26" s="26"/>
    </row>
    <row r="27" spans="1:19" ht="13.5" customHeight="1">
      <c r="A27" s="334"/>
      <c r="B27" s="158"/>
      <c r="C27" s="99"/>
      <c r="D27" s="248"/>
      <c r="E27" s="198"/>
      <c r="F27" s="84"/>
      <c r="G27" s="84"/>
      <c r="H27" s="764"/>
      <c r="I27" s="764"/>
      <c r="J27" s="764"/>
      <c r="K27" s="764"/>
      <c r="L27" s="127"/>
      <c r="M27" s="127"/>
      <c r="N27" s="114"/>
      <c r="O27" s="112"/>
      <c r="P27" s="158"/>
      <c r="Q27" s="99"/>
      <c r="R27" s="99"/>
      <c r="S27" s="26"/>
    </row>
    <row r="28" spans="1:19" ht="43.5" customHeight="1">
      <c r="A28" s="334"/>
      <c r="B28" s="158"/>
      <c r="C28" s="99"/>
      <c r="D28" s="248"/>
      <c r="E28" s="198"/>
      <c r="F28" s="84"/>
      <c r="G28" s="84"/>
      <c r="H28" s="764"/>
      <c r="I28" s="764"/>
      <c r="J28" s="764"/>
      <c r="K28" s="764"/>
      <c r="L28" s="127"/>
      <c r="M28" s="127"/>
      <c r="N28" s="114"/>
      <c r="O28" s="112"/>
      <c r="P28" s="158"/>
      <c r="Q28" s="99"/>
      <c r="R28" s="99"/>
      <c r="S28" s="26"/>
    </row>
    <row r="29" spans="1:19" ht="8.25" customHeight="1">
      <c r="A29" s="583"/>
      <c r="B29" s="582"/>
      <c r="C29" s="581"/>
      <c r="D29" s="248"/>
      <c r="E29" s="198"/>
      <c r="F29" s="84"/>
      <c r="G29" s="84"/>
      <c r="H29" s="674"/>
      <c r="I29" s="674"/>
      <c r="J29" s="674"/>
      <c r="K29" s="674"/>
      <c r="L29" s="430"/>
      <c r="M29" s="430"/>
      <c r="N29" s="114"/>
      <c r="O29" s="112"/>
      <c r="P29" s="582"/>
      <c r="Q29" s="581"/>
      <c r="R29" s="581"/>
      <c r="S29" s="26"/>
    </row>
    <row r="30" spans="1:19" ht="13.5" customHeight="1">
      <c r="A30" s="762"/>
      <c r="B30" s="760"/>
      <c r="C30" s="737"/>
      <c r="E30" s="676"/>
      <c r="F30" s="772" t="s">
        <v>356</v>
      </c>
      <c r="G30" s="773"/>
      <c r="H30" s="773"/>
      <c r="I30" s="773"/>
      <c r="J30" s="773"/>
      <c r="K30" s="773"/>
      <c r="L30" s="773"/>
      <c r="M30" s="774"/>
      <c r="N30" s="676"/>
      <c r="O30" s="676"/>
      <c r="P30" s="760"/>
      <c r="Q30" s="737"/>
      <c r="R30" s="737"/>
      <c r="S30" s="26"/>
    </row>
    <row r="31" spans="1:19" ht="3.75" customHeight="1">
      <c r="A31" s="762"/>
      <c r="B31" s="760"/>
      <c r="C31" s="737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760"/>
      <c r="Q31" s="737"/>
      <c r="R31" s="737"/>
      <c r="S31" s="26"/>
    </row>
    <row r="32" spans="1:19" ht="15.95" customHeight="1">
      <c r="A32" s="158"/>
      <c r="B32" s="158"/>
      <c r="C32" s="99"/>
      <c r="D32" s="22"/>
      <c r="E32" s="162"/>
      <c r="F32" s="127"/>
      <c r="G32" s="127"/>
      <c r="H32" s="127"/>
      <c r="I32" s="127"/>
      <c r="J32" s="127"/>
      <c r="K32" s="127"/>
      <c r="L32" s="127"/>
      <c r="M32" s="127"/>
      <c r="N32" s="114"/>
      <c r="O32" s="112"/>
      <c r="P32" s="158"/>
      <c r="Q32" s="99"/>
      <c r="R32" s="99"/>
      <c r="S32" s="26"/>
    </row>
    <row r="33" spans="1:25" ht="24" customHeight="1">
      <c r="A33" s="729" t="s">
        <v>24</v>
      </c>
      <c r="B33" s="729"/>
      <c r="C33" s="729"/>
      <c r="D33" s="729"/>
      <c r="E33" s="729"/>
      <c r="F33" s="729"/>
      <c r="G33" s="729"/>
      <c r="H33" s="729"/>
      <c r="I33" s="729"/>
      <c r="J33" s="729"/>
      <c r="K33" s="729"/>
      <c r="L33" s="729"/>
      <c r="M33" s="729"/>
      <c r="N33" s="729"/>
      <c r="O33" s="729"/>
      <c r="P33" s="729"/>
      <c r="Q33" s="729"/>
      <c r="R33" s="729"/>
      <c r="S33" s="18"/>
      <c r="T33" s="18"/>
      <c r="U33" s="18"/>
      <c r="V33" s="18"/>
      <c r="W33" s="86"/>
      <c r="Y33" s="34"/>
    </row>
    <row r="34" spans="1:25" ht="16.5" customHeight="1">
      <c r="B34" s="27" t="s">
        <v>43</v>
      </c>
      <c r="C34" s="18" t="s">
        <v>1</v>
      </c>
      <c r="D34" s="12"/>
      <c r="E34" s="106"/>
      <c r="F34" s="580"/>
      <c r="G34" s="117"/>
      <c r="H34" s="117"/>
      <c r="I34" s="117"/>
      <c r="J34" s="117"/>
      <c r="K34" s="117"/>
      <c r="L34" s="117"/>
      <c r="M34" s="117"/>
      <c r="N34" s="117"/>
      <c r="O34" s="117"/>
      <c r="P34" s="107" t="s">
        <v>43</v>
      </c>
      <c r="Q34" s="18" t="s">
        <v>1</v>
      </c>
      <c r="U34" s="24"/>
      <c r="V34" s="86"/>
      <c r="W34" s="82"/>
      <c r="X34" s="34"/>
    </row>
    <row r="35" spans="1:25" ht="16.5" customHeight="1" thickBot="1">
      <c r="A35" s="762">
        <v>1</v>
      </c>
      <c r="B35" s="760">
        <v>1</v>
      </c>
      <c r="C35" s="737" t="str">
        <f>IF(B35&lt;&gt;"",VLOOKUP(B35,$P$58:$Q$71,2),"●")</f>
        <v>拓大紅陵</v>
      </c>
      <c r="D35" s="618"/>
      <c r="E35" s="618"/>
      <c r="F35" s="636"/>
      <c r="G35" s="593">
        <v>4</v>
      </c>
      <c r="H35" s="118"/>
      <c r="I35" s="118"/>
      <c r="J35" s="118"/>
      <c r="K35" s="118"/>
      <c r="L35" s="118"/>
      <c r="M35" s="602">
        <v>5</v>
      </c>
      <c r="N35" s="623"/>
      <c r="O35" s="618"/>
      <c r="P35" s="760">
        <v>10</v>
      </c>
      <c r="Q35" s="737" t="str">
        <f>IF(P35&lt;&gt;"",VLOOKUP(P35,$P$58:$Q$71,2),"●")</f>
        <v>柏日体</v>
      </c>
      <c r="R35" s="761">
        <v>8</v>
      </c>
      <c r="S35" s="763"/>
      <c r="T35" s="163"/>
      <c r="U35" s="21"/>
      <c r="V35" s="99"/>
      <c r="W35" s="86"/>
      <c r="Y35" s="34"/>
    </row>
    <row r="36" spans="1:25" ht="16.5" customHeight="1" thickTop="1" thickBot="1">
      <c r="A36" s="762"/>
      <c r="B36" s="760"/>
      <c r="C36" s="737"/>
      <c r="D36" s="118"/>
      <c r="E36" s="118"/>
      <c r="F36" s="593"/>
      <c r="G36" s="650"/>
      <c r="H36" s="593">
        <v>3</v>
      </c>
      <c r="I36" s="118"/>
      <c r="J36" s="118"/>
      <c r="K36" s="602"/>
      <c r="L36" s="602">
        <v>3</v>
      </c>
      <c r="M36" s="644"/>
      <c r="N36" s="624"/>
      <c r="O36" s="118"/>
      <c r="P36" s="760"/>
      <c r="Q36" s="737"/>
      <c r="R36" s="738"/>
      <c r="S36" s="739"/>
      <c r="T36" s="86"/>
      <c r="U36" s="82"/>
      <c r="V36" s="34"/>
      <c r="W36" s="24"/>
      <c r="X36" s="24"/>
    </row>
    <row r="37" spans="1:25" ht="16.5" customHeight="1" thickTop="1" thickBot="1">
      <c r="A37" s="762">
        <v>2</v>
      </c>
      <c r="B37" s="760">
        <v>9</v>
      </c>
      <c r="C37" s="737" t="str">
        <f>IF(B37&lt;&gt;"",VLOOKUP(B37,$P$58:$Q$71,2),"●")</f>
        <v>千葉経済</v>
      </c>
      <c r="D37" s="118"/>
      <c r="E37" s="175"/>
      <c r="F37" s="593">
        <v>2</v>
      </c>
      <c r="G37" s="651"/>
      <c r="H37" s="593"/>
      <c r="I37" s="118"/>
      <c r="J37" s="118"/>
      <c r="K37" s="602">
        <v>3</v>
      </c>
      <c r="L37" s="602"/>
      <c r="M37" s="655"/>
      <c r="N37" s="119"/>
      <c r="O37" s="119"/>
      <c r="P37" s="760">
        <v>4</v>
      </c>
      <c r="Q37" s="737" t="str">
        <f>IF(P37&lt;&gt;"",VLOOKUP(P37,$P$58:$Q$71,2),"●")</f>
        <v>東金</v>
      </c>
      <c r="R37" s="761">
        <v>9</v>
      </c>
      <c r="S37" s="737"/>
      <c r="T37" s="86"/>
      <c r="U37" s="82"/>
      <c r="V37" s="34"/>
      <c r="W37" s="24"/>
      <c r="X37" s="24"/>
    </row>
    <row r="38" spans="1:25" ht="16.5" customHeight="1" thickTop="1" thickBot="1">
      <c r="A38" s="762"/>
      <c r="B38" s="760"/>
      <c r="C38" s="737"/>
      <c r="D38" s="282"/>
      <c r="E38" s="173"/>
      <c r="F38" s="593"/>
      <c r="G38" s="598"/>
      <c r="H38" s="650"/>
      <c r="I38" s="118"/>
      <c r="J38" s="118"/>
      <c r="K38" s="656"/>
      <c r="L38" s="634"/>
      <c r="M38" s="288">
        <v>0</v>
      </c>
      <c r="N38" s="176"/>
      <c r="O38" s="176"/>
      <c r="P38" s="760"/>
      <c r="Q38" s="737"/>
      <c r="R38" s="738"/>
      <c r="S38" s="737"/>
      <c r="T38" s="22"/>
      <c r="U38" s="82"/>
      <c r="V38" s="24"/>
      <c r="W38" s="24"/>
      <c r="X38" s="24"/>
    </row>
    <row r="39" spans="1:25" ht="16.5" customHeight="1" thickTop="1" thickBot="1">
      <c r="A39" s="762">
        <v>3</v>
      </c>
      <c r="B39" s="760">
        <v>2</v>
      </c>
      <c r="C39" s="737" t="str">
        <f>IF(B39&lt;&gt;"",VLOOKUP(B39,$P$58:$Q$71,2),"●")</f>
        <v>木更津総合</v>
      </c>
      <c r="D39" s="613"/>
      <c r="E39" s="613"/>
      <c r="F39" s="617"/>
      <c r="G39" s="599">
        <v>1</v>
      </c>
      <c r="H39" s="650"/>
      <c r="I39" s="118"/>
      <c r="J39" s="118"/>
      <c r="K39" s="656"/>
      <c r="L39" s="603"/>
      <c r="M39" s="602">
        <v>2</v>
      </c>
      <c r="N39" s="293"/>
      <c r="O39" s="292"/>
      <c r="P39" s="760">
        <v>13</v>
      </c>
      <c r="Q39" s="737" t="str">
        <f>IF(P39&lt;&gt;"",VLOOKUP(P39,$P$58:$Q$71,2),"●")</f>
        <v>成田</v>
      </c>
      <c r="R39" s="761">
        <v>10</v>
      </c>
      <c r="S39" s="737"/>
      <c r="T39" s="22"/>
      <c r="U39" s="82"/>
      <c r="V39" s="24"/>
      <c r="W39" s="24"/>
      <c r="X39" s="24"/>
    </row>
    <row r="40" spans="1:25" ht="16.5" customHeight="1" thickTop="1" thickBot="1">
      <c r="A40" s="762"/>
      <c r="B40" s="760"/>
      <c r="C40" s="737"/>
      <c r="D40" s="120"/>
      <c r="E40" s="118"/>
      <c r="F40" s="599">
        <v>2</v>
      </c>
      <c r="G40" s="593"/>
      <c r="H40" s="687">
        <v>3</v>
      </c>
      <c r="I40" s="690"/>
      <c r="J40" s="175"/>
      <c r="K40" s="686">
        <v>1</v>
      </c>
      <c r="L40" s="603"/>
      <c r="M40" s="603"/>
      <c r="N40" s="119"/>
      <c r="O40" s="122"/>
      <c r="P40" s="760"/>
      <c r="Q40" s="737"/>
      <c r="R40" s="738"/>
      <c r="S40" s="737"/>
      <c r="T40" s="22"/>
      <c r="U40" s="82"/>
      <c r="V40" s="24"/>
      <c r="W40" s="24"/>
      <c r="X40" s="24"/>
    </row>
    <row r="41" spans="1:25" ht="16.5" customHeight="1" thickTop="1" thickBot="1">
      <c r="A41" s="762">
        <v>4</v>
      </c>
      <c r="B41" s="760">
        <v>8</v>
      </c>
      <c r="C41" s="737" t="str">
        <f>IF(B41&lt;&gt;"",VLOOKUP(B41,$P$58:$Q$71,2),"●")</f>
        <v>敬愛学園</v>
      </c>
      <c r="D41" s="618"/>
      <c r="E41" s="618"/>
      <c r="F41" s="593">
        <v>5</v>
      </c>
      <c r="G41" s="593"/>
      <c r="H41" s="598"/>
      <c r="I41" s="118"/>
      <c r="J41" s="282"/>
      <c r="K41" s="604"/>
      <c r="L41" s="288">
        <v>0</v>
      </c>
      <c r="M41" s="640"/>
      <c r="N41" s="639"/>
      <c r="O41" s="638"/>
      <c r="P41" s="760">
        <v>3</v>
      </c>
      <c r="Q41" s="737" t="str">
        <f>IF(P41&lt;&gt;"",VLOOKUP(P41,$P$58:$Q$71,2),"●")</f>
        <v>長生</v>
      </c>
      <c r="R41" s="761">
        <v>11</v>
      </c>
      <c r="S41" s="737"/>
      <c r="T41" s="22"/>
      <c r="U41" s="82"/>
      <c r="V41" s="24"/>
      <c r="W41" s="24"/>
      <c r="X41" s="24"/>
    </row>
    <row r="42" spans="1:25" ht="16.5" customHeight="1" thickTop="1" thickBot="1">
      <c r="A42" s="762"/>
      <c r="B42" s="760"/>
      <c r="C42" s="737"/>
      <c r="D42" s="118"/>
      <c r="E42" s="619"/>
      <c r="F42" s="593"/>
      <c r="G42" s="593">
        <v>3</v>
      </c>
      <c r="H42" s="600"/>
      <c r="I42" s="121"/>
      <c r="J42" s="121"/>
      <c r="K42" s="605"/>
      <c r="L42" s="658"/>
      <c r="M42" s="288">
        <v>2</v>
      </c>
      <c r="N42" s="119"/>
      <c r="O42" s="119"/>
      <c r="P42" s="760"/>
      <c r="Q42" s="737"/>
      <c r="R42" s="738"/>
      <c r="S42" s="737"/>
      <c r="T42" s="22"/>
      <c r="U42" s="82"/>
      <c r="V42" s="24"/>
      <c r="W42" s="24"/>
      <c r="X42" s="24"/>
    </row>
    <row r="43" spans="1:25" ht="16.5" customHeight="1" thickTop="1" thickBot="1">
      <c r="A43" s="762">
        <v>5</v>
      </c>
      <c r="B43" s="760">
        <v>11</v>
      </c>
      <c r="C43" s="737" t="str">
        <f>IF(B43&lt;&gt;"",VLOOKUP(B43,$P$58:$Q$71,2),"●")</f>
        <v>西武台</v>
      </c>
      <c r="D43" s="120"/>
      <c r="E43" s="174"/>
      <c r="F43" s="651"/>
      <c r="G43" s="594"/>
      <c r="H43" s="593"/>
      <c r="I43" s="118"/>
      <c r="J43" s="118"/>
      <c r="K43" s="603"/>
      <c r="L43" s="602"/>
      <c r="M43" s="646">
        <v>3</v>
      </c>
      <c r="N43" s="623"/>
      <c r="O43" s="613"/>
      <c r="P43" s="760">
        <v>5</v>
      </c>
      <c r="Q43" s="737" t="str">
        <f>IF(P43&lt;&gt;"",VLOOKUP(P43,$P$58:$Q$71,2),"●")</f>
        <v>成東</v>
      </c>
      <c r="R43" s="761">
        <v>12</v>
      </c>
      <c r="S43" s="99"/>
      <c r="T43" s="22"/>
      <c r="U43" s="82"/>
      <c r="V43" s="24"/>
      <c r="W43" s="24"/>
      <c r="X43" s="24"/>
    </row>
    <row r="44" spans="1:25" ht="16.5" customHeight="1" thickTop="1" thickBot="1">
      <c r="A44" s="762"/>
      <c r="B44" s="760"/>
      <c r="C44" s="737"/>
      <c r="D44" s="282"/>
      <c r="E44" s="120"/>
      <c r="F44" s="652">
        <v>0</v>
      </c>
      <c r="G44" s="616"/>
      <c r="H44" s="593"/>
      <c r="I44" s="22"/>
      <c r="J44" s="22"/>
      <c r="K44" s="603"/>
      <c r="L44" s="602">
        <v>0</v>
      </c>
      <c r="M44" s="602"/>
      <c r="N44" s="645"/>
      <c r="O44" s="83"/>
      <c r="P44" s="760"/>
      <c r="Q44" s="737"/>
      <c r="R44" s="738"/>
      <c r="S44" s="163"/>
      <c r="T44" s="21"/>
      <c r="U44" s="99"/>
      <c r="W44" s="82"/>
      <c r="X44" s="24"/>
    </row>
    <row r="45" spans="1:25" ht="16.5" customHeight="1" thickTop="1" thickBot="1">
      <c r="A45" s="762">
        <v>6</v>
      </c>
      <c r="B45" s="760">
        <v>7</v>
      </c>
      <c r="C45" s="737" t="str">
        <f>IF(B45&lt;&gt;"",VLOOKUP(B45,$P$58:$Q$71,2),"●")</f>
        <v>幕張</v>
      </c>
      <c r="D45" s="175"/>
      <c r="E45" s="67" t="s">
        <v>564</v>
      </c>
      <c r="F45" s="595"/>
      <c r="G45" s="593"/>
      <c r="H45" s="593">
        <v>1</v>
      </c>
      <c r="I45" s="761"/>
      <c r="J45" s="761"/>
      <c r="K45" s="603"/>
      <c r="L45" s="602"/>
      <c r="M45" s="625"/>
      <c r="N45" s="296"/>
      <c r="O45" s="119"/>
      <c r="P45" s="760">
        <v>14</v>
      </c>
      <c r="Q45" s="737" t="str">
        <f>IF(P45&lt;&gt;"",VLOOKUP(P45,$P$58:$Q$71,2),"●")</f>
        <v>成田北</v>
      </c>
      <c r="R45" s="761">
        <v>13</v>
      </c>
      <c r="S45" s="99"/>
      <c r="T45" s="22"/>
      <c r="U45" s="82"/>
      <c r="V45" s="24"/>
      <c r="W45" s="24"/>
      <c r="X45" s="24"/>
    </row>
    <row r="46" spans="1:25" ht="16.5" customHeight="1" thickTop="1" thickBot="1">
      <c r="A46" s="762"/>
      <c r="B46" s="760"/>
      <c r="C46" s="737"/>
      <c r="D46" s="118"/>
      <c r="E46" s="291"/>
      <c r="F46" s="621"/>
      <c r="G46" s="599"/>
      <c r="H46" s="22"/>
      <c r="I46" s="250"/>
      <c r="J46" s="168"/>
      <c r="K46" s="288">
        <v>2</v>
      </c>
      <c r="L46" s="668"/>
      <c r="M46" s="667">
        <v>2</v>
      </c>
      <c r="N46" s="294"/>
      <c r="O46" s="295"/>
      <c r="P46" s="760"/>
      <c r="Q46" s="737"/>
      <c r="R46" s="738"/>
      <c r="S46" s="122"/>
      <c r="T46" s="163"/>
      <c r="U46" s="21"/>
      <c r="V46" s="99"/>
    </row>
    <row r="47" spans="1:25" ht="16.5" customHeight="1" thickTop="1" thickBot="1">
      <c r="A47" s="762">
        <v>7</v>
      </c>
      <c r="B47" s="737">
        <v>6</v>
      </c>
      <c r="C47" s="737" t="str">
        <f>IF(B47&lt;&gt;"",VLOOKUP(B47,$P$58:$Q$71,2),"●")</f>
        <v>船橋東</v>
      </c>
      <c r="D47" s="118"/>
      <c r="E47" s="620"/>
      <c r="F47" s="622"/>
      <c r="G47" s="599">
        <v>1</v>
      </c>
      <c r="H47" s="22"/>
      <c r="I47" s="250"/>
      <c r="J47" s="168"/>
      <c r="K47" s="140"/>
      <c r="L47" s="601"/>
      <c r="M47" s="666"/>
      <c r="N47" s="665"/>
      <c r="O47" s="140"/>
      <c r="P47" s="737">
        <v>12</v>
      </c>
      <c r="Q47" s="737" t="str">
        <f>IF(P47&lt;&gt;"",VLOOKUP(P47,$P$58:$Q$71,2),"●")</f>
        <v>麗澤</v>
      </c>
      <c r="R47" s="761">
        <v>14</v>
      </c>
      <c r="S47" s="122"/>
      <c r="T47" s="163"/>
      <c r="U47" s="21"/>
      <c r="V47" s="99"/>
    </row>
    <row r="48" spans="1:25" ht="16.5" customHeight="1" thickTop="1">
      <c r="A48" s="762"/>
      <c r="B48" s="737"/>
      <c r="C48" s="737"/>
      <c r="D48" s="615"/>
      <c r="E48" s="85"/>
      <c r="F48" s="596"/>
      <c r="G48" s="599"/>
      <c r="I48" s="679"/>
      <c r="J48" s="168"/>
      <c r="K48" s="140"/>
      <c r="L48" s="601">
        <v>4</v>
      </c>
      <c r="M48" s="601"/>
      <c r="N48" s="23"/>
      <c r="O48" s="664"/>
      <c r="P48" s="737"/>
      <c r="Q48" s="737"/>
      <c r="R48" s="738"/>
      <c r="S48" s="122"/>
      <c r="T48" s="163"/>
      <c r="U48" s="21"/>
      <c r="V48" s="99"/>
    </row>
    <row r="49" spans="1:19" ht="16.5" customHeight="1" thickBot="1">
      <c r="A49" s="760"/>
      <c r="B49" s="760"/>
      <c r="C49" s="761"/>
      <c r="D49" s="22"/>
      <c r="E49" s="85"/>
      <c r="F49" s="596"/>
      <c r="G49" s="33"/>
      <c r="H49" s="27">
        <v>0</v>
      </c>
      <c r="I49" s="680"/>
      <c r="J49" s="681"/>
      <c r="K49" s="82">
        <v>3</v>
      </c>
      <c r="L49" s="770" t="s">
        <v>687</v>
      </c>
      <c r="M49" s="771"/>
      <c r="N49" s="771"/>
      <c r="O49" s="771"/>
      <c r="P49" s="771"/>
      <c r="Q49" s="771"/>
      <c r="R49" s="771"/>
    </row>
    <row r="50" spans="1:19" ht="16.5" customHeight="1" thickTop="1">
      <c r="A50" s="760"/>
      <c r="B50" s="760"/>
      <c r="C50" s="761"/>
      <c r="D50" s="22"/>
      <c r="E50" s="85"/>
      <c r="F50" s="168"/>
      <c r="G50" s="33"/>
      <c r="H50" s="12"/>
      <c r="I50" s="169"/>
      <c r="J50" s="683"/>
      <c r="K50" s="119"/>
      <c r="L50" s="771"/>
      <c r="M50" s="771"/>
      <c r="N50" s="771"/>
      <c r="O50" s="771"/>
      <c r="P50" s="771"/>
      <c r="Q50" s="771"/>
      <c r="R50" s="771"/>
    </row>
    <row r="51" spans="1:19" ht="17.25">
      <c r="A51" s="158"/>
      <c r="C51" s="21"/>
      <c r="F51" s="128"/>
      <c r="G51" s="33"/>
      <c r="I51" s="251"/>
      <c r="J51" s="684"/>
      <c r="K51" s="682"/>
      <c r="L51" s="771"/>
      <c r="M51" s="771"/>
      <c r="N51" s="771"/>
      <c r="O51" s="771"/>
      <c r="P51" s="771"/>
      <c r="Q51" s="771"/>
      <c r="R51" s="771"/>
    </row>
    <row r="52" spans="1:19" ht="62.25" customHeight="1">
      <c r="A52" s="158"/>
      <c r="C52" s="21"/>
      <c r="F52" s="128"/>
      <c r="G52" s="33"/>
      <c r="H52" s="766" t="s">
        <v>148</v>
      </c>
      <c r="I52" s="767"/>
      <c r="J52" s="768" t="s">
        <v>688</v>
      </c>
      <c r="K52" s="769"/>
      <c r="L52" s="771"/>
      <c r="M52" s="771"/>
      <c r="N52" s="771"/>
      <c r="O52" s="771"/>
      <c r="P52" s="771"/>
      <c r="Q52" s="771"/>
      <c r="R52" s="771"/>
    </row>
    <row r="53" spans="1:19" ht="19.5" customHeight="1">
      <c r="A53" s="158"/>
      <c r="C53" s="21"/>
      <c r="F53" s="128"/>
      <c r="G53" s="33"/>
      <c r="H53" s="33"/>
      <c r="I53" s="33"/>
      <c r="J53" s="8"/>
      <c r="K53" s="8"/>
      <c r="L53" s="8"/>
      <c r="M53" s="8"/>
      <c r="N53" s="8"/>
      <c r="O53" s="8"/>
      <c r="P53" s="8"/>
      <c r="Q53" s="8"/>
      <c r="R53" s="21"/>
    </row>
    <row r="54" spans="1:19" ht="19.5" customHeight="1">
      <c r="A54" s="158"/>
      <c r="C54" s="21"/>
      <c r="F54" s="128"/>
      <c r="G54" s="33"/>
      <c r="H54" s="33"/>
      <c r="I54" s="33"/>
      <c r="J54" s="8"/>
      <c r="K54" s="8"/>
      <c r="L54" s="8"/>
      <c r="M54" s="8"/>
      <c r="N54" s="8"/>
      <c r="O54" s="8"/>
      <c r="P54" s="8"/>
      <c r="Q54" s="8"/>
      <c r="R54" s="21"/>
    </row>
    <row r="55" spans="1:19" ht="19.5" customHeight="1">
      <c r="A55" s="158"/>
      <c r="C55" s="21"/>
      <c r="F55" s="128"/>
      <c r="G55" s="33"/>
      <c r="H55" s="33"/>
      <c r="I55" s="33"/>
      <c r="J55" s="8"/>
      <c r="K55" s="8"/>
      <c r="L55" s="8"/>
      <c r="M55" s="8"/>
      <c r="N55" s="8"/>
      <c r="O55" s="8"/>
      <c r="P55" s="8"/>
      <c r="Q55" s="8"/>
      <c r="R55" s="21"/>
    </row>
    <row r="56" spans="1:19" ht="19.5" customHeight="1">
      <c r="A56" s="158"/>
      <c r="C56" s="21"/>
      <c r="F56" s="128"/>
      <c r="G56" s="33"/>
      <c r="H56" s="33"/>
      <c r="I56" s="33"/>
      <c r="J56" s="8"/>
      <c r="K56" s="8"/>
      <c r="L56" s="8"/>
      <c r="M56" s="8"/>
      <c r="N56" s="8"/>
      <c r="O56" s="8"/>
      <c r="P56" s="8"/>
      <c r="Q56" s="8"/>
      <c r="R56" s="21"/>
    </row>
    <row r="57" spans="1:19" ht="20.100000000000001" customHeight="1">
      <c r="C57" s="24" t="s">
        <v>23</v>
      </c>
      <c r="F57" s="128"/>
      <c r="G57" s="33"/>
      <c r="H57" s="33"/>
      <c r="I57" s="33"/>
      <c r="P57" s="27"/>
      <c r="Q57" s="24" t="s">
        <v>24</v>
      </c>
      <c r="S57" s="20"/>
    </row>
    <row r="58" spans="1:19" ht="20.100000000000001" customHeight="1">
      <c r="B58" s="297">
        <v>1</v>
      </c>
      <c r="C58" s="297" t="s">
        <v>341</v>
      </c>
      <c r="D58" s="258">
        <v>1</v>
      </c>
      <c r="E58" s="105"/>
      <c r="G58" s="33"/>
      <c r="H58" s="33"/>
      <c r="I58" s="33"/>
      <c r="P58" s="297">
        <v>1</v>
      </c>
      <c r="Q58" s="297" t="s">
        <v>341</v>
      </c>
      <c r="R58" s="258">
        <v>1</v>
      </c>
      <c r="S58" s="105"/>
    </row>
    <row r="59" spans="1:19" ht="20.100000000000001" customHeight="1">
      <c r="B59" s="297">
        <v>2</v>
      </c>
      <c r="C59" s="297" t="s">
        <v>275</v>
      </c>
      <c r="D59" s="258"/>
      <c r="E59" s="105"/>
      <c r="F59" s="60"/>
      <c r="G59" s="33"/>
      <c r="H59" s="33"/>
      <c r="I59" s="33"/>
      <c r="P59" s="297">
        <v>2</v>
      </c>
      <c r="Q59" s="298" t="s">
        <v>275</v>
      </c>
      <c r="R59" s="258"/>
      <c r="S59" s="105"/>
    </row>
    <row r="60" spans="1:19" ht="20.100000000000001" customHeight="1">
      <c r="B60" s="297">
        <v>3</v>
      </c>
      <c r="C60" s="297" t="s">
        <v>276</v>
      </c>
      <c r="D60" s="258"/>
      <c r="E60" s="105"/>
      <c r="F60" s="60"/>
      <c r="G60" s="33"/>
      <c r="H60" s="33"/>
      <c r="I60" s="33"/>
      <c r="P60" s="297">
        <v>3</v>
      </c>
      <c r="Q60" s="298" t="s">
        <v>276</v>
      </c>
      <c r="R60" s="258"/>
      <c r="S60" s="105"/>
    </row>
    <row r="61" spans="1:19" ht="20.100000000000001" customHeight="1">
      <c r="B61" s="297">
        <v>4</v>
      </c>
      <c r="C61" s="297" t="s">
        <v>280</v>
      </c>
      <c r="D61" s="258"/>
      <c r="E61" s="105"/>
      <c r="F61" s="60"/>
      <c r="G61" s="33"/>
      <c r="H61" s="33"/>
      <c r="I61" s="33"/>
      <c r="P61" s="297">
        <v>4</v>
      </c>
      <c r="Q61" s="298" t="s">
        <v>85</v>
      </c>
      <c r="R61" s="258"/>
      <c r="S61" s="105"/>
    </row>
    <row r="62" spans="1:19" ht="20.100000000000001" customHeight="1">
      <c r="B62" s="297">
        <v>5</v>
      </c>
      <c r="C62" s="297" t="s">
        <v>277</v>
      </c>
      <c r="D62" s="258">
        <v>5</v>
      </c>
      <c r="E62" s="105"/>
      <c r="F62" s="22"/>
      <c r="G62" s="33"/>
      <c r="H62" s="33"/>
      <c r="I62" s="33"/>
      <c r="P62" s="297">
        <v>5</v>
      </c>
      <c r="Q62" s="298" t="s">
        <v>278</v>
      </c>
      <c r="R62" s="258"/>
      <c r="S62" s="105"/>
    </row>
    <row r="63" spans="1:19" ht="20.100000000000001" customHeight="1">
      <c r="B63" s="297">
        <v>6</v>
      </c>
      <c r="C63" s="297" t="s">
        <v>85</v>
      </c>
      <c r="D63" s="258"/>
      <c r="E63" s="105"/>
      <c r="F63" s="60"/>
      <c r="G63" s="33"/>
      <c r="H63" s="33"/>
      <c r="I63" s="33"/>
      <c r="P63" s="297">
        <v>6</v>
      </c>
      <c r="Q63" s="298" t="s">
        <v>214</v>
      </c>
      <c r="R63" s="258">
        <v>4</v>
      </c>
      <c r="S63" s="105"/>
    </row>
    <row r="64" spans="1:19" ht="20.100000000000001" customHeight="1">
      <c r="B64" s="297">
        <v>7</v>
      </c>
      <c r="C64" s="297" t="s">
        <v>278</v>
      </c>
      <c r="D64" s="258"/>
      <c r="E64" s="105"/>
      <c r="F64" s="60"/>
      <c r="G64" s="33"/>
      <c r="H64" s="33"/>
      <c r="I64" s="33"/>
      <c r="P64" s="297">
        <v>7</v>
      </c>
      <c r="Q64" s="298" t="s">
        <v>217</v>
      </c>
      <c r="R64" s="258"/>
      <c r="S64" s="105"/>
    </row>
    <row r="65" spans="1:24" ht="20.100000000000001" customHeight="1">
      <c r="B65" s="297">
        <v>8</v>
      </c>
      <c r="C65" s="297" t="s">
        <v>221</v>
      </c>
      <c r="D65" s="258"/>
      <c r="E65" s="105"/>
      <c r="F65" s="60"/>
      <c r="G65" s="33"/>
      <c r="H65" s="33"/>
      <c r="I65" s="33"/>
      <c r="P65" s="297">
        <v>8</v>
      </c>
      <c r="Q65" s="298" t="s">
        <v>218</v>
      </c>
      <c r="R65" s="258"/>
      <c r="S65" s="105"/>
    </row>
    <row r="66" spans="1:24" ht="20.100000000000001" customHeight="1">
      <c r="B66" s="297">
        <v>9</v>
      </c>
      <c r="C66" s="297" t="s">
        <v>214</v>
      </c>
      <c r="D66" s="258"/>
      <c r="E66" s="105"/>
      <c r="F66" s="60"/>
      <c r="G66" s="33"/>
      <c r="H66" s="33"/>
      <c r="I66" s="33"/>
      <c r="P66" s="297">
        <v>9</v>
      </c>
      <c r="Q66" s="298" t="s">
        <v>225</v>
      </c>
      <c r="R66" s="258"/>
      <c r="S66" s="105"/>
    </row>
    <row r="67" spans="1:24" ht="20.100000000000001" customHeight="1">
      <c r="B67" s="297">
        <v>10</v>
      </c>
      <c r="C67" s="297" t="s">
        <v>216</v>
      </c>
      <c r="D67" s="258">
        <v>2</v>
      </c>
      <c r="E67" s="105"/>
      <c r="F67" s="22"/>
      <c r="G67" s="33"/>
      <c r="H67" s="33"/>
      <c r="I67" s="33"/>
      <c r="P67" s="297">
        <v>10</v>
      </c>
      <c r="Q67" s="298" t="s">
        <v>365</v>
      </c>
      <c r="R67" s="258">
        <v>3</v>
      </c>
      <c r="S67" s="105"/>
    </row>
    <row r="68" spans="1:24" ht="20.100000000000001" customHeight="1">
      <c r="B68" s="297">
        <v>11</v>
      </c>
      <c r="C68" s="297" t="s">
        <v>222</v>
      </c>
      <c r="D68" s="258"/>
      <c r="E68" s="105"/>
      <c r="F68" s="60"/>
      <c r="G68" s="33"/>
      <c r="H68" s="33"/>
      <c r="I68" s="33"/>
      <c r="P68" s="297">
        <v>11</v>
      </c>
      <c r="Q68" s="298" t="s">
        <v>413</v>
      </c>
      <c r="R68" s="258"/>
      <c r="S68" s="105"/>
    </row>
    <row r="69" spans="1:24" ht="20.100000000000001" customHeight="1">
      <c r="B69" s="297">
        <v>12</v>
      </c>
      <c r="C69" s="297" t="s">
        <v>217</v>
      </c>
      <c r="D69" s="258"/>
      <c r="E69" s="105"/>
      <c r="F69" s="22"/>
      <c r="G69" s="33"/>
      <c r="H69" s="33"/>
      <c r="I69" s="33"/>
      <c r="P69" s="297">
        <v>12</v>
      </c>
      <c r="Q69" s="298" t="s">
        <v>220</v>
      </c>
      <c r="R69" s="258">
        <v>2</v>
      </c>
      <c r="S69" s="105"/>
    </row>
    <row r="70" spans="1:24" ht="20.100000000000001" customHeight="1">
      <c r="B70" s="297">
        <v>13</v>
      </c>
      <c r="C70" s="297" t="s">
        <v>218</v>
      </c>
      <c r="D70" s="258">
        <v>5</v>
      </c>
      <c r="E70" s="105"/>
      <c r="F70" s="60"/>
      <c r="G70" s="33"/>
      <c r="H70" s="33"/>
      <c r="I70" s="33"/>
      <c r="P70" s="297">
        <v>13</v>
      </c>
      <c r="Q70" s="298" t="s">
        <v>301</v>
      </c>
      <c r="R70" s="258"/>
      <c r="S70" s="105"/>
    </row>
    <row r="71" spans="1:24" ht="20.100000000000001" customHeight="1">
      <c r="B71" s="297">
        <v>14</v>
      </c>
      <c r="C71" s="297" t="s">
        <v>219</v>
      </c>
      <c r="D71" s="258"/>
      <c r="E71" s="105"/>
      <c r="F71" s="22"/>
      <c r="G71" s="33"/>
      <c r="H71" s="33"/>
      <c r="I71" s="33"/>
      <c r="P71" s="297">
        <v>14</v>
      </c>
      <c r="Q71" s="298" t="s">
        <v>302</v>
      </c>
      <c r="R71" s="258"/>
      <c r="S71" s="105"/>
    </row>
    <row r="72" spans="1:24" ht="20.100000000000001" customHeight="1">
      <c r="A72" s="24"/>
      <c r="B72" s="297">
        <v>15</v>
      </c>
      <c r="C72" s="297" t="s">
        <v>262</v>
      </c>
      <c r="D72" s="258"/>
      <c r="E72" s="105"/>
      <c r="F72" s="22"/>
      <c r="G72" s="33"/>
      <c r="H72" s="33"/>
      <c r="I72" s="33"/>
      <c r="J72" s="33"/>
      <c r="K72" s="33"/>
      <c r="P72" s="56"/>
      <c r="Q72" s="128"/>
      <c r="U72" s="24"/>
      <c r="V72" s="24"/>
      <c r="W72" s="24"/>
      <c r="X72" s="24"/>
    </row>
    <row r="73" spans="1:24" ht="20.100000000000001" customHeight="1">
      <c r="A73" s="24"/>
      <c r="B73" s="297">
        <v>16</v>
      </c>
      <c r="C73" s="297" t="s">
        <v>224</v>
      </c>
      <c r="D73" s="258">
        <v>3</v>
      </c>
      <c r="E73" s="105"/>
      <c r="F73" s="22"/>
      <c r="G73" s="33"/>
      <c r="H73" s="33"/>
      <c r="I73" s="33"/>
      <c r="J73" s="33"/>
      <c r="K73" s="33"/>
      <c r="Q73" s="22"/>
      <c r="U73" s="24"/>
      <c r="V73" s="24"/>
      <c r="W73" s="24"/>
      <c r="X73" s="24"/>
    </row>
    <row r="74" spans="1:24" ht="20.100000000000001" customHeight="1">
      <c r="A74" s="24"/>
      <c r="B74" s="297">
        <v>17</v>
      </c>
      <c r="C74" s="297" t="s">
        <v>220</v>
      </c>
      <c r="D74" s="258">
        <v>5</v>
      </c>
      <c r="E74" s="105"/>
      <c r="F74" s="181"/>
      <c r="U74" s="24"/>
      <c r="V74" s="24"/>
      <c r="W74" s="24"/>
      <c r="X74" s="24"/>
    </row>
    <row r="75" spans="1:24" ht="20.100000000000001" customHeight="1">
      <c r="A75" s="24"/>
      <c r="B75" s="297">
        <v>18</v>
      </c>
      <c r="C75" s="297" t="s">
        <v>301</v>
      </c>
      <c r="D75" s="258"/>
      <c r="E75" s="67"/>
      <c r="U75" s="24"/>
      <c r="V75" s="24"/>
      <c r="W75" s="24"/>
      <c r="X75" s="24"/>
    </row>
    <row r="76" spans="1:24" ht="20.100000000000001" customHeight="1">
      <c r="A76" s="24"/>
      <c r="B76" s="297">
        <v>19</v>
      </c>
      <c r="C76" s="297" t="s">
        <v>302</v>
      </c>
      <c r="D76" s="258">
        <v>5</v>
      </c>
      <c r="E76" s="85"/>
      <c r="U76" s="24"/>
      <c r="V76" s="24"/>
      <c r="W76" s="24"/>
      <c r="X76" s="24"/>
    </row>
    <row r="77" spans="1:24" ht="20.100000000000001" customHeight="1">
      <c r="A77" s="24"/>
      <c r="B77" s="297">
        <v>20</v>
      </c>
      <c r="C77" s="297" t="s">
        <v>303</v>
      </c>
      <c r="D77" s="258"/>
      <c r="E77" s="85"/>
      <c r="U77" s="24"/>
      <c r="V77" s="24"/>
      <c r="W77" s="24"/>
      <c r="X77" s="24"/>
    </row>
    <row r="78" spans="1:24" ht="20.100000000000001" customHeight="1">
      <c r="A78" s="24"/>
      <c r="B78" s="297">
        <v>21</v>
      </c>
      <c r="C78" s="297" t="s">
        <v>305</v>
      </c>
      <c r="D78" s="258">
        <v>4</v>
      </c>
      <c r="E78" s="60"/>
      <c r="U78" s="24"/>
      <c r="V78" s="24"/>
      <c r="W78" s="24"/>
      <c r="X78" s="24"/>
    </row>
    <row r="79" spans="1:24" ht="20.100000000000001" customHeight="1">
      <c r="A79" s="24"/>
      <c r="B79" s="297">
        <v>22</v>
      </c>
      <c r="C79" s="297" t="s">
        <v>310</v>
      </c>
      <c r="D79" s="258"/>
      <c r="E79" s="85"/>
      <c r="U79" s="24"/>
      <c r="V79" s="24"/>
      <c r="W79" s="24"/>
      <c r="X79" s="24"/>
    </row>
    <row r="80" spans="1:24" ht="20.100000000000001" customHeight="1">
      <c r="A80" s="24"/>
      <c r="D80" s="86"/>
      <c r="E80" s="60"/>
      <c r="U80" s="24"/>
      <c r="V80" s="24"/>
      <c r="W80" s="24"/>
      <c r="X80" s="24"/>
    </row>
    <row r="81" spans="1:24" ht="20.100000000000001" customHeight="1">
      <c r="A81" s="24"/>
      <c r="E81" s="60"/>
      <c r="U81" s="24"/>
      <c r="V81" s="24"/>
      <c r="W81" s="24"/>
      <c r="X81" s="24"/>
    </row>
  </sheetData>
  <mergeCells count="131">
    <mergeCell ref="A37:A38"/>
    <mergeCell ref="P30:P31"/>
    <mergeCell ref="H52:I52"/>
    <mergeCell ref="J52:K52"/>
    <mergeCell ref="A35:A36"/>
    <mergeCell ref="B35:B36"/>
    <mergeCell ref="Q45:Q46"/>
    <mergeCell ref="Q43:Q44"/>
    <mergeCell ref="I45:J45"/>
    <mergeCell ref="B43:B44"/>
    <mergeCell ref="C43:C44"/>
    <mergeCell ref="C39:C40"/>
    <mergeCell ref="A47:A48"/>
    <mergeCell ref="B47:B48"/>
    <mergeCell ref="C47:C48"/>
    <mergeCell ref="Q30:Q31"/>
    <mergeCell ref="C45:C46"/>
    <mergeCell ref="A49:A50"/>
    <mergeCell ref="L49:R52"/>
    <mergeCell ref="A45:A46"/>
    <mergeCell ref="C41:C42"/>
    <mergeCell ref="F30:M30"/>
    <mergeCell ref="C49:C50"/>
    <mergeCell ref="P45:P46"/>
    <mergeCell ref="A7:A8"/>
    <mergeCell ref="C7:C8"/>
    <mergeCell ref="A11:A12"/>
    <mergeCell ref="C11:C12"/>
    <mergeCell ref="A9:A10"/>
    <mergeCell ref="C9:C10"/>
    <mergeCell ref="B9:B10"/>
    <mergeCell ref="R9:R10"/>
    <mergeCell ref="P11:P12"/>
    <mergeCell ref="A5:A6"/>
    <mergeCell ref="C5:C6"/>
    <mergeCell ref="B5:B6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Q11:Q12"/>
    <mergeCell ref="R5:R6"/>
    <mergeCell ref="P7:P8"/>
    <mergeCell ref="Q7:Q8"/>
    <mergeCell ref="R7:R8"/>
    <mergeCell ref="B11:B12"/>
    <mergeCell ref="B7:B8"/>
    <mergeCell ref="R11:R12"/>
    <mergeCell ref="R13:R14"/>
    <mergeCell ref="I17:J17"/>
    <mergeCell ref="Q15:Q16"/>
    <mergeCell ref="P9:P10"/>
    <mergeCell ref="Q9:Q10"/>
    <mergeCell ref="Q13:Q14"/>
    <mergeCell ref="A13:A14"/>
    <mergeCell ref="B13:B14"/>
    <mergeCell ref="C13:C14"/>
    <mergeCell ref="P13:P14"/>
    <mergeCell ref="P47:P48"/>
    <mergeCell ref="B30:B31"/>
    <mergeCell ref="A17:A18"/>
    <mergeCell ref="B17:B18"/>
    <mergeCell ref="P37:P38"/>
    <mergeCell ref="A21:A22"/>
    <mergeCell ref="C30:C31"/>
    <mergeCell ref="B23:B24"/>
    <mergeCell ref="B37:B38"/>
    <mergeCell ref="A43:A44"/>
    <mergeCell ref="A23:A24"/>
    <mergeCell ref="A30:A31"/>
    <mergeCell ref="C23:C24"/>
    <mergeCell ref="H26:I28"/>
    <mergeCell ref="J26:K28"/>
    <mergeCell ref="B21:B22"/>
    <mergeCell ref="A33:R33"/>
    <mergeCell ref="Q21:Q22"/>
    <mergeCell ref="R21:R22"/>
    <mergeCell ref="C21:C22"/>
    <mergeCell ref="Q17:Q18"/>
    <mergeCell ref="R17:R18"/>
    <mergeCell ref="C17:C18"/>
    <mergeCell ref="P17:P18"/>
    <mergeCell ref="A19:A20"/>
    <mergeCell ref="B19:B20"/>
    <mergeCell ref="C19:C20"/>
    <mergeCell ref="P19:P20"/>
    <mergeCell ref="R23:R24"/>
    <mergeCell ref="A15:A16"/>
    <mergeCell ref="B15:B16"/>
    <mergeCell ref="C15:C16"/>
    <mergeCell ref="P15:P16"/>
    <mergeCell ref="R15:R16"/>
    <mergeCell ref="R35:R36"/>
    <mergeCell ref="S35:S36"/>
    <mergeCell ref="Q37:Q38"/>
    <mergeCell ref="R37:R38"/>
    <mergeCell ref="C37:C38"/>
    <mergeCell ref="P21:P22"/>
    <mergeCell ref="Q23:Q24"/>
    <mergeCell ref="P23:P24"/>
    <mergeCell ref="Q19:Q20"/>
    <mergeCell ref="R19:R20"/>
    <mergeCell ref="B49:B50"/>
    <mergeCell ref="B45:B46"/>
    <mergeCell ref="R47:R48"/>
    <mergeCell ref="Q47:Q48"/>
    <mergeCell ref="R45:R46"/>
    <mergeCell ref="P41:P42"/>
    <mergeCell ref="R30:R31"/>
    <mergeCell ref="S41:S42"/>
    <mergeCell ref="A39:A40"/>
    <mergeCell ref="B39:B40"/>
    <mergeCell ref="P43:P44"/>
    <mergeCell ref="P39:P40"/>
    <mergeCell ref="Q41:Q42"/>
    <mergeCell ref="S39:S40"/>
    <mergeCell ref="R43:R44"/>
    <mergeCell ref="A41:A42"/>
    <mergeCell ref="B41:B42"/>
    <mergeCell ref="Q39:Q40"/>
    <mergeCell ref="R39:R40"/>
    <mergeCell ref="R41:R42"/>
    <mergeCell ref="S37:S38"/>
    <mergeCell ref="C35:C36"/>
    <mergeCell ref="P35:P36"/>
    <mergeCell ref="Q35:Q36"/>
  </mergeCells>
  <phoneticPr fontId="3"/>
  <printOptions horizontalCentered="1" verticalCentered="1"/>
  <pageMargins left="0.59055118110236227" right="0.59055118110236227" top="0.35" bottom="0.36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H25関東予選出場一覧</vt:lpstr>
      <vt:lpstr>表紙(1)</vt:lpstr>
      <vt:lpstr>表紙 (2)</vt:lpstr>
      <vt:lpstr>表紙 (3)</vt:lpstr>
      <vt:lpstr>ﾍﾞｽﾄ8</vt:lpstr>
      <vt:lpstr>女個形</vt:lpstr>
      <vt:lpstr>男個形</vt:lpstr>
      <vt:lpstr>男女形準決</vt:lpstr>
      <vt:lpstr>男女形決勝</vt:lpstr>
      <vt:lpstr>男女団形</vt:lpstr>
      <vt:lpstr>女個組</vt:lpstr>
      <vt:lpstr>男個組</vt:lpstr>
      <vt:lpstr>男女団組</vt:lpstr>
      <vt:lpstr>Sheet1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男女形決勝!Print_Area</vt:lpstr>
      <vt:lpstr>男女形準決!Print_Area</vt:lpstr>
      <vt:lpstr>男女団形!Print_Area</vt:lpstr>
      <vt:lpstr>男女団組!Print_Area</vt:lpstr>
      <vt:lpstr>'表紙 (2)'!Print_Area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2013-05-06T07:35:05Z</cp:lastPrinted>
  <dcterms:created xsi:type="dcterms:W3CDTF">2001-04-26T04:08:50Z</dcterms:created>
  <dcterms:modified xsi:type="dcterms:W3CDTF">2013-05-07T00:13:59Z</dcterms:modified>
</cp:coreProperties>
</file>