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skmt13\Desktop\"/>
    </mc:Choice>
  </mc:AlternateContent>
  <xr:revisionPtr revIDLastSave="0" documentId="13_ncr:1_{54F88C0A-CFCD-403E-83AC-5A84B1741650}" xr6:coauthVersionLast="47" xr6:coauthVersionMax="47" xr10:uidLastSave="{00000000-0000-0000-0000-000000000000}"/>
  <bookViews>
    <workbookView xWindow="-110" yWindow="-110" windowWidth="25180" windowHeight="16140" tabRatio="909" firstSheet="2" activeTab="2" xr2:uid="{00000000-000D-0000-FFFF-FFFF00000000}"/>
  </bookViews>
  <sheets>
    <sheet name="表紙1" sheetId="34" r:id="rId1"/>
    <sheet name="表紙2" sheetId="88" r:id="rId2"/>
    <sheet name="表紙3" sheetId="47" r:id="rId3"/>
    <sheet name="男-55" sheetId="91" r:id="rId4"/>
    <sheet name="男-61" sheetId="92" r:id="rId5"/>
    <sheet name="男-68" sheetId="95" r:id="rId6"/>
    <sheet name="男-76" sheetId="94" r:id="rId7"/>
    <sheet name="男＋76" sheetId="96" r:id="rId8"/>
    <sheet name="女-48" sheetId="97" r:id="rId9"/>
    <sheet name="女-53" sheetId="98" r:id="rId10"/>
    <sheet name="女-59" sheetId="99" r:id="rId11"/>
    <sheet name="女-66リーグ" sheetId="81" r:id="rId12"/>
    <sheet name="女＋66" sheetId="100" r:id="rId13"/>
    <sheet name="男子団体組手3人制" sheetId="101" r:id="rId14"/>
    <sheet name="男子団体組手5人制" sheetId="102" r:id="rId15"/>
    <sheet name="女子団体組手3人制" sheetId="103" r:id="rId16"/>
    <sheet name="女子団体組手5人制" sheetId="104" r:id="rId17"/>
    <sheet name="出場一覧 " sheetId="105" r:id="rId18"/>
    <sheet name="顧問参加表" sheetId="89" r:id="rId19"/>
    <sheet name="入館順" sheetId="68" r:id="rId20"/>
  </sheets>
  <definedNames>
    <definedName name="_xlnm._FilterDatabase" localSheetId="17" hidden="1">'出場一覧 '!$A$5:$T$45</definedName>
    <definedName name="_xlnm.Print_Area" localSheetId="17">'出場一覧 '!$A$1:$T$48</definedName>
    <definedName name="_xlnm.Print_Area" localSheetId="12">'女＋66'!$A$1:$R$35</definedName>
    <definedName name="_xlnm.Print_Area" localSheetId="8">'女-48'!$A$1:$R$35</definedName>
    <definedName name="_xlnm.Print_Area" localSheetId="9">'女-53'!$A$1:$R$35</definedName>
    <definedName name="_xlnm.Print_Area" localSheetId="10">'女-59'!$A$1:$R$35</definedName>
    <definedName name="_xlnm.Print_Area" localSheetId="11">'女-66リーグ'!$A$1:$J$47</definedName>
    <definedName name="_xlnm.Print_Area" localSheetId="15">女子団体組手3人制!$A$1:$Q$35</definedName>
    <definedName name="_xlnm.Print_Area" localSheetId="16">女子団体組手5人制!$A$1:$Q$35</definedName>
    <definedName name="_xlnm.Print_Area" localSheetId="7">'男＋76'!$A$1:$R$35</definedName>
    <definedName name="_xlnm.Print_Area" localSheetId="3">'男-55'!$A$1:$R$27</definedName>
    <definedName name="_xlnm.Print_Area" localSheetId="4">'男-61'!$A$1:$R$35</definedName>
    <definedName name="_xlnm.Print_Area" localSheetId="5">'男-68'!$A$1:$R$35</definedName>
    <definedName name="_xlnm.Print_Area" localSheetId="6">'男-76'!$A$1:$R$29</definedName>
    <definedName name="_xlnm.Print_Area" localSheetId="13">男子団体組手3人制!$A$1:$Q$30</definedName>
    <definedName name="_xlnm.Print_Area" localSheetId="14">男子団体組手5人制!$A$1:$Q$35</definedName>
    <definedName name="_xlnm.Print_Area" localSheetId="0">表紙1!$A$1:$F$48</definedName>
    <definedName name="_xlnm.Print_Area" localSheetId="1">表紙2!$A$1:$H$79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05" l="1"/>
  <c r="R6" i="105"/>
  <c r="S6" i="105"/>
  <c r="T6" i="105"/>
  <c r="Q8" i="105"/>
  <c r="R8" i="105"/>
  <c r="T8" i="105" s="1"/>
  <c r="S8" i="105"/>
  <c r="S48" i="105" s="1"/>
  <c r="Q10" i="105"/>
  <c r="R10" i="105"/>
  <c r="S10" i="105"/>
  <c r="T10" i="105" s="1"/>
  <c r="Q12" i="105"/>
  <c r="R12" i="105"/>
  <c r="T12" i="105" s="1"/>
  <c r="S12" i="105"/>
  <c r="Q13" i="105"/>
  <c r="R13" i="105"/>
  <c r="S13" i="105"/>
  <c r="T13" i="105"/>
  <c r="Q14" i="105"/>
  <c r="R14" i="105"/>
  <c r="T14" i="105" s="1"/>
  <c r="S14" i="105"/>
  <c r="Q16" i="105"/>
  <c r="R16" i="105"/>
  <c r="S16" i="105"/>
  <c r="T16" i="105"/>
  <c r="Q18" i="105"/>
  <c r="R18" i="105"/>
  <c r="T18" i="105" s="1"/>
  <c r="S18" i="105"/>
  <c r="Q20" i="105"/>
  <c r="R20" i="105"/>
  <c r="S20" i="105"/>
  <c r="T20" i="105"/>
  <c r="Q22" i="105"/>
  <c r="R22" i="105"/>
  <c r="T22" i="105" s="1"/>
  <c r="S22" i="105"/>
  <c r="Q24" i="105"/>
  <c r="R24" i="105"/>
  <c r="S24" i="105"/>
  <c r="T24" i="105"/>
  <c r="Q26" i="105"/>
  <c r="R26" i="105"/>
  <c r="T26" i="105" s="1"/>
  <c r="S26" i="105"/>
  <c r="Q28" i="105"/>
  <c r="R28" i="105"/>
  <c r="S28" i="105"/>
  <c r="T28" i="105"/>
  <c r="Q30" i="105"/>
  <c r="R30" i="105"/>
  <c r="T30" i="105" s="1"/>
  <c r="S30" i="105"/>
  <c r="Q32" i="105"/>
  <c r="R32" i="105"/>
  <c r="S32" i="105"/>
  <c r="T32" i="105"/>
  <c r="Q34" i="105"/>
  <c r="R34" i="105"/>
  <c r="T34" i="105" s="1"/>
  <c r="S34" i="105"/>
  <c r="Q36" i="105"/>
  <c r="R36" i="105"/>
  <c r="S36" i="105"/>
  <c r="T36" i="105"/>
  <c r="Q37" i="105"/>
  <c r="R37" i="105"/>
  <c r="T37" i="105" s="1"/>
  <c r="S37" i="105"/>
  <c r="Q39" i="105"/>
  <c r="R39" i="105"/>
  <c r="S39" i="105"/>
  <c r="T39" i="105"/>
  <c r="Q41" i="105"/>
  <c r="R41" i="105"/>
  <c r="T41" i="105" s="1"/>
  <c r="S41" i="105"/>
  <c r="Q43" i="105"/>
  <c r="R43" i="105"/>
  <c r="S43" i="105"/>
  <c r="T43" i="105"/>
  <c r="Q44" i="105"/>
  <c r="R44" i="105"/>
  <c r="T44" i="105" s="1"/>
  <c r="S44" i="105"/>
  <c r="Q45" i="105"/>
  <c r="R45" i="105"/>
  <c r="S45" i="105"/>
  <c r="T45" i="105"/>
  <c r="C48" i="105"/>
  <c r="D48" i="105"/>
  <c r="E48" i="105"/>
  <c r="F48" i="105"/>
  <c r="G48" i="105"/>
  <c r="H48" i="105"/>
  <c r="J48" i="105"/>
  <c r="K48" i="105"/>
  <c r="L48" i="105"/>
  <c r="M48" i="105"/>
  <c r="N48" i="105"/>
  <c r="O48" i="105"/>
  <c r="P48" i="105"/>
  <c r="Q48" i="105" s="1"/>
  <c r="T48" i="105" l="1"/>
  <c r="R48" i="105"/>
  <c r="Q12" i="94"/>
  <c r="P12" i="94"/>
  <c r="D12" i="94"/>
  <c r="C12" i="94"/>
  <c r="Q10" i="94"/>
  <c r="P10" i="94"/>
  <c r="D10" i="94"/>
  <c r="C10" i="94"/>
  <c r="Q8" i="94"/>
  <c r="P8" i="94"/>
  <c r="D8" i="94"/>
  <c r="C8" i="94"/>
  <c r="Q6" i="94"/>
  <c r="P6" i="94"/>
  <c r="D6" i="94"/>
  <c r="C6" i="94"/>
  <c r="Q4" i="94"/>
  <c r="P4" i="94"/>
  <c r="D4" i="94"/>
  <c r="C4" i="94"/>
  <c r="C22" i="104" l="1"/>
  <c r="C20" i="104"/>
  <c r="P34" i="104"/>
  <c r="O34" i="104"/>
  <c r="C34" i="104"/>
  <c r="P32" i="104"/>
  <c r="O32" i="104"/>
  <c r="C32" i="104"/>
  <c r="P30" i="104"/>
  <c r="O30" i="104"/>
  <c r="C30" i="104"/>
  <c r="P28" i="104"/>
  <c r="O28" i="104"/>
  <c r="C28" i="104"/>
  <c r="P26" i="104"/>
  <c r="O26" i="104"/>
  <c r="C26" i="104"/>
  <c r="P24" i="104"/>
  <c r="O24" i="104"/>
  <c r="C24" i="104"/>
  <c r="P22" i="104"/>
  <c r="O22" i="104"/>
  <c r="P20" i="104"/>
  <c r="O20" i="104"/>
  <c r="P18" i="104"/>
  <c r="O18" i="104"/>
  <c r="P16" i="104"/>
  <c r="O16" i="104"/>
  <c r="C16" i="104"/>
  <c r="P14" i="104"/>
  <c r="O14" i="104"/>
  <c r="C14" i="104"/>
  <c r="P12" i="104"/>
  <c r="O12" i="104"/>
  <c r="C12" i="104"/>
  <c r="P10" i="104"/>
  <c r="O10" i="104"/>
  <c r="C10" i="104"/>
  <c r="P8" i="104"/>
  <c r="O8" i="104"/>
  <c r="C8" i="104"/>
  <c r="P6" i="104"/>
  <c r="O6" i="104"/>
  <c r="C6" i="104"/>
  <c r="P4" i="104"/>
  <c r="O4" i="104"/>
  <c r="C4" i="104"/>
  <c r="C34" i="103"/>
  <c r="C32" i="103"/>
  <c r="C30" i="103"/>
  <c r="C28" i="103"/>
  <c r="C26" i="103"/>
  <c r="C24" i="103"/>
  <c r="C22" i="103"/>
  <c r="C14" i="103"/>
  <c r="C12" i="103"/>
  <c r="C10" i="103"/>
  <c r="C8" i="103"/>
  <c r="C6" i="103"/>
  <c r="C4" i="103"/>
  <c r="C22" i="102"/>
  <c r="C20" i="102"/>
  <c r="C34" i="102"/>
  <c r="C32" i="102"/>
  <c r="C30" i="102"/>
  <c r="C28" i="102"/>
  <c r="C26" i="102"/>
  <c r="C24" i="102"/>
  <c r="C16" i="102"/>
  <c r="C14" i="102"/>
  <c r="C12" i="102"/>
  <c r="C10" i="102"/>
  <c r="C8" i="102"/>
  <c r="C6" i="102"/>
  <c r="C4" i="102"/>
  <c r="C18" i="101"/>
  <c r="C16" i="101"/>
  <c r="C14" i="101"/>
  <c r="C12" i="101"/>
  <c r="C10" i="101"/>
  <c r="C8" i="101"/>
  <c r="C6" i="101"/>
  <c r="C4" i="101"/>
  <c r="Q34" i="100"/>
  <c r="P34" i="100"/>
  <c r="D34" i="100"/>
  <c r="C34" i="100"/>
  <c r="Q32" i="100"/>
  <c r="P32" i="100"/>
  <c r="D32" i="100"/>
  <c r="C32" i="100"/>
  <c r="Q30" i="100"/>
  <c r="P30" i="100"/>
  <c r="D30" i="100"/>
  <c r="C30" i="100"/>
  <c r="Q28" i="100"/>
  <c r="P28" i="100"/>
  <c r="D28" i="100"/>
  <c r="C28" i="100"/>
  <c r="Q26" i="100"/>
  <c r="P26" i="100"/>
  <c r="D26" i="100"/>
  <c r="C26" i="100"/>
  <c r="Q24" i="100"/>
  <c r="P24" i="100"/>
  <c r="D24" i="100"/>
  <c r="C24" i="100"/>
  <c r="Q22" i="100"/>
  <c r="P22" i="100"/>
  <c r="D22" i="100"/>
  <c r="C22" i="100"/>
  <c r="Q20" i="100"/>
  <c r="P20" i="100"/>
  <c r="D20" i="100"/>
  <c r="C20" i="100"/>
  <c r="Q18" i="100"/>
  <c r="P18" i="100"/>
  <c r="D18" i="100"/>
  <c r="C18" i="100"/>
  <c r="Q16" i="100"/>
  <c r="P16" i="100"/>
  <c r="D16" i="100"/>
  <c r="C16" i="100"/>
  <c r="Q14" i="100"/>
  <c r="P14" i="100"/>
  <c r="D14" i="100"/>
  <c r="C14" i="100"/>
  <c r="Q12" i="100"/>
  <c r="P12" i="100"/>
  <c r="D12" i="100"/>
  <c r="C12" i="100"/>
  <c r="Q10" i="100"/>
  <c r="P10" i="100"/>
  <c r="D10" i="100"/>
  <c r="C10" i="100"/>
  <c r="Q8" i="100"/>
  <c r="P8" i="100"/>
  <c r="D8" i="100"/>
  <c r="C8" i="100"/>
  <c r="Q6" i="100"/>
  <c r="P6" i="100"/>
  <c r="D6" i="100"/>
  <c r="C6" i="100"/>
  <c r="Q4" i="100"/>
  <c r="P4" i="100"/>
  <c r="D4" i="100"/>
  <c r="C4" i="100"/>
  <c r="Q34" i="99"/>
  <c r="P34" i="99"/>
  <c r="D34" i="99"/>
  <c r="C34" i="99"/>
  <c r="Q32" i="99"/>
  <c r="P32" i="99"/>
  <c r="D32" i="99"/>
  <c r="C32" i="99"/>
  <c r="Q30" i="99"/>
  <c r="P30" i="99"/>
  <c r="D30" i="99"/>
  <c r="C30" i="99"/>
  <c r="Q28" i="99"/>
  <c r="P28" i="99"/>
  <c r="D28" i="99"/>
  <c r="C28" i="99"/>
  <c r="Q26" i="99"/>
  <c r="P26" i="99"/>
  <c r="D26" i="99"/>
  <c r="C26" i="99"/>
  <c r="Q24" i="99"/>
  <c r="P24" i="99"/>
  <c r="D24" i="99"/>
  <c r="C24" i="99"/>
  <c r="Q22" i="99"/>
  <c r="P22" i="99"/>
  <c r="D22" i="99"/>
  <c r="C22" i="99"/>
  <c r="Q20" i="99"/>
  <c r="P20" i="99"/>
  <c r="D20" i="99"/>
  <c r="C20" i="99"/>
  <c r="Q18" i="99"/>
  <c r="P18" i="99"/>
  <c r="D18" i="99"/>
  <c r="C18" i="99"/>
  <c r="Q16" i="99"/>
  <c r="P16" i="99"/>
  <c r="D16" i="99"/>
  <c r="C16" i="99"/>
  <c r="Q14" i="99"/>
  <c r="P14" i="99"/>
  <c r="D14" i="99"/>
  <c r="C14" i="99"/>
  <c r="Q12" i="99"/>
  <c r="P12" i="99"/>
  <c r="D12" i="99"/>
  <c r="C12" i="99"/>
  <c r="Q10" i="99"/>
  <c r="P10" i="99"/>
  <c r="D10" i="99"/>
  <c r="C10" i="99"/>
  <c r="Q8" i="99"/>
  <c r="P8" i="99"/>
  <c r="D8" i="99"/>
  <c r="C8" i="99"/>
  <c r="Q6" i="99"/>
  <c r="P6" i="99"/>
  <c r="D6" i="99"/>
  <c r="C6" i="99"/>
  <c r="Q4" i="99"/>
  <c r="P4" i="99"/>
  <c r="D4" i="99"/>
  <c r="C4" i="99"/>
  <c r="Q34" i="98"/>
  <c r="P34" i="98"/>
  <c r="D34" i="98"/>
  <c r="C34" i="98"/>
  <c r="Q32" i="98"/>
  <c r="P32" i="98"/>
  <c r="D32" i="98"/>
  <c r="C32" i="98"/>
  <c r="Q30" i="98"/>
  <c r="P30" i="98"/>
  <c r="D30" i="98"/>
  <c r="C30" i="98"/>
  <c r="Q28" i="98"/>
  <c r="P28" i="98"/>
  <c r="D28" i="98"/>
  <c r="C28" i="98"/>
  <c r="Q26" i="98"/>
  <c r="P26" i="98"/>
  <c r="D26" i="98"/>
  <c r="C26" i="98"/>
  <c r="Q24" i="98"/>
  <c r="P24" i="98"/>
  <c r="D24" i="98"/>
  <c r="C24" i="98"/>
  <c r="Q22" i="98"/>
  <c r="P22" i="98"/>
  <c r="D22" i="98"/>
  <c r="C22" i="98"/>
  <c r="Q20" i="98"/>
  <c r="P20" i="98"/>
  <c r="D20" i="98"/>
  <c r="C20" i="98"/>
  <c r="Q18" i="98"/>
  <c r="P18" i="98"/>
  <c r="D18" i="98"/>
  <c r="C18" i="98"/>
  <c r="Q16" i="98"/>
  <c r="P16" i="98"/>
  <c r="D16" i="98"/>
  <c r="C16" i="98"/>
  <c r="Q14" i="98"/>
  <c r="P14" i="98"/>
  <c r="D14" i="98"/>
  <c r="C14" i="98"/>
  <c r="Q12" i="98"/>
  <c r="P12" i="98"/>
  <c r="D12" i="98"/>
  <c r="C12" i="98"/>
  <c r="Q10" i="98"/>
  <c r="P10" i="98"/>
  <c r="D10" i="98"/>
  <c r="C10" i="98"/>
  <c r="Q8" i="98"/>
  <c r="P8" i="98"/>
  <c r="D8" i="98"/>
  <c r="C8" i="98"/>
  <c r="Q6" i="98"/>
  <c r="P6" i="98"/>
  <c r="D6" i="98"/>
  <c r="C6" i="98"/>
  <c r="Q4" i="98"/>
  <c r="P4" i="98"/>
  <c r="D4" i="98"/>
  <c r="C4" i="98"/>
  <c r="Q34" i="97"/>
  <c r="P34" i="97"/>
  <c r="D34" i="97"/>
  <c r="C34" i="97"/>
  <c r="Q32" i="97"/>
  <c r="P32" i="97"/>
  <c r="D32" i="97"/>
  <c r="C32" i="97"/>
  <c r="Q30" i="97"/>
  <c r="P30" i="97"/>
  <c r="D30" i="97"/>
  <c r="C30" i="97"/>
  <c r="Q28" i="97"/>
  <c r="P28" i="97"/>
  <c r="D28" i="97"/>
  <c r="C28" i="97"/>
  <c r="Q26" i="97"/>
  <c r="P26" i="97"/>
  <c r="D26" i="97"/>
  <c r="C26" i="97"/>
  <c r="Q24" i="97"/>
  <c r="P24" i="97"/>
  <c r="D24" i="97"/>
  <c r="C24" i="97"/>
  <c r="Q22" i="97"/>
  <c r="P22" i="97"/>
  <c r="D22" i="97"/>
  <c r="C22" i="97"/>
  <c r="Q20" i="97"/>
  <c r="P20" i="97"/>
  <c r="D20" i="97"/>
  <c r="C20" i="97"/>
  <c r="Q18" i="97"/>
  <c r="P18" i="97"/>
  <c r="D18" i="97"/>
  <c r="C18" i="97"/>
  <c r="Q16" i="97"/>
  <c r="P16" i="97"/>
  <c r="D16" i="97"/>
  <c r="C16" i="97"/>
  <c r="Q14" i="97"/>
  <c r="P14" i="97"/>
  <c r="D14" i="97"/>
  <c r="C14" i="97"/>
  <c r="Q12" i="97"/>
  <c r="P12" i="97"/>
  <c r="D12" i="97"/>
  <c r="C12" i="97"/>
  <c r="Q10" i="97"/>
  <c r="P10" i="97"/>
  <c r="D10" i="97"/>
  <c r="C10" i="97"/>
  <c r="Q8" i="97"/>
  <c r="P8" i="97"/>
  <c r="D8" i="97"/>
  <c r="C8" i="97"/>
  <c r="Q6" i="97"/>
  <c r="P6" i="97"/>
  <c r="D6" i="97"/>
  <c r="C6" i="97"/>
  <c r="Q4" i="97"/>
  <c r="P4" i="97"/>
  <c r="D4" i="97"/>
  <c r="C4" i="97"/>
  <c r="Q34" i="96" l="1"/>
  <c r="P34" i="96"/>
  <c r="D34" i="96"/>
  <c r="C34" i="96"/>
  <c r="Q32" i="96"/>
  <c r="P32" i="96"/>
  <c r="D32" i="96"/>
  <c r="C32" i="96"/>
  <c r="Q30" i="96"/>
  <c r="P30" i="96"/>
  <c r="D30" i="96"/>
  <c r="C30" i="96"/>
  <c r="Q28" i="96"/>
  <c r="P28" i="96"/>
  <c r="D28" i="96"/>
  <c r="C28" i="96"/>
  <c r="Q26" i="96"/>
  <c r="P26" i="96"/>
  <c r="D26" i="96"/>
  <c r="C26" i="96"/>
  <c r="Q24" i="96"/>
  <c r="P24" i="96"/>
  <c r="D24" i="96"/>
  <c r="C24" i="96"/>
  <c r="Q22" i="96"/>
  <c r="P22" i="96"/>
  <c r="D22" i="96"/>
  <c r="C22" i="96"/>
  <c r="Q20" i="96"/>
  <c r="P20" i="96"/>
  <c r="D20" i="96"/>
  <c r="C20" i="96"/>
  <c r="Q18" i="96"/>
  <c r="P18" i="96"/>
  <c r="D18" i="96"/>
  <c r="C18" i="96"/>
  <c r="Q16" i="96"/>
  <c r="P16" i="96"/>
  <c r="D16" i="96"/>
  <c r="C16" i="96"/>
  <c r="Q14" i="96"/>
  <c r="P14" i="96"/>
  <c r="D14" i="96"/>
  <c r="C14" i="96"/>
  <c r="Q12" i="96"/>
  <c r="P12" i="96"/>
  <c r="D12" i="96"/>
  <c r="C12" i="96"/>
  <c r="Q10" i="96"/>
  <c r="P10" i="96"/>
  <c r="D10" i="96"/>
  <c r="C10" i="96"/>
  <c r="Q8" i="96"/>
  <c r="P8" i="96"/>
  <c r="D8" i="96"/>
  <c r="C8" i="96"/>
  <c r="Q6" i="96"/>
  <c r="P6" i="96"/>
  <c r="D6" i="96"/>
  <c r="C6" i="96"/>
  <c r="Q4" i="96"/>
  <c r="P4" i="96"/>
  <c r="D4" i="96"/>
  <c r="C4" i="96"/>
  <c r="Q34" i="95"/>
  <c r="P34" i="95"/>
  <c r="D34" i="95"/>
  <c r="C34" i="95"/>
  <c r="Q32" i="95"/>
  <c r="P32" i="95"/>
  <c r="D32" i="95"/>
  <c r="C32" i="95"/>
  <c r="Q30" i="95"/>
  <c r="P30" i="95"/>
  <c r="D30" i="95"/>
  <c r="C30" i="95"/>
  <c r="Q28" i="95"/>
  <c r="P28" i="95"/>
  <c r="D28" i="95"/>
  <c r="C28" i="95"/>
  <c r="Q26" i="95"/>
  <c r="P26" i="95"/>
  <c r="D26" i="95"/>
  <c r="C26" i="95"/>
  <c r="Q24" i="95"/>
  <c r="P24" i="95"/>
  <c r="D24" i="95"/>
  <c r="C24" i="95"/>
  <c r="Q22" i="95"/>
  <c r="P22" i="95"/>
  <c r="D22" i="95"/>
  <c r="C22" i="95"/>
  <c r="Q20" i="95"/>
  <c r="P20" i="95"/>
  <c r="D20" i="95"/>
  <c r="C20" i="95"/>
  <c r="Q18" i="95"/>
  <c r="P18" i="95"/>
  <c r="D18" i="95"/>
  <c r="C18" i="95"/>
  <c r="Q16" i="95"/>
  <c r="P16" i="95"/>
  <c r="D16" i="95"/>
  <c r="C16" i="95"/>
  <c r="Q14" i="95"/>
  <c r="P14" i="95"/>
  <c r="D14" i="95"/>
  <c r="C14" i="95"/>
  <c r="Q12" i="95"/>
  <c r="P12" i="95"/>
  <c r="D12" i="95"/>
  <c r="C12" i="95"/>
  <c r="Q10" i="95"/>
  <c r="P10" i="95"/>
  <c r="D10" i="95"/>
  <c r="C10" i="95"/>
  <c r="Q8" i="95"/>
  <c r="P8" i="95"/>
  <c r="D8" i="95"/>
  <c r="C8" i="95"/>
  <c r="Q6" i="95"/>
  <c r="P6" i="95"/>
  <c r="D6" i="95"/>
  <c r="C6" i="95"/>
  <c r="Q4" i="95"/>
  <c r="P4" i="95"/>
  <c r="D4" i="95"/>
  <c r="C4" i="95"/>
  <c r="Q28" i="94"/>
  <c r="P28" i="94"/>
  <c r="Q26" i="94"/>
  <c r="P26" i="94"/>
  <c r="Q24" i="94"/>
  <c r="P24" i="94"/>
  <c r="Q22" i="94"/>
  <c r="P22" i="94"/>
  <c r="Q20" i="94"/>
  <c r="P20" i="94"/>
  <c r="Q18" i="94"/>
  <c r="P18" i="94"/>
  <c r="Q16" i="94"/>
  <c r="P16" i="94"/>
  <c r="Q14" i="94"/>
  <c r="P14" i="94"/>
  <c r="Q34" i="92"/>
  <c r="P34" i="92"/>
  <c r="D34" i="92"/>
  <c r="C34" i="92"/>
  <c r="Q32" i="92"/>
  <c r="P32" i="92"/>
  <c r="D32" i="92"/>
  <c r="C32" i="92"/>
  <c r="Q30" i="92"/>
  <c r="P30" i="92"/>
  <c r="D30" i="92"/>
  <c r="C30" i="92"/>
  <c r="Q28" i="92"/>
  <c r="P28" i="92"/>
  <c r="D28" i="92"/>
  <c r="C28" i="92"/>
  <c r="Q26" i="92"/>
  <c r="P26" i="92"/>
  <c r="D26" i="92"/>
  <c r="C26" i="92"/>
  <c r="Q24" i="92"/>
  <c r="P24" i="92"/>
  <c r="D24" i="92"/>
  <c r="C24" i="92"/>
  <c r="Q22" i="92"/>
  <c r="P22" i="92"/>
  <c r="D22" i="92"/>
  <c r="C22" i="92"/>
  <c r="Q20" i="92"/>
  <c r="P20" i="92"/>
  <c r="D20" i="92"/>
  <c r="C20" i="92"/>
  <c r="Q18" i="92"/>
  <c r="P18" i="92"/>
  <c r="D18" i="92"/>
  <c r="C18" i="92"/>
  <c r="Q16" i="92"/>
  <c r="P16" i="92"/>
  <c r="D16" i="92"/>
  <c r="C16" i="92"/>
  <c r="Q14" i="92"/>
  <c r="P14" i="92"/>
  <c r="D14" i="92"/>
  <c r="C14" i="92"/>
  <c r="Q12" i="92"/>
  <c r="P12" i="92"/>
  <c r="D12" i="92"/>
  <c r="C12" i="92"/>
  <c r="Q10" i="92"/>
  <c r="P10" i="92"/>
  <c r="D10" i="92"/>
  <c r="C10" i="92"/>
  <c r="Q8" i="92"/>
  <c r="P8" i="92"/>
  <c r="D8" i="92"/>
  <c r="C8" i="92"/>
  <c r="Q6" i="92"/>
  <c r="P6" i="92"/>
  <c r="D6" i="92"/>
  <c r="C6" i="92"/>
  <c r="Q4" i="92"/>
  <c r="P4" i="92"/>
  <c r="D4" i="92"/>
  <c r="C4" i="92"/>
  <c r="Q34" i="91"/>
  <c r="P34" i="91"/>
  <c r="D34" i="91"/>
  <c r="C34" i="91"/>
  <c r="Q32" i="91"/>
  <c r="P32" i="91"/>
  <c r="D32" i="91"/>
  <c r="C32" i="91"/>
  <c r="Q30" i="91"/>
  <c r="P30" i="91"/>
  <c r="D30" i="91"/>
  <c r="C30" i="91"/>
  <c r="Q28" i="91"/>
  <c r="P28" i="91"/>
  <c r="D28" i="91"/>
  <c r="C28" i="91"/>
  <c r="Q26" i="91"/>
  <c r="P26" i="91"/>
  <c r="D26" i="91"/>
  <c r="C26" i="91"/>
  <c r="Q24" i="91"/>
  <c r="P24" i="91"/>
  <c r="D24" i="91"/>
  <c r="C24" i="91"/>
  <c r="Q22" i="91"/>
  <c r="P22" i="91"/>
  <c r="D22" i="91"/>
  <c r="C22" i="91"/>
  <c r="Q20" i="91"/>
  <c r="P20" i="91"/>
  <c r="D20" i="91"/>
  <c r="C20" i="91"/>
  <c r="Q18" i="91"/>
  <c r="P18" i="91"/>
  <c r="D18" i="91"/>
  <c r="C18" i="91"/>
  <c r="Q16" i="91"/>
  <c r="P16" i="91"/>
  <c r="D16" i="91"/>
  <c r="C16" i="91"/>
  <c r="Q14" i="91"/>
  <c r="P14" i="91"/>
  <c r="D14" i="91"/>
  <c r="C14" i="91"/>
  <c r="Q12" i="91"/>
  <c r="P12" i="91"/>
  <c r="D12" i="91"/>
  <c r="C12" i="91"/>
  <c r="Q10" i="91"/>
  <c r="P10" i="91"/>
  <c r="D10" i="91"/>
  <c r="C10" i="91"/>
  <c r="Q8" i="91"/>
  <c r="P8" i="91"/>
  <c r="D8" i="91"/>
  <c r="C8" i="91"/>
  <c r="Q6" i="91"/>
  <c r="P6" i="91"/>
  <c r="D6" i="91"/>
  <c r="C6" i="91"/>
  <c r="Q4" i="91"/>
  <c r="P4" i="91"/>
  <c r="D4" i="91"/>
  <c r="C4" i="91"/>
  <c r="E74" i="89" l="1"/>
  <c r="F74" i="89"/>
</calcChain>
</file>

<file path=xl/sharedStrings.xml><?xml version="1.0" encoding="utf-8"?>
<sst xmlns="http://schemas.openxmlformats.org/spreadsheetml/2006/main" count="1021" uniqueCount="616">
  <si>
    <t>氏名</t>
    <rPh sb="0" eb="2">
      <t>シメイ</t>
    </rPh>
    <phoneticPr fontId="4"/>
  </si>
  <si>
    <t>学校名</t>
    <rPh sb="0" eb="3">
      <t>ガッコウメイ</t>
    </rPh>
    <phoneticPr fontId="4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</si>
  <si>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4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</si>
  <si>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4"/>
  </si>
  <si>
    <t>会場：</t>
    <rPh sb="0" eb="2">
      <t>カイジョウ</t>
    </rPh>
    <phoneticPr fontId="4"/>
  </si>
  <si>
    <t>主催：</t>
    <rPh sb="0" eb="2">
      <t>シュサイ</t>
    </rPh>
    <phoneticPr fontId="4"/>
  </si>
  <si>
    <t>主管：</t>
    <rPh sb="0" eb="2">
      <t>シュカン</t>
    </rPh>
    <phoneticPr fontId="4"/>
  </si>
  <si>
    <t>千葉県教育委員会</t>
    <rPh sb="0" eb="3">
      <t>チバケン</t>
    </rPh>
    <rPh sb="3" eb="5">
      <t>キョウイク</t>
    </rPh>
    <rPh sb="5" eb="8">
      <t>イインカイ</t>
    </rPh>
    <phoneticPr fontId="4"/>
  </si>
  <si>
    <t>ｺ-ﾄﾞ</t>
    <phoneticPr fontId="4"/>
  </si>
  <si>
    <t>（公財）</t>
    <rPh sb="1" eb="2">
      <t>オオヤケ</t>
    </rPh>
    <rPh sb="2" eb="3">
      <t>ザイ</t>
    </rPh>
    <phoneticPr fontId="4"/>
  </si>
  <si>
    <t>組　　　　　　　手</t>
    <rPh sb="0" eb="1">
      <t>クミ</t>
    </rPh>
    <rPh sb="8" eb="9">
      <t>テ</t>
    </rPh>
    <phoneticPr fontId="4"/>
  </si>
  <si>
    <t>団体</t>
    <rPh sb="0" eb="2">
      <t>ダンタイ</t>
    </rPh>
    <phoneticPr fontId="4"/>
  </si>
  <si>
    <t>個　　　　　　人</t>
    <rPh sb="0" eb="1">
      <t>コ</t>
    </rPh>
    <rPh sb="7" eb="8">
      <t>ヒト</t>
    </rPh>
    <phoneticPr fontId="4"/>
  </si>
  <si>
    <t>組手登録選手数</t>
    <rPh sb="0" eb="1">
      <t>クミ</t>
    </rPh>
    <rPh sb="1" eb="2">
      <t>テ</t>
    </rPh>
    <rPh sb="2" eb="4">
      <t>トウロク</t>
    </rPh>
    <rPh sb="4" eb="7">
      <t>センシュスウ</t>
    </rPh>
    <phoneticPr fontId="4"/>
  </si>
  <si>
    <t>拓大紅陵</t>
    <rPh sb="0" eb="2">
      <t>タクダイ</t>
    </rPh>
    <rPh sb="2" eb="3">
      <t>コウ</t>
    </rPh>
    <rPh sb="3" eb="4">
      <t>リョウ</t>
    </rPh>
    <phoneticPr fontId="4"/>
  </si>
  <si>
    <t>長生</t>
    <rPh sb="0" eb="2">
      <t>ナガイ</t>
    </rPh>
    <phoneticPr fontId="4"/>
  </si>
  <si>
    <t>茂原樟陽</t>
    <rPh sb="0" eb="2">
      <t>モバラ</t>
    </rPh>
    <rPh sb="2" eb="3">
      <t>ショウ</t>
    </rPh>
    <rPh sb="3" eb="4">
      <t>ヨウ</t>
    </rPh>
    <phoneticPr fontId="4"/>
  </si>
  <si>
    <t>東金</t>
    <rPh sb="0" eb="2">
      <t>トウガネ</t>
    </rPh>
    <phoneticPr fontId="4"/>
  </si>
  <si>
    <t>成東</t>
    <rPh sb="0" eb="2">
      <t>ナルトウ</t>
    </rPh>
    <phoneticPr fontId="4"/>
  </si>
  <si>
    <t>千葉経済</t>
    <rPh sb="0" eb="2">
      <t>チバ</t>
    </rPh>
    <rPh sb="2" eb="4">
      <t>ケイザイ</t>
    </rPh>
    <phoneticPr fontId="4"/>
  </si>
  <si>
    <t>成田</t>
    <rPh sb="0" eb="2">
      <t>ナリタ</t>
    </rPh>
    <phoneticPr fontId="4"/>
  </si>
  <si>
    <t>佐原</t>
    <rPh sb="0" eb="2">
      <t>サワラ</t>
    </rPh>
    <phoneticPr fontId="4"/>
  </si>
  <si>
    <t>渋谷幕張</t>
    <rPh sb="0" eb="2">
      <t>シブヤ</t>
    </rPh>
    <rPh sb="2" eb="4">
      <t>マクハリ</t>
    </rPh>
    <phoneticPr fontId="4"/>
  </si>
  <si>
    <t>〇</t>
  </si>
  <si>
    <t>千葉県武道館</t>
    <rPh sb="0" eb="3">
      <t>チバケン</t>
    </rPh>
    <rPh sb="3" eb="6">
      <t>ブドウカン</t>
    </rPh>
    <phoneticPr fontId="4"/>
  </si>
  <si>
    <t>秀明八千代</t>
    <rPh sb="0" eb="5">
      <t>シュウメイヤチヨ</t>
    </rPh>
    <phoneticPr fontId="4"/>
  </si>
  <si>
    <t>木更津総合</t>
    <rPh sb="0" eb="3">
      <t>キサラヅ</t>
    </rPh>
    <rPh sb="3" eb="4">
      <t>ソウ</t>
    </rPh>
    <rPh sb="4" eb="5">
      <t>ゴウ</t>
    </rPh>
    <phoneticPr fontId="4"/>
  </si>
  <si>
    <t>女子</t>
    <rPh sb="0" eb="2">
      <t>ジョシ</t>
    </rPh>
    <phoneticPr fontId="4"/>
  </si>
  <si>
    <t>男子</t>
    <rPh sb="0" eb="2">
      <t>ダンシ</t>
    </rPh>
    <phoneticPr fontId="4"/>
  </si>
  <si>
    <t>市立銚子</t>
  </si>
  <si>
    <t>市立銚子</t>
    <phoneticPr fontId="4"/>
  </si>
  <si>
    <t>東総工業</t>
    <rPh sb="0" eb="2">
      <t>トウソウ</t>
    </rPh>
    <rPh sb="2" eb="4">
      <t>コウギョウ</t>
    </rPh>
    <phoneticPr fontId="4"/>
  </si>
  <si>
    <t>習志野</t>
  </si>
  <si>
    <t>習志野</t>
    <phoneticPr fontId="4"/>
  </si>
  <si>
    <t>敬愛学園</t>
  </si>
  <si>
    <t>敬愛学園</t>
    <phoneticPr fontId="4"/>
  </si>
  <si>
    <t>千葉南</t>
  </si>
  <si>
    <t>千葉南</t>
    <phoneticPr fontId="4"/>
  </si>
  <si>
    <t>千葉女子</t>
    <rPh sb="0" eb="2">
      <t>チバ</t>
    </rPh>
    <rPh sb="2" eb="4">
      <t>ジョシ</t>
    </rPh>
    <phoneticPr fontId="4"/>
  </si>
  <si>
    <t>麗澤</t>
  </si>
  <si>
    <t>麗澤</t>
    <phoneticPr fontId="4"/>
  </si>
  <si>
    <t>日体大柏</t>
  </si>
  <si>
    <t>日体大柏</t>
    <phoneticPr fontId="4"/>
  </si>
  <si>
    <t>船橋東</t>
  </si>
  <si>
    <t>船橋東</t>
    <phoneticPr fontId="4"/>
  </si>
  <si>
    <t>清水</t>
  </si>
  <si>
    <t>清水</t>
    <phoneticPr fontId="4"/>
  </si>
  <si>
    <t>昭和学院　</t>
  </si>
  <si>
    <t>昭和学院　</t>
    <phoneticPr fontId="4"/>
  </si>
  <si>
    <t>西武台千葉　</t>
    <rPh sb="0" eb="2">
      <t>セイブ</t>
    </rPh>
    <rPh sb="2" eb="3">
      <t>ダイ</t>
    </rPh>
    <rPh sb="3" eb="5">
      <t>チバ</t>
    </rPh>
    <phoneticPr fontId="4"/>
  </si>
  <si>
    <t>-55kg</t>
    <phoneticPr fontId="4"/>
  </si>
  <si>
    <t>-76kg</t>
    <phoneticPr fontId="4"/>
  </si>
  <si>
    <t>+76kg</t>
    <phoneticPr fontId="4"/>
  </si>
  <si>
    <t>-61kg</t>
    <phoneticPr fontId="4"/>
  </si>
  <si>
    <t>-68kg</t>
    <phoneticPr fontId="4"/>
  </si>
  <si>
    <t>傷害保険</t>
    <rPh sb="0" eb="2">
      <t>ショウガイ</t>
    </rPh>
    <rPh sb="2" eb="4">
      <t>ホケン</t>
    </rPh>
    <phoneticPr fontId="4"/>
  </si>
  <si>
    <t>参加費</t>
    <rPh sb="0" eb="3">
      <t>サンカヒ</t>
    </rPh>
    <phoneticPr fontId="4"/>
  </si>
  <si>
    <t>個人</t>
    <rPh sb="0" eb="2">
      <t>コジン</t>
    </rPh>
    <phoneticPr fontId="4"/>
  </si>
  <si>
    <t>計</t>
    <rPh sb="0" eb="1">
      <t>ケイ</t>
    </rPh>
    <phoneticPr fontId="4"/>
  </si>
  <si>
    <t>成田</t>
  </si>
  <si>
    <t>綿貫　慎太郎</t>
  </si>
  <si>
    <t>大　　　会　　　日　　　程</t>
    <rPh sb="0" eb="1">
      <t>ダイ</t>
    </rPh>
    <rPh sb="4" eb="5">
      <t>カイ</t>
    </rPh>
    <rPh sb="8" eb="9">
      <t>ヒ</t>
    </rPh>
    <rPh sb="12" eb="13">
      <t>ホド</t>
    </rPh>
    <phoneticPr fontId="20"/>
  </si>
  <si>
    <t>駐車場解錠</t>
    <rPh sb="0" eb="3">
      <t>チュウシャジョウ</t>
    </rPh>
    <rPh sb="3" eb="5">
      <t>カイジョウ</t>
    </rPh>
    <phoneticPr fontId="20"/>
  </si>
  <si>
    <t>入館開始</t>
    <rPh sb="0" eb="2">
      <t>ニュウカン</t>
    </rPh>
    <rPh sb="2" eb="4">
      <t>カイシ</t>
    </rPh>
    <phoneticPr fontId="20"/>
  </si>
  <si>
    <t>受付（1F会議室）</t>
    <rPh sb="0" eb="2">
      <t>ウケツケ</t>
    </rPh>
    <rPh sb="5" eb="8">
      <t>カイギシツ</t>
    </rPh>
    <phoneticPr fontId="20"/>
  </si>
  <si>
    <t>監督・顧問会議（1F会議室）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20"/>
  </si>
  <si>
    <t>競技開始</t>
    <rPh sb="0" eb="2">
      <t>キョウギ</t>
    </rPh>
    <rPh sb="2" eb="4">
      <t>カイシ</t>
    </rPh>
    <phoneticPr fontId="20"/>
  </si>
  <si>
    <t>競技終了</t>
    <rPh sb="0" eb="2">
      <t>キョウギ</t>
    </rPh>
    <rPh sb="2" eb="4">
      <t>シュウリョウ</t>
    </rPh>
    <phoneticPr fontId="20"/>
  </si>
  <si>
    <t>種目</t>
    <rPh sb="0" eb="2">
      <t>シュモク</t>
    </rPh>
    <phoneticPr fontId="20"/>
  </si>
  <si>
    <t>競技時間</t>
    <rPh sb="0" eb="2">
      <t>キョウギ</t>
    </rPh>
    <rPh sb="2" eb="4">
      <t>ジカン</t>
    </rPh>
    <phoneticPr fontId="20"/>
  </si>
  <si>
    <t>備考</t>
    <rPh sb="0" eb="2">
      <t>ビコウ</t>
    </rPh>
    <phoneticPr fontId="20"/>
  </si>
  <si>
    <t>計量場所</t>
    <rPh sb="0" eb="2">
      <t>ケイリョウ</t>
    </rPh>
    <rPh sb="2" eb="4">
      <t>バショ</t>
    </rPh>
    <phoneticPr fontId="20"/>
  </si>
  <si>
    <t>閉館</t>
    <rPh sb="0" eb="2">
      <t>ヘイカン</t>
    </rPh>
    <phoneticPr fontId="4"/>
  </si>
  <si>
    <t>　男子：更衣室（１F）　　女子：更衣室（１F）</t>
    <rPh sb="1" eb="3">
      <t>ダンシ</t>
    </rPh>
    <rPh sb="4" eb="7">
      <t>コウイシツ</t>
    </rPh>
    <rPh sb="13" eb="15">
      <t>ジョシ</t>
    </rPh>
    <rPh sb="16" eb="19">
      <t>コウイシツ</t>
    </rPh>
    <phoneticPr fontId="20"/>
  </si>
  <si>
    <t>種目</t>
    <rPh sb="0" eb="2">
      <t>シュモク</t>
    </rPh>
    <phoneticPr fontId="4"/>
  </si>
  <si>
    <t>コード</t>
    <phoneticPr fontId="4"/>
  </si>
  <si>
    <t>男女
個人組手
（各階級決勝まで）</t>
    <rPh sb="0" eb="2">
      <t>ダンジョ</t>
    </rPh>
    <rPh sb="3" eb="5">
      <t>コジン</t>
    </rPh>
    <rPh sb="5" eb="7">
      <t>クミテ</t>
    </rPh>
    <rPh sb="9" eb="10">
      <t>カク</t>
    </rPh>
    <rPh sb="10" eb="12">
      <t>カイキュウ</t>
    </rPh>
    <rPh sb="12" eb="14">
      <t>ケッショウ</t>
    </rPh>
    <phoneticPr fontId="20"/>
  </si>
  <si>
    <r>
      <rPr>
        <b/>
        <sz val="8"/>
        <rFont val="ＭＳ Ｐゴシック"/>
        <family val="3"/>
        <charset val="128"/>
        <scheme val="minor"/>
      </rPr>
      <t>全試合1分３０秒
6ポイント差で実施</t>
    </r>
    <r>
      <rPr>
        <sz val="8"/>
        <rFont val="ＭＳ Ｐゴシック"/>
        <family val="3"/>
        <charset val="128"/>
        <scheme val="minor"/>
      </rPr>
      <t xml:space="preserve">
初戦のチームは勝敗が
決まってもすべて行う</t>
    </r>
    <phoneticPr fontId="4"/>
  </si>
  <si>
    <t>男子　－７６ｋｇ級</t>
    <rPh sb="0" eb="2">
      <t>ダンシ</t>
    </rPh>
    <rPh sb="8" eb="9">
      <t>キュウ</t>
    </rPh>
    <phoneticPr fontId="4"/>
  </si>
  <si>
    <t>女子　－４８ｋｇ級</t>
    <rPh sb="0" eb="2">
      <t>ジョシ</t>
    </rPh>
    <rPh sb="8" eb="9">
      <t>キュウ</t>
    </rPh>
    <phoneticPr fontId="4"/>
  </si>
  <si>
    <t>女子　－５３ｋｇ級</t>
    <rPh sb="0" eb="2">
      <t>ジョシ</t>
    </rPh>
    <rPh sb="8" eb="9">
      <t>キュウ</t>
    </rPh>
    <phoneticPr fontId="4"/>
  </si>
  <si>
    <t>女子　－５９ｋｇ級</t>
    <rPh sb="0" eb="2">
      <t>ジョシ</t>
    </rPh>
    <rPh sb="8" eb="9">
      <t>キュウ</t>
    </rPh>
    <phoneticPr fontId="4"/>
  </si>
  <si>
    <t>3位決定戦</t>
    <rPh sb="1" eb="2">
      <t>イ</t>
    </rPh>
    <rPh sb="2" eb="5">
      <t>ケッテイセン</t>
    </rPh>
    <phoneticPr fontId="4"/>
  </si>
  <si>
    <t>記載がない学校は最後尾になります</t>
    <rPh sb="0" eb="2">
      <t>キサイ</t>
    </rPh>
    <rPh sb="5" eb="7">
      <t>ガッコウ</t>
    </rPh>
    <rPh sb="8" eb="11">
      <t>サイコウビ</t>
    </rPh>
    <phoneticPr fontId="4"/>
  </si>
  <si>
    <t>男子　－５５ｋｇ級</t>
  </si>
  <si>
    <t>男子　－６１ｋｇ級</t>
  </si>
  <si>
    <t>合同地区予選会</t>
    <rPh sb="0" eb="1">
      <t>ゴウ</t>
    </rPh>
    <rPh sb="1" eb="2">
      <t>ドウ</t>
    </rPh>
    <rPh sb="2" eb="3">
      <t>チ</t>
    </rPh>
    <rPh sb="3" eb="4">
      <t>ク</t>
    </rPh>
    <rPh sb="4" eb="7">
      <t>ヨセンカイ</t>
    </rPh>
    <phoneticPr fontId="4"/>
  </si>
  <si>
    <t>空　手　道　大　会</t>
    <rPh sb="0" eb="1">
      <t>クウ</t>
    </rPh>
    <rPh sb="2" eb="3">
      <t>テ</t>
    </rPh>
    <rPh sb="4" eb="5">
      <t>ドウ</t>
    </rPh>
    <rPh sb="6" eb="7">
      <t>ダイ</t>
    </rPh>
    <rPh sb="8" eb="9">
      <t>カイ</t>
    </rPh>
    <phoneticPr fontId="4"/>
  </si>
  <si>
    <t>冨塚　昌子</t>
  </si>
  <si>
    <t>（高体連専務理事）</t>
  </si>
  <si>
    <t>榎枝　孝洋</t>
  </si>
  <si>
    <t>A</t>
    <phoneticPr fontId="4"/>
  </si>
  <si>
    <t>B</t>
    <phoneticPr fontId="4"/>
  </si>
  <si>
    <t>C</t>
    <phoneticPr fontId="4"/>
  </si>
  <si>
    <t>選手名</t>
    <rPh sb="0" eb="3">
      <t>センシュメイ</t>
    </rPh>
    <phoneticPr fontId="4"/>
  </si>
  <si>
    <t>結果</t>
    <rPh sb="0" eb="2">
      <t>ケッカ</t>
    </rPh>
    <phoneticPr fontId="4"/>
  </si>
  <si>
    <t>A</t>
    <phoneticPr fontId="4"/>
  </si>
  <si>
    <t>B</t>
    <phoneticPr fontId="4"/>
  </si>
  <si>
    <t>C</t>
    <phoneticPr fontId="4"/>
  </si>
  <si>
    <t>試合順</t>
    <rPh sb="0" eb="2">
      <t>シアイ</t>
    </rPh>
    <rPh sb="2" eb="3">
      <t>ジュン</t>
    </rPh>
    <phoneticPr fontId="4"/>
  </si>
  <si>
    <t>Ａ - Ｂ</t>
    <phoneticPr fontId="4"/>
  </si>
  <si>
    <t>Ｂ - Ｃ</t>
    <phoneticPr fontId="4"/>
  </si>
  <si>
    <t>Ａ - Ｃ</t>
    <phoneticPr fontId="4"/>
  </si>
  <si>
    <t>対戦</t>
    <rPh sb="0" eb="2">
      <t>タイセン</t>
    </rPh>
    <phoneticPr fontId="4"/>
  </si>
  <si>
    <t>順位</t>
    <rPh sb="0" eb="2">
      <t>ジュンイ</t>
    </rPh>
    <phoneticPr fontId="4"/>
  </si>
  <si>
    <t>（学校名）</t>
    <rPh sb="1" eb="4">
      <t>ガッコウメイ</t>
    </rPh>
    <phoneticPr fontId="4"/>
  </si>
  <si>
    <t>秀明八千代</t>
  </si>
  <si>
    <t>梅井　泰宏</t>
  </si>
  <si>
    <t>計</t>
  </si>
  <si>
    <t>鈴木　茂昌</t>
  </si>
  <si>
    <t>柏陵</t>
  </si>
  <si>
    <t>澤木　龍誠</t>
  </si>
  <si>
    <t>三重野　由佳</t>
  </si>
  <si>
    <t>伊藤　洋介</t>
  </si>
  <si>
    <t>飯野　誠也</t>
  </si>
  <si>
    <t>昭和学院</t>
  </si>
  <si>
    <t>長　　智子</t>
  </si>
  <si>
    <t>高井　孝之</t>
  </si>
  <si>
    <t>県立清水</t>
  </si>
  <si>
    <t>村上　豊彦</t>
  </si>
  <si>
    <t>県立船橋東</t>
  </si>
  <si>
    <t>青木康太</t>
  </si>
  <si>
    <t>平野　孝</t>
  </si>
  <si>
    <t>西武台千葉</t>
  </si>
  <si>
    <t>渡辺　純一</t>
  </si>
  <si>
    <t>植草　歩</t>
  </si>
  <si>
    <t>冨澤　良規</t>
  </si>
  <si>
    <t>花田　好浩</t>
  </si>
  <si>
    <t>野中　道男</t>
  </si>
  <si>
    <t>北岡　希久朗</t>
  </si>
  <si>
    <t>西野　　徹</t>
  </si>
  <si>
    <t>９～１２
地区</t>
  </si>
  <si>
    <t>松岡　友紀</t>
  </si>
  <si>
    <t>県立千葉女子</t>
  </si>
  <si>
    <t>坂本　龍太</t>
  </si>
  <si>
    <t>県立千葉南</t>
  </si>
  <si>
    <t>三輪　拓海</t>
  </si>
  <si>
    <t>植草学園</t>
  </si>
  <si>
    <t>平研一</t>
  </si>
  <si>
    <t>三觜　直子</t>
  </si>
  <si>
    <t>渋谷幕張</t>
  </si>
  <si>
    <t>中村　大樹</t>
  </si>
  <si>
    <t>伴　　雅史</t>
  </si>
  <si>
    <t>千葉経済大附</t>
  </si>
  <si>
    <t>６～８
地区</t>
  </si>
  <si>
    <t>戸石　素夫</t>
  </si>
  <si>
    <t>県立東総工業</t>
  </si>
  <si>
    <t>深川　拓也</t>
  </si>
  <si>
    <t>八千代松陰</t>
  </si>
  <si>
    <t>馬場　秀和</t>
  </si>
  <si>
    <t>濱口　良一</t>
  </si>
  <si>
    <t>近藤　崇</t>
  </si>
  <si>
    <t>鬼澤　昌宏</t>
  </si>
  <si>
    <t>県立成田北</t>
  </si>
  <si>
    <t>尾形　　優</t>
  </si>
  <si>
    <t>４～６
地区</t>
  </si>
  <si>
    <t>松戸孝一</t>
  </si>
  <si>
    <t>土井美典</t>
  </si>
  <si>
    <t>小俣　勇太</t>
  </si>
  <si>
    <t>県立成東</t>
  </si>
  <si>
    <t>福山凛太朗</t>
  </si>
  <si>
    <t>今関　理博</t>
  </si>
  <si>
    <t>渡辺　実</t>
  </si>
  <si>
    <t>木更津総合</t>
  </si>
  <si>
    <t>深澤　奈菜</t>
  </si>
  <si>
    <t>櫻井　一雄</t>
  </si>
  <si>
    <t>森　章</t>
  </si>
  <si>
    <t>拓殖大学紅陵</t>
  </si>
  <si>
    <t>１～３
地区</t>
  </si>
  <si>
    <t>その他係</t>
  </si>
  <si>
    <t>審判</t>
  </si>
  <si>
    <t>顧問名</t>
  </si>
  <si>
    <t>学校名</t>
  </si>
  <si>
    <t>新人地区大会　９月２１日入館順</t>
    <rPh sb="0" eb="2">
      <t>シンジン</t>
    </rPh>
    <rPh sb="2" eb="4">
      <t>チク</t>
    </rPh>
    <rPh sb="4" eb="6">
      <t>タイカイ</t>
    </rPh>
    <rPh sb="7" eb="9">
      <t>クガツ</t>
    </rPh>
    <rPh sb="11" eb="12">
      <t>ニチ</t>
    </rPh>
    <rPh sb="12" eb="14">
      <t>ニュウカン</t>
    </rPh>
    <rPh sb="14" eb="15">
      <t>ジュン</t>
    </rPh>
    <phoneticPr fontId="22"/>
  </si>
  <si>
    <t>日体大柏</t>
    <rPh sb="0" eb="4">
      <t>ニッタイダイカシワ</t>
    </rPh>
    <phoneticPr fontId="4"/>
  </si>
  <si>
    <t>市立銚子</t>
    <rPh sb="0" eb="4">
      <t>イチリツチョウシ</t>
    </rPh>
    <phoneticPr fontId="4"/>
  </si>
  <si>
    <t>成東</t>
    <rPh sb="0" eb="2">
      <t>ナルトウ</t>
    </rPh>
    <phoneticPr fontId="4"/>
  </si>
  <si>
    <t>麗澤</t>
    <rPh sb="0" eb="2">
      <t>レイタク</t>
    </rPh>
    <phoneticPr fontId="4"/>
  </si>
  <si>
    <t>東金</t>
    <rPh sb="0" eb="2">
      <t>トウガネ</t>
    </rPh>
    <phoneticPr fontId="4"/>
  </si>
  <si>
    <t>長生</t>
    <rPh sb="0" eb="2">
      <t>チョウセイ</t>
    </rPh>
    <phoneticPr fontId="4"/>
  </si>
  <si>
    <t>紅陵</t>
    <rPh sb="0" eb="1">
      <t>ベニ</t>
    </rPh>
    <rPh sb="1" eb="2">
      <t>リョウ</t>
    </rPh>
    <phoneticPr fontId="4"/>
  </si>
  <si>
    <t>船橋東</t>
    <rPh sb="0" eb="2">
      <t>フナバシ</t>
    </rPh>
    <rPh sb="2" eb="3">
      <t>ヒガシ</t>
    </rPh>
    <phoneticPr fontId="4"/>
  </si>
  <si>
    <t>秀明</t>
    <rPh sb="0" eb="1">
      <t>ヒデ</t>
    </rPh>
    <rPh sb="1" eb="2">
      <t>アカ</t>
    </rPh>
    <phoneticPr fontId="4"/>
  </si>
  <si>
    <t>木更津総合</t>
    <rPh sb="0" eb="5">
      <t>キサラズソウゴウ</t>
    </rPh>
    <phoneticPr fontId="4"/>
  </si>
  <si>
    <t>昭和学院</t>
    <rPh sb="0" eb="2">
      <t>ショウワ</t>
    </rPh>
    <rPh sb="2" eb="4">
      <t>ガクイン</t>
    </rPh>
    <phoneticPr fontId="4"/>
  </si>
  <si>
    <t>成田</t>
    <rPh sb="0" eb="2">
      <t>ナリタ</t>
    </rPh>
    <phoneticPr fontId="4"/>
  </si>
  <si>
    <t>佐原</t>
    <rPh sb="0" eb="2">
      <t>サワラ</t>
    </rPh>
    <phoneticPr fontId="4"/>
  </si>
  <si>
    <t>渋谷幕張</t>
    <rPh sb="0" eb="2">
      <t>シブヤ</t>
    </rPh>
    <rPh sb="2" eb="4">
      <t>マクハリ</t>
    </rPh>
    <phoneticPr fontId="4"/>
  </si>
  <si>
    <t>千葉南</t>
    <rPh sb="0" eb="3">
      <t>チバミナミ</t>
    </rPh>
    <phoneticPr fontId="4"/>
  </si>
  <si>
    <t>敬愛学園</t>
    <rPh sb="0" eb="2">
      <t>ケイアイ</t>
    </rPh>
    <rPh sb="2" eb="4">
      <t>ガクエン</t>
    </rPh>
    <phoneticPr fontId="4"/>
  </si>
  <si>
    <t>西武台千葉</t>
    <rPh sb="0" eb="5">
      <t>セイブダイチバ</t>
    </rPh>
    <phoneticPr fontId="4"/>
  </si>
  <si>
    <t>習志野</t>
    <rPh sb="0" eb="3">
      <t>ナラシノ</t>
    </rPh>
    <phoneticPr fontId="4"/>
  </si>
  <si>
    <t>船橋東</t>
    <rPh sb="0" eb="3">
      <t>フナバシヒガシ</t>
    </rPh>
    <phoneticPr fontId="4"/>
  </si>
  <si>
    <t>千葉経済</t>
    <rPh sb="0" eb="4">
      <t>チバケイザイ</t>
    </rPh>
    <phoneticPr fontId="4"/>
  </si>
  <si>
    <t>木更津総合</t>
    <rPh sb="0" eb="5">
      <t>キサラヅソウゴウ</t>
    </rPh>
    <phoneticPr fontId="4"/>
  </si>
  <si>
    <t>拓大紅陵</t>
    <rPh sb="0" eb="4">
      <t>タクダイコウリョウ</t>
    </rPh>
    <phoneticPr fontId="4"/>
  </si>
  <si>
    <t>男子団体組手5人制</t>
    <rPh sb="0" eb="2">
      <t>ダンシ</t>
    </rPh>
    <rPh sb="2" eb="4">
      <t>ダンタイ</t>
    </rPh>
    <rPh sb="4" eb="6">
      <t>クミテ</t>
    </rPh>
    <rPh sb="7" eb="9">
      <t>ニンセイ</t>
    </rPh>
    <phoneticPr fontId="4"/>
  </si>
  <si>
    <t>男子団体組手3人制</t>
    <rPh sb="0" eb="2">
      <t>ダンシ</t>
    </rPh>
    <rPh sb="2" eb="4">
      <t>ダンタイ</t>
    </rPh>
    <rPh sb="4" eb="6">
      <t>クミテ</t>
    </rPh>
    <rPh sb="7" eb="9">
      <t>ニンセイ</t>
    </rPh>
    <phoneticPr fontId="4"/>
  </si>
  <si>
    <t>昭和学院</t>
    <rPh sb="0" eb="4">
      <t>ショウワガクイン</t>
    </rPh>
    <phoneticPr fontId="4"/>
  </si>
  <si>
    <t>女子団体組手5人制</t>
    <rPh sb="0" eb="2">
      <t>ジョシ</t>
    </rPh>
    <rPh sb="2" eb="6">
      <t>ダンタイクミテ</t>
    </rPh>
    <rPh sb="7" eb="9">
      <t>ニンセイ</t>
    </rPh>
    <phoneticPr fontId="4"/>
  </si>
  <si>
    <t>女子団体組手3人制</t>
    <rPh sb="0" eb="2">
      <t>ジョシ</t>
    </rPh>
    <rPh sb="2" eb="4">
      <t>ダンタイ</t>
    </rPh>
    <rPh sb="4" eb="6">
      <t>クミテ</t>
    </rPh>
    <rPh sb="7" eb="9">
      <t>ニンセイ</t>
    </rPh>
    <phoneticPr fontId="4"/>
  </si>
  <si>
    <t>令和5年度千葉県高校新人大会　地区予選会　参加選手およびチ－ム</t>
    <rPh sb="0" eb="2">
      <t>レイワ</t>
    </rPh>
    <rPh sb="3" eb="5">
      <t>ネンド</t>
    </rPh>
    <rPh sb="4" eb="5">
      <t>ド</t>
    </rPh>
    <rPh sb="5" eb="8">
      <t>チバケン</t>
    </rPh>
    <rPh sb="8" eb="10">
      <t>コウコウ</t>
    </rPh>
    <rPh sb="10" eb="12">
      <t>シンジン</t>
    </rPh>
    <rPh sb="12" eb="14">
      <t>タイカイ</t>
    </rPh>
    <rPh sb="15" eb="17">
      <t>チク</t>
    </rPh>
    <rPh sb="17" eb="19">
      <t>ヨセン</t>
    </rPh>
    <rPh sb="19" eb="20">
      <t>カイ</t>
    </rPh>
    <rPh sb="21" eb="23">
      <t>サンカ</t>
    </rPh>
    <rPh sb="23" eb="25">
      <t>センシュ</t>
    </rPh>
    <phoneticPr fontId="4"/>
  </si>
  <si>
    <t>令和５年度 千葉県高等学校新人体育大会</t>
    <rPh sb="0" eb="2">
      <t>レイワ</t>
    </rPh>
    <rPh sb="3" eb="5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phoneticPr fontId="4"/>
  </si>
  <si>
    <t>　令和５年９月２０日（水）</t>
    <rPh sb="1" eb="3">
      <t>レイワ</t>
    </rPh>
    <rPh sb="4" eb="5">
      <t>ネン</t>
    </rPh>
    <rPh sb="6" eb="7">
      <t>ツキ</t>
    </rPh>
    <rPh sb="9" eb="10">
      <t>ニチ</t>
    </rPh>
    <rPh sb="11" eb="12">
      <t>スイ</t>
    </rPh>
    <phoneticPr fontId="4"/>
  </si>
  <si>
    <t>尾形（成田）</t>
    <phoneticPr fontId="4"/>
  </si>
  <si>
    <t>原田（成田）</t>
    <rPh sb="0" eb="2">
      <t>ハラダ</t>
    </rPh>
    <rPh sb="3" eb="5">
      <t>ナリタ</t>
    </rPh>
    <phoneticPr fontId="4"/>
  </si>
  <si>
    <t>西野（麗澤）</t>
    <rPh sb="0" eb="2">
      <t>ニシノ</t>
    </rPh>
    <rPh sb="3" eb="5">
      <t>レイタク</t>
    </rPh>
    <phoneticPr fontId="4"/>
  </si>
  <si>
    <t>入館指導</t>
    <rPh sb="0" eb="2">
      <t>ニュウカン</t>
    </rPh>
    <rPh sb="2" eb="4">
      <t>シドウ</t>
    </rPh>
    <phoneticPr fontId="4"/>
  </si>
  <si>
    <t>防具庫係</t>
    <rPh sb="0" eb="2">
      <t>ボウグ</t>
    </rPh>
    <rPh sb="2" eb="3">
      <t>コ</t>
    </rPh>
    <rPh sb="3" eb="4">
      <t>カカリ</t>
    </rPh>
    <phoneticPr fontId="4"/>
  </si>
  <si>
    <t>　　練習のコート割り当て</t>
    <rPh sb="2" eb="4">
      <t>レンシュウ</t>
    </rPh>
    <rPh sb="8" eb="9">
      <t>ワ</t>
    </rPh>
    <rPh sb="10" eb="11">
      <t>ア</t>
    </rPh>
    <phoneticPr fontId="4"/>
  </si>
  <si>
    <t>弁当</t>
    <rPh sb="0" eb="2">
      <t>ベントウ</t>
    </rPh>
    <phoneticPr fontId="4"/>
  </si>
  <si>
    <t>大会ドクター</t>
    <rPh sb="0" eb="2">
      <t>タイカイ</t>
    </rPh>
    <phoneticPr fontId="4"/>
  </si>
  <si>
    <t>式　　　　　典</t>
    <rPh sb="0" eb="1">
      <t>シキ</t>
    </rPh>
    <rPh sb="6" eb="7">
      <t>テン</t>
    </rPh>
    <phoneticPr fontId="4"/>
  </si>
  <si>
    <t>三觜(渋谷幕張)</t>
    <rPh sb="0" eb="2">
      <t>ミツハシ</t>
    </rPh>
    <phoneticPr fontId="4"/>
  </si>
  <si>
    <t>審判構成</t>
    <rPh sb="0" eb="2">
      <t>シンパン</t>
    </rPh>
    <rPh sb="2" eb="4">
      <t>コウセイ</t>
    </rPh>
    <phoneticPr fontId="4"/>
  </si>
  <si>
    <t>飯野（昭和学院）</t>
    <rPh sb="0" eb="2">
      <t>イイノ</t>
    </rPh>
    <rPh sb="3" eb="7">
      <t>ショウワガクイン</t>
    </rPh>
    <phoneticPr fontId="4"/>
  </si>
  <si>
    <t>清田（木総）</t>
    <rPh sb="0" eb="2">
      <t>キヨタ</t>
    </rPh>
    <rPh sb="3" eb="4">
      <t>キ</t>
    </rPh>
    <rPh sb="4" eb="5">
      <t>ソウ</t>
    </rPh>
    <phoneticPr fontId="4"/>
  </si>
  <si>
    <t>記録</t>
    <rPh sb="0" eb="2">
      <t>キロク</t>
    </rPh>
    <phoneticPr fontId="4"/>
  </si>
  <si>
    <t>平（敬愛学園）</t>
    <rPh sb="0" eb="1">
      <t>タイラ</t>
    </rPh>
    <rPh sb="2" eb="6">
      <t>ケイアイガクエン</t>
    </rPh>
    <phoneticPr fontId="4"/>
  </si>
  <si>
    <t>進行</t>
    <rPh sb="0" eb="2">
      <t>シンコウ</t>
    </rPh>
    <phoneticPr fontId="4"/>
  </si>
  <si>
    <t>秀明八千代</t>
    <rPh sb="0" eb="2">
      <t>シュウメイ</t>
    </rPh>
    <rPh sb="2" eb="5">
      <t>ヤチヨ</t>
    </rPh>
    <phoneticPr fontId="4"/>
  </si>
  <si>
    <t>横断幕</t>
    <rPh sb="0" eb="3">
      <t>オウダンマク</t>
    </rPh>
    <phoneticPr fontId="4"/>
  </si>
  <si>
    <t>佐原　市立銚子</t>
    <rPh sb="0" eb="2">
      <t>サワラ</t>
    </rPh>
    <rPh sb="3" eb="7">
      <t>イチリツチョウシ</t>
    </rPh>
    <phoneticPr fontId="4"/>
  </si>
  <si>
    <t>救急用具</t>
    <rPh sb="0" eb="2">
      <t>キュウキュウ</t>
    </rPh>
    <rPh sb="2" eb="4">
      <t>ヨウグ</t>
    </rPh>
    <phoneticPr fontId="4"/>
  </si>
  <si>
    <t>試合用具</t>
    <rPh sb="0" eb="2">
      <t>シアイ</t>
    </rPh>
    <rPh sb="2" eb="4">
      <t>ヨウグ</t>
    </rPh>
    <phoneticPr fontId="4"/>
  </si>
  <si>
    <t>試合用具・備品</t>
    <rPh sb="0" eb="2">
      <t>シアイ</t>
    </rPh>
    <rPh sb="2" eb="4">
      <t>ヨウグ</t>
    </rPh>
    <rPh sb="5" eb="7">
      <t>ビヒン</t>
    </rPh>
    <phoneticPr fontId="4"/>
  </si>
  <si>
    <t>富澤（日体大柏）</t>
    <rPh sb="0" eb="2">
      <t>トミザワ</t>
    </rPh>
    <rPh sb="3" eb="6">
      <t>ニッタイダイ</t>
    </rPh>
    <rPh sb="6" eb="7">
      <t>カシワ</t>
    </rPh>
    <phoneticPr fontId="4"/>
  </si>
  <si>
    <t>花田（日体大柏）</t>
    <rPh sb="0" eb="2">
      <t>ハナダ</t>
    </rPh>
    <rPh sb="3" eb="6">
      <t>ニッタイダイ</t>
    </rPh>
    <rPh sb="6" eb="7">
      <t>カシワ</t>
    </rPh>
    <phoneticPr fontId="4"/>
  </si>
  <si>
    <t>受付</t>
    <rPh sb="0" eb="2">
      <t>ウケツケ</t>
    </rPh>
    <phoneticPr fontId="4"/>
  </si>
  <si>
    <t>鬼澤（佐原）</t>
    <rPh sb="0" eb="2">
      <t>オニザワ</t>
    </rPh>
    <rPh sb="3" eb="5">
      <t>サワラ</t>
    </rPh>
    <phoneticPr fontId="4"/>
  </si>
  <si>
    <t>宍倉（習志野）</t>
    <rPh sb="0" eb="2">
      <t>シシクラ</t>
    </rPh>
    <rPh sb="3" eb="6">
      <t>ナラシノ</t>
    </rPh>
    <phoneticPr fontId="4"/>
  </si>
  <si>
    <t>宮負（市立銚子）</t>
    <rPh sb="0" eb="1">
      <t>ミヤ</t>
    </rPh>
    <rPh sb="1" eb="2">
      <t>マ</t>
    </rPh>
    <rPh sb="3" eb="7">
      <t>イチリツチョウシ</t>
    </rPh>
    <phoneticPr fontId="4"/>
  </si>
  <si>
    <t>近藤（秀明）</t>
    <rPh sb="0" eb="2">
      <t>コンドウ</t>
    </rPh>
    <rPh sb="3" eb="5">
      <t>シュウメイ</t>
    </rPh>
    <phoneticPr fontId="4"/>
  </si>
  <si>
    <t>岡野（長生）</t>
    <rPh sb="0" eb="2">
      <t>オカノ</t>
    </rPh>
    <rPh sb="3" eb="4">
      <t>ナガ</t>
    </rPh>
    <rPh sb="4" eb="5">
      <t>イ</t>
    </rPh>
    <phoneticPr fontId="4"/>
  </si>
  <si>
    <t>今関（長生）</t>
    <rPh sb="0" eb="2">
      <t>イマゼキ</t>
    </rPh>
    <rPh sb="3" eb="5">
      <t>ナガオ</t>
    </rPh>
    <phoneticPr fontId="4"/>
  </si>
  <si>
    <t>與島（東金）</t>
    <rPh sb="0" eb="2">
      <t>ヨジマ</t>
    </rPh>
    <rPh sb="3" eb="5">
      <t>トウガネ</t>
    </rPh>
    <phoneticPr fontId="4"/>
  </si>
  <si>
    <t>１日目</t>
    <phoneticPr fontId="4"/>
  </si>
  <si>
    <t>ｺｰﾄ補助</t>
    <rPh sb="3" eb="5">
      <t>ホジョ</t>
    </rPh>
    <phoneticPr fontId="4"/>
  </si>
  <si>
    <t>コート係</t>
    <rPh sb="3" eb="4">
      <t>カカリ</t>
    </rPh>
    <phoneticPr fontId="4"/>
  </si>
  <si>
    <t>全学校で協力して行う</t>
    <rPh sb="0" eb="1">
      <t>ゼン</t>
    </rPh>
    <rPh sb="1" eb="3">
      <t>ガッコウ</t>
    </rPh>
    <rPh sb="4" eb="6">
      <t>キョウリョク</t>
    </rPh>
    <rPh sb="8" eb="9">
      <t>オコナ</t>
    </rPh>
    <phoneticPr fontId="4"/>
  </si>
  <si>
    <t>コート作成</t>
    <rPh sb="3" eb="5">
      <t>サクセイ</t>
    </rPh>
    <phoneticPr fontId="4"/>
  </si>
  <si>
    <t>プログラム作成</t>
    <rPh sb="5" eb="7">
      <t>サクセイ</t>
    </rPh>
    <phoneticPr fontId="4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</si>
  <si>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4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</si>
  <si>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4"/>
  </si>
  <si>
    <t>競技役員</t>
    <rPh sb="0" eb="2">
      <t>キョウギ</t>
    </rPh>
    <rPh sb="2" eb="4">
      <t>ヤクイン</t>
    </rPh>
    <phoneticPr fontId="4"/>
  </si>
  <si>
    <t>委員</t>
    <rPh sb="0" eb="2">
      <t>イイン</t>
    </rPh>
    <phoneticPr fontId="4"/>
  </si>
  <si>
    <t>天野　雅司</t>
    <rPh sb="0" eb="2">
      <t>アマノ</t>
    </rPh>
    <rPh sb="3" eb="5">
      <t>マサシ</t>
    </rPh>
    <phoneticPr fontId="4"/>
  </si>
  <si>
    <t>梅井　泰宏</t>
    <rPh sb="0" eb="2">
      <t>ウメイ</t>
    </rPh>
    <rPh sb="3" eb="5">
      <t>ヤスヒロ</t>
    </rPh>
    <phoneticPr fontId="4"/>
  </si>
  <si>
    <t>（競技協会理事長）</t>
    <rPh sb="1" eb="3">
      <t>キョウギ</t>
    </rPh>
    <rPh sb="3" eb="5">
      <t>キョウカイ</t>
    </rPh>
    <rPh sb="5" eb="8">
      <t>リジチョウ</t>
    </rPh>
    <phoneticPr fontId="4"/>
  </si>
  <si>
    <t>（専門部委員長）</t>
    <rPh sb="1" eb="3">
      <t>センモン</t>
    </rPh>
    <rPh sb="3" eb="4">
      <t>ブ</t>
    </rPh>
    <rPh sb="4" eb="7">
      <t>イインチョウ</t>
    </rPh>
    <phoneticPr fontId="4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</si>
  <si>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4"/>
  </si>
  <si>
    <t>大会副委員長</t>
    <rPh sb="0" eb="2">
      <t>タイカイ</t>
    </rPh>
    <rPh sb="2" eb="6">
      <t>フクイインチョウ</t>
    </rPh>
    <phoneticPr fontId="4"/>
  </si>
  <si>
    <t>松本　健</t>
    <rPh sb="0" eb="2">
      <t>マツモト</t>
    </rPh>
    <rPh sb="3" eb="4">
      <t>タケシ</t>
    </rPh>
    <phoneticPr fontId="4"/>
  </si>
  <si>
    <t>大会委員長</t>
    <rPh sb="0" eb="2">
      <t>タイカイ</t>
    </rPh>
    <rPh sb="2" eb="5">
      <t>イインチョウ</t>
    </rPh>
    <phoneticPr fontId="4"/>
  </si>
  <si>
    <t>（姉崎高校長）</t>
    <rPh sb="1" eb="3">
      <t>アネサキ</t>
    </rPh>
    <rPh sb="3" eb="5">
      <t>コウコウ</t>
    </rPh>
    <rPh sb="5" eb="6">
      <t>チョウ</t>
    </rPh>
    <phoneticPr fontId="4"/>
  </si>
  <si>
    <t>（桜林高校長）</t>
    <rPh sb="1" eb="2">
      <t>サクラ</t>
    </rPh>
    <rPh sb="2" eb="3">
      <t>ハヤシ</t>
    </rPh>
    <rPh sb="3" eb="5">
      <t>コウコウ</t>
    </rPh>
    <rPh sb="5" eb="6">
      <t>チョウ</t>
    </rPh>
    <phoneticPr fontId="4"/>
  </si>
  <si>
    <t>（市立船橋高長）</t>
  </si>
  <si>
    <t>加瀬　直人</t>
    <rPh sb="0" eb="2">
      <t>カセ</t>
    </rPh>
    <rPh sb="3" eb="5">
      <t>ナオト</t>
    </rPh>
    <phoneticPr fontId="4"/>
  </si>
  <si>
    <t>石井　航太郎</t>
    <rPh sb="0" eb="2">
      <t>イシイ</t>
    </rPh>
    <rPh sb="3" eb="6">
      <t>コウタロウ</t>
    </rPh>
    <phoneticPr fontId="4"/>
  </si>
  <si>
    <t>津田　亘彦</t>
  </si>
  <si>
    <t>（専門部長）</t>
    <rPh sb="1" eb="3">
      <t>センモン</t>
    </rPh>
    <rPh sb="3" eb="5">
      <t>ブチョウ</t>
    </rPh>
    <phoneticPr fontId="4"/>
  </si>
  <si>
    <t>（　　　 同　　　　）</t>
    <phoneticPr fontId="4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</si>
  <si>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4"/>
  </si>
  <si>
    <t>（八千代高校長）</t>
    <rPh sb="1" eb="4">
      <t>ヤチヨ</t>
    </rPh>
    <rPh sb="4" eb="6">
      <t>コウコウ</t>
    </rPh>
    <rPh sb="6" eb="7">
      <t>チョウ</t>
    </rPh>
    <phoneticPr fontId="4"/>
  </si>
  <si>
    <t>（大多喜高校長）</t>
    <rPh sb="1" eb="4">
      <t>オオタキ</t>
    </rPh>
    <rPh sb="4" eb="5">
      <t>コウ</t>
    </rPh>
    <rPh sb="5" eb="6">
      <t>セイコウ</t>
    </rPh>
    <rPh sb="6" eb="7">
      <t>チョウ</t>
    </rPh>
    <phoneticPr fontId="4"/>
  </si>
  <si>
    <t>後藤　光康</t>
    <rPh sb="0" eb="2">
      <t>ゴトウ</t>
    </rPh>
    <rPh sb="3" eb="5">
      <t>ミツヤス</t>
    </rPh>
    <phoneticPr fontId="4"/>
  </si>
  <si>
    <t>都丸　輝信</t>
    <rPh sb="0" eb="2">
      <t>ツマル</t>
    </rPh>
    <rPh sb="3" eb="5">
      <t>テルノブ</t>
    </rPh>
    <phoneticPr fontId="4"/>
  </si>
  <si>
    <t>中間　芳秀</t>
    <rPh sb="0" eb="2">
      <t>ナカマ</t>
    </rPh>
    <rPh sb="3" eb="4">
      <t>ヨシ</t>
    </rPh>
    <rPh sb="4" eb="5">
      <t>ヒデ</t>
    </rPh>
    <phoneticPr fontId="4"/>
  </si>
  <si>
    <t>副会長</t>
    <rPh sb="0" eb="3">
      <t>フクカイチョウ</t>
    </rPh>
    <phoneticPr fontId="4"/>
  </si>
  <si>
    <t>（成東高校長）</t>
    <rPh sb="1" eb="3">
      <t>ナルトウ</t>
    </rPh>
    <rPh sb="3" eb="4">
      <t>コウ</t>
    </rPh>
    <rPh sb="4" eb="6">
      <t>コウチョウ</t>
    </rPh>
    <phoneticPr fontId="4"/>
  </si>
  <si>
    <t>伊藤　政利</t>
    <rPh sb="0" eb="2">
      <t>イトウ</t>
    </rPh>
    <rPh sb="3" eb="5">
      <t>マサトシ</t>
    </rPh>
    <phoneticPr fontId="4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</si>
  <si>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4"/>
  </si>
  <si>
    <t>会長</t>
    <rPh sb="0" eb="2">
      <t>カイチョウ</t>
    </rPh>
    <phoneticPr fontId="4"/>
  </si>
  <si>
    <t>鎌形　　勇</t>
    <rPh sb="0" eb="2">
      <t>カマガタ</t>
    </rPh>
    <rPh sb="4" eb="5">
      <t>イサム</t>
    </rPh>
    <phoneticPr fontId="5"/>
  </si>
  <si>
    <t>（県空手道連盟会長）</t>
    <rPh sb="1" eb="2">
      <t>ケン</t>
    </rPh>
    <rPh sb="2" eb="4">
      <t>カラテ</t>
    </rPh>
    <rPh sb="4" eb="5">
      <t>ドウ</t>
    </rPh>
    <rPh sb="5" eb="7">
      <t>レンメイ</t>
    </rPh>
    <rPh sb="7" eb="9">
      <t>カイチョウ</t>
    </rPh>
    <phoneticPr fontId="5"/>
  </si>
  <si>
    <t>（県教育長）</t>
    <rPh sb="1" eb="2">
      <t>ケン</t>
    </rPh>
    <rPh sb="2" eb="5">
      <t>キョウイクチョウ</t>
    </rPh>
    <phoneticPr fontId="4"/>
  </si>
  <si>
    <t>名誉会長</t>
    <rPh sb="0" eb="2">
      <t>メイヨ</t>
    </rPh>
    <rPh sb="2" eb="4">
      <t>カイチョウ</t>
    </rPh>
    <phoneticPr fontId="4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</si>
  <si>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4"/>
  </si>
  <si>
    <t>岡崎華明</t>
  </si>
  <si>
    <t>青木心優</t>
  </si>
  <si>
    <t>髙木偲衣花</t>
  </si>
  <si>
    <t>小野田稔也</t>
  </si>
  <si>
    <t>伊丹柊弥</t>
  </si>
  <si>
    <t>大岡丈瑠</t>
  </si>
  <si>
    <t>岡本慶俊</t>
  </si>
  <si>
    <t>新本修司</t>
  </si>
  <si>
    <t>嘉瀬　優良</t>
  </si>
  <si>
    <t>成田　大治朗</t>
  </si>
  <si>
    <t>矢野　真隆</t>
  </si>
  <si>
    <t>小倉　翔</t>
  </si>
  <si>
    <t>古山　璃子</t>
  </si>
  <si>
    <t>髙橋　悠月</t>
  </si>
  <si>
    <t>喜尾　美月</t>
  </si>
  <si>
    <t>増子　由姫美</t>
  </si>
  <si>
    <t>松田　健佑</t>
  </si>
  <si>
    <t>南舘　　志</t>
  </si>
  <si>
    <t>洞田　優弥</t>
  </si>
  <si>
    <t>石井　巧真</t>
  </si>
  <si>
    <t>舟波　春翔</t>
  </si>
  <si>
    <t>永山　勘太</t>
  </si>
  <si>
    <t>土井　みちる</t>
  </si>
  <si>
    <t>柳瀬　真生</t>
  </si>
  <si>
    <t>池田　惟吹</t>
  </si>
  <si>
    <t>𦚰谷　琉奈</t>
  </si>
  <si>
    <t>二階堂　優悟</t>
  </si>
  <si>
    <t>大塚 悠心</t>
  </si>
  <si>
    <t>渡邊 幸喜</t>
  </si>
  <si>
    <t>田村 釉山</t>
  </si>
  <si>
    <t>喜多村 上総介</t>
  </si>
  <si>
    <t>安藤 昊</t>
  </si>
  <si>
    <t>西宮 かりん</t>
  </si>
  <si>
    <t>平野 花奈</t>
  </si>
  <si>
    <t>池林 柚香</t>
  </si>
  <si>
    <t>穴澤 清楓</t>
  </si>
  <si>
    <t>神原 唯希</t>
  </si>
  <si>
    <t>松室　瑞葉</t>
  </si>
  <si>
    <t>佐藤　優莉</t>
  </si>
  <si>
    <t>黒澤　美柚</t>
  </si>
  <si>
    <t>矢部　日菜</t>
  </si>
  <si>
    <t>満重　玲奈</t>
  </si>
  <si>
    <t>穴井　紫勇</t>
  </si>
  <si>
    <t>原　一斗</t>
  </si>
  <si>
    <t>山口　蓮央</t>
  </si>
  <si>
    <t>堀口　堅護</t>
  </si>
  <si>
    <t>齊藤　珀伸</t>
  </si>
  <si>
    <t>風澤　大慈</t>
  </si>
  <si>
    <t>八田　憲真</t>
  </si>
  <si>
    <t>池田　豊</t>
  </si>
  <si>
    <t>森　光至郎</t>
  </si>
  <si>
    <t>廣瀬　僚介</t>
  </si>
  <si>
    <t>山本　ちとせ</t>
  </si>
  <si>
    <t>宇根水　彩帆</t>
  </si>
  <si>
    <t>神谷　心結</t>
  </si>
  <si>
    <t>堀尾　美弥</t>
  </si>
  <si>
    <t>佐久間　心遥</t>
  </si>
  <si>
    <t>内山　修一</t>
  </si>
  <si>
    <t>齋藤　雄琉</t>
  </si>
  <si>
    <t>川野　蒼大</t>
  </si>
  <si>
    <t>伊藤　拓磨</t>
  </si>
  <si>
    <t>三橋　聖哉</t>
  </si>
  <si>
    <t>小関　呂偉</t>
  </si>
  <si>
    <t>小倉　漣音</t>
  </si>
  <si>
    <t>藤本　慈生</t>
  </si>
  <si>
    <t>森　一眞</t>
  </si>
  <si>
    <t>横尾　梨乃</t>
  </si>
  <si>
    <t>吉野　菜々子</t>
  </si>
  <si>
    <t>藤平　向日葵</t>
  </si>
  <si>
    <t>髙橋　日和</t>
  </si>
  <si>
    <t>日下田　杏</t>
  </si>
  <si>
    <t>須田　爽人</t>
  </si>
  <si>
    <t>北岡　良介</t>
  </si>
  <si>
    <t>下川　侑輝</t>
  </si>
  <si>
    <t>横島　颯</t>
  </si>
  <si>
    <t>坪井　乃音</t>
  </si>
  <si>
    <t>稲村　心</t>
  </si>
  <si>
    <t>神　正太郎</t>
  </si>
  <si>
    <t>市田　真也</t>
  </si>
  <si>
    <t>山下　寛太</t>
  </si>
  <si>
    <t>飯村　竜</t>
  </si>
  <si>
    <t>髙岡　珠里</t>
  </si>
  <si>
    <t>齊藤　光咲</t>
  </si>
  <si>
    <t>築地　海羽</t>
  </si>
  <si>
    <t>大塚　菜々珂</t>
  </si>
  <si>
    <t>戸井田　わかな</t>
  </si>
  <si>
    <t>樋口　幹汰</t>
  </si>
  <si>
    <t>星田　柊璃</t>
  </si>
  <si>
    <t>小野寺　斗磨</t>
  </si>
  <si>
    <t>岩下　佑輔</t>
  </si>
  <si>
    <t>宮本　幹汰</t>
  </si>
  <si>
    <t>岡村　咲穂</t>
  </si>
  <si>
    <t>丸山　彩綺</t>
  </si>
  <si>
    <t>和野　帆花</t>
  </si>
  <si>
    <t>木ノ本　愛結</t>
  </si>
  <si>
    <t>黒澤　朱音</t>
  </si>
  <si>
    <t>青水　宣優希　</t>
  </si>
  <si>
    <t>井上　瑠心</t>
  </si>
  <si>
    <t>伊藤　優来</t>
  </si>
  <si>
    <t>伊藤　優明</t>
  </si>
  <si>
    <t>吉野　日和</t>
  </si>
  <si>
    <t>関　晴菜</t>
  </si>
  <si>
    <t>鈴木　悠</t>
  </si>
  <si>
    <t>河野　将大</t>
  </si>
  <si>
    <t>橘　空</t>
  </si>
  <si>
    <t>木虎　澪哉</t>
  </si>
  <si>
    <t>髙橋　凛</t>
  </si>
  <si>
    <t>尾崎　琉真</t>
  </si>
  <si>
    <t>塩川　夢雅</t>
  </si>
  <si>
    <t>久我　芽生</t>
  </si>
  <si>
    <t>矢指本　朱純</t>
  </si>
  <si>
    <t>平松　沙紀</t>
  </si>
  <si>
    <t>安本　健彦</t>
    <phoneticPr fontId="20"/>
  </si>
  <si>
    <t>山本　尚司</t>
  </si>
  <si>
    <t>仲上　知秀</t>
  </si>
  <si>
    <t>宍倉　由香</t>
    <rPh sb="0" eb="2">
      <t>シシクラ</t>
    </rPh>
    <rPh sb="3" eb="4">
      <t>ユ</t>
    </rPh>
    <rPh sb="4" eb="5">
      <t>カオル</t>
    </rPh>
    <phoneticPr fontId="20"/>
  </si>
  <si>
    <t>市立習志野</t>
  </si>
  <si>
    <t>椿　小百合</t>
  </si>
  <si>
    <t>五十里屋　亮佑</t>
  </si>
  <si>
    <t>中村　赳大</t>
    <rPh sb="3" eb="4">
      <t>タケ</t>
    </rPh>
    <rPh sb="4" eb="5">
      <t>オオ</t>
    </rPh>
    <phoneticPr fontId="20"/>
  </si>
  <si>
    <t>品田　真道</t>
    <rPh sb="0" eb="2">
      <t>シナダ</t>
    </rPh>
    <rPh sb="3" eb="4">
      <t>マ</t>
    </rPh>
    <rPh sb="4" eb="5">
      <t>ミチ</t>
    </rPh>
    <phoneticPr fontId="20"/>
  </si>
  <si>
    <t>県立佐原</t>
  </si>
  <si>
    <t>宮負　竣</t>
    <rPh sb="0" eb="1">
      <t>ミヤ</t>
    </rPh>
    <rPh sb="1" eb="2">
      <t>マ</t>
    </rPh>
    <rPh sb="3" eb="4">
      <t>シュン</t>
    </rPh>
    <phoneticPr fontId="20"/>
  </si>
  <si>
    <t>澤井　博司</t>
  </si>
  <si>
    <t>原田　貢佑</t>
  </si>
  <si>
    <t>與島　宏</t>
  </si>
  <si>
    <t>県立東金</t>
  </si>
  <si>
    <t xml:space="preserve">県立茂原樟陽  </t>
  </si>
  <si>
    <t>今関　安之丞</t>
    <phoneticPr fontId="20"/>
  </si>
  <si>
    <t>齋藤　啓一</t>
    <rPh sb="0" eb="2">
      <t>サイトウ</t>
    </rPh>
    <rPh sb="3" eb="4">
      <t>ケイ</t>
    </rPh>
    <rPh sb="4" eb="5">
      <t>イチ</t>
    </rPh>
    <phoneticPr fontId="20"/>
  </si>
  <si>
    <t>岡野　真由子</t>
    <rPh sb="0" eb="2">
      <t>オカノ</t>
    </rPh>
    <rPh sb="3" eb="4">
      <t>マ</t>
    </rPh>
    <rPh sb="4" eb="5">
      <t>ユ</t>
    </rPh>
    <rPh sb="5" eb="6">
      <t>コ</t>
    </rPh>
    <phoneticPr fontId="20"/>
  </si>
  <si>
    <t>県立長生</t>
  </si>
  <si>
    <t>清田　英二郎</t>
  </si>
  <si>
    <t>小泉　謙士郎</t>
  </si>
  <si>
    <t>バスドライバー</t>
  </si>
  <si>
    <t>9月20日（水）</t>
    <rPh sb="6" eb="7">
      <t>スイ</t>
    </rPh>
    <phoneticPr fontId="20"/>
  </si>
  <si>
    <t>入來院貞之</t>
    <rPh sb="0" eb="1">
      <t>ハイ</t>
    </rPh>
    <rPh sb="1" eb="2">
      <t>ク</t>
    </rPh>
    <rPh sb="2" eb="3">
      <t>イン</t>
    </rPh>
    <rPh sb="3" eb="4">
      <t>サダ</t>
    </rPh>
    <rPh sb="4" eb="5">
      <t>ユキ</t>
    </rPh>
    <phoneticPr fontId="4"/>
  </si>
  <si>
    <t>鶴見　成美</t>
    <rPh sb="0" eb="2">
      <t>ツルミ</t>
    </rPh>
    <phoneticPr fontId="4"/>
  </si>
  <si>
    <t>その他
（OB等）</t>
    <phoneticPr fontId="4"/>
  </si>
  <si>
    <t>重久　千明（秀明）</t>
    <rPh sb="0" eb="2">
      <t>シゲヒサ</t>
    </rPh>
    <rPh sb="3" eb="4">
      <t>セン</t>
    </rPh>
    <rPh sb="4" eb="5">
      <t>アカ</t>
    </rPh>
    <rPh sb="6" eb="7">
      <t>ヒデ</t>
    </rPh>
    <rPh sb="7" eb="8">
      <t>アカ</t>
    </rPh>
    <phoneticPr fontId="20"/>
  </si>
  <si>
    <t>-48kg</t>
    <phoneticPr fontId="4"/>
  </si>
  <si>
    <t>-53kg</t>
    <phoneticPr fontId="4"/>
  </si>
  <si>
    <t>-59kg</t>
    <phoneticPr fontId="4"/>
  </si>
  <si>
    <t>-66kg</t>
    <phoneticPr fontId="4"/>
  </si>
  <si>
    <t>+66kg</t>
    <phoneticPr fontId="4"/>
  </si>
  <si>
    <t>男子　－68ｋｇ級</t>
    <rPh sb="0" eb="2">
      <t>ダンシ</t>
    </rPh>
    <rPh sb="8" eb="9">
      <t>キュウ</t>
    </rPh>
    <phoneticPr fontId="4"/>
  </si>
  <si>
    <t>【女子－66ｋｇ　リーグ戦】</t>
    <rPh sb="1" eb="3">
      <t>ジョシ</t>
    </rPh>
    <rPh sb="12" eb="13">
      <t>セン</t>
    </rPh>
    <phoneticPr fontId="4"/>
  </si>
  <si>
    <t>(拓大紅陵)</t>
    <rPh sb="1" eb="3">
      <t>タクダイ</t>
    </rPh>
    <rPh sb="3" eb="4">
      <t>コウ</t>
    </rPh>
    <rPh sb="4" eb="5">
      <t>リョウ</t>
    </rPh>
    <phoneticPr fontId="4"/>
  </si>
  <si>
    <t>(日体大柏)</t>
    <phoneticPr fontId="4"/>
  </si>
  <si>
    <t>女子　＋66ｋｇ級</t>
    <rPh sb="0" eb="2">
      <t>ジョシ</t>
    </rPh>
    <rPh sb="8" eb="9">
      <t>キュウ</t>
    </rPh>
    <phoneticPr fontId="4"/>
  </si>
  <si>
    <t>長生</t>
    <rPh sb="0" eb="2">
      <t>ナガオ</t>
    </rPh>
    <phoneticPr fontId="4"/>
  </si>
  <si>
    <t>西武台千葉</t>
    <rPh sb="0" eb="2">
      <t>セイブ</t>
    </rPh>
    <rPh sb="2" eb="3">
      <t>ダイ</t>
    </rPh>
    <rPh sb="3" eb="5">
      <t>チバ</t>
    </rPh>
    <phoneticPr fontId="4"/>
  </si>
  <si>
    <t>拓大紅陵</t>
    <rPh sb="0" eb="2">
      <t>タクダイ</t>
    </rPh>
    <rPh sb="2" eb="4">
      <t>コウリョウ</t>
    </rPh>
    <phoneticPr fontId="4"/>
  </si>
  <si>
    <t>佐原</t>
    <rPh sb="0" eb="2">
      <t>サハラ</t>
    </rPh>
    <phoneticPr fontId="4"/>
  </si>
  <si>
    <t>男子　＋７６ｋｇ級</t>
    <rPh sb="0" eb="2">
      <t>ダンシ</t>
    </rPh>
    <rPh sb="8" eb="9">
      <t>キュウ</t>
    </rPh>
    <phoneticPr fontId="4"/>
  </si>
  <si>
    <t>　　　　　個人戦・団体戦　9月20日（水）</t>
    <rPh sb="5" eb="8">
      <t>コジンセン</t>
    </rPh>
    <rPh sb="9" eb="12">
      <t>ダンタイセン</t>
    </rPh>
    <rPh sb="19" eb="20">
      <t>スイ</t>
    </rPh>
    <phoneticPr fontId="20"/>
  </si>
  <si>
    <t>羽田飛翔</t>
    <rPh sb="0" eb="2">
      <t>ハネダ</t>
    </rPh>
    <rPh sb="2" eb="3">
      <t>ト</t>
    </rPh>
    <rPh sb="3" eb="4">
      <t>ショウ</t>
    </rPh>
    <phoneticPr fontId="4"/>
  </si>
  <si>
    <t>羽田　飛翔</t>
    <rPh sb="0" eb="2">
      <t>ハネダ</t>
    </rPh>
    <rPh sb="3" eb="4">
      <t>ト</t>
    </rPh>
    <rPh sb="4" eb="5">
      <t>ショウ</t>
    </rPh>
    <phoneticPr fontId="4"/>
  </si>
  <si>
    <t>堀尾　美弥</t>
    <rPh sb="0" eb="2">
      <t>ホリオ</t>
    </rPh>
    <rPh sb="3" eb="4">
      <t>ミ</t>
    </rPh>
    <phoneticPr fontId="4"/>
  </si>
  <si>
    <t>(麗澤)</t>
    <rPh sb="1" eb="3">
      <t>レイタク</t>
    </rPh>
    <phoneticPr fontId="4"/>
  </si>
  <si>
    <t>　日体大柏</t>
    <rPh sb="3" eb="4">
      <t>ダイ</t>
    </rPh>
    <rPh sb="4" eb="5">
      <t>カシワ</t>
    </rPh>
    <phoneticPr fontId="4"/>
  </si>
  <si>
    <t>Aコート</t>
    <phoneticPr fontId="20"/>
  </si>
  <si>
    <t>Bコート</t>
    <phoneticPr fontId="20"/>
  </si>
  <si>
    <t>9月20日（水）</t>
    <rPh sb="1" eb="2">
      <t>ガツ</t>
    </rPh>
    <rPh sb="4" eb="5">
      <t>ニチ</t>
    </rPh>
    <rPh sb="6" eb="7">
      <t>スイ</t>
    </rPh>
    <phoneticPr fontId="20"/>
  </si>
  <si>
    <t>女子-48kg
決勝戦まで
a1～a18
(女子18試合)</t>
    <rPh sb="0" eb="2">
      <t>ジョシ</t>
    </rPh>
    <rPh sb="8" eb="10">
      <t>ケッショウ</t>
    </rPh>
    <rPh sb="10" eb="11">
      <t>タタカ</t>
    </rPh>
    <rPh sb="22" eb="24">
      <t>ジョシ</t>
    </rPh>
    <rPh sb="26" eb="28">
      <t>シアイ</t>
    </rPh>
    <phoneticPr fontId="4"/>
  </si>
  <si>
    <t>9:25～10:40</t>
    <phoneticPr fontId="4"/>
  </si>
  <si>
    <t>女子-66kg
女子+66ｋｇ
決勝戦まで
a19～a24
(女子6試合)</t>
    <rPh sb="0" eb="2">
      <t>ジョシ</t>
    </rPh>
    <rPh sb="8" eb="10">
      <t>ジョシ</t>
    </rPh>
    <rPh sb="16" eb="18">
      <t>ケッショウ</t>
    </rPh>
    <rPh sb="18" eb="19">
      <t>タタカ</t>
    </rPh>
    <rPh sb="31" eb="33">
      <t>ジョシ</t>
    </rPh>
    <rPh sb="34" eb="36">
      <t>シアイ</t>
    </rPh>
    <phoneticPr fontId="4"/>
  </si>
  <si>
    <t>男子-55kg
決勝戦まで
a25～a38
(男子14試合)</t>
    <rPh sb="0" eb="2">
      <t>ダンシ</t>
    </rPh>
    <rPh sb="8" eb="10">
      <t>ケッショウ</t>
    </rPh>
    <rPh sb="10" eb="11">
      <t>タタカ</t>
    </rPh>
    <rPh sb="23" eb="25">
      <t>ダンシ</t>
    </rPh>
    <rPh sb="27" eb="29">
      <t>シアイ</t>
    </rPh>
    <phoneticPr fontId="4"/>
  </si>
  <si>
    <t>女子-59kg
決勝戦まで
b13～b23
(女子11試合)</t>
    <rPh sb="0" eb="2">
      <t>ジョシ</t>
    </rPh>
    <rPh sb="8" eb="10">
      <t>ケッショウ</t>
    </rPh>
    <rPh sb="10" eb="11">
      <t>タタカ</t>
    </rPh>
    <rPh sb="23" eb="25">
      <t>ジョシ</t>
    </rPh>
    <rPh sb="27" eb="29">
      <t>シアイ</t>
    </rPh>
    <phoneticPr fontId="4"/>
  </si>
  <si>
    <t>男子-61kg
決勝戦まで
b24～b40
(男子17試合)</t>
    <rPh sb="0" eb="2">
      <t>ダンシ</t>
    </rPh>
    <rPh sb="8" eb="10">
      <t>ケッショウ</t>
    </rPh>
    <rPh sb="10" eb="11">
      <t>タタカ</t>
    </rPh>
    <rPh sb="23" eb="25">
      <t>ダンシ</t>
    </rPh>
    <rPh sb="27" eb="29">
      <t>シアイ</t>
    </rPh>
    <phoneticPr fontId="4"/>
  </si>
  <si>
    <t>男子-68kg
決勝戦まで
b41～b52
(男子12試合)</t>
    <rPh sb="0" eb="2">
      <t>ダンシ</t>
    </rPh>
    <rPh sb="8" eb="10">
      <t>ケッショウ</t>
    </rPh>
    <rPh sb="10" eb="11">
      <t>タタカ</t>
    </rPh>
    <rPh sb="23" eb="25">
      <t>ダンシ</t>
    </rPh>
    <rPh sb="27" eb="29">
      <t>シアイ</t>
    </rPh>
    <phoneticPr fontId="4"/>
  </si>
  <si>
    <t>男子-76kg
決勝戦まで
a39～a46
(男子8試合)
男子+76kg
決勝戦まで
a47～a52
(男子6試合)</t>
    <rPh sb="0" eb="2">
      <t>ダンシ</t>
    </rPh>
    <rPh sb="8" eb="10">
      <t>ケッショウ</t>
    </rPh>
    <rPh sb="10" eb="11">
      <t>タタカ</t>
    </rPh>
    <rPh sb="23" eb="25">
      <t>ダンシ</t>
    </rPh>
    <rPh sb="26" eb="28">
      <t>シアイ</t>
    </rPh>
    <phoneticPr fontId="4"/>
  </si>
  <si>
    <t>10:40～12：10</t>
    <phoneticPr fontId="4"/>
  </si>
  <si>
    <t>昼食45分</t>
    <rPh sb="0" eb="2">
      <t>チュウショク</t>
    </rPh>
    <rPh sb="4" eb="5">
      <t>フン</t>
    </rPh>
    <phoneticPr fontId="20"/>
  </si>
  <si>
    <t>12：55～14：00</t>
    <phoneticPr fontId="20"/>
  </si>
  <si>
    <t>５人制男女団体組手
3決・決勝まで</t>
    <rPh sb="1" eb="3">
      <t>ニンセイ</t>
    </rPh>
    <rPh sb="3" eb="5">
      <t>ダンジョ</t>
    </rPh>
    <rPh sb="5" eb="9">
      <t>ダンタイクミテ</t>
    </rPh>
    <rPh sb="11" eb="12">
      <t>ケッ</t>
    </rPh>
    <rPh sb="13" eb="15">
      <t>ケッショウ</t>
    </rPh>
    <phoneticPr fontId="20"/>
  </si>
  <si>
    <t>14：00～16：00</t>
    <phoneticPr fontId="20"/>
  </si>
  <si>
    <t>男子３人制
B1～B7
（７試合）</t>
    <rPh sb="0" eb="2">
      <t>ダンシ</t>
    </rPh>
    <rPh sb="3" eb="5">
      <t>ニンセイ</t>
    </rPh>
    <rPh sb="14" eb="16">
      <t>シアイ</t>
    </rPh>
    <phoneticPr fontId="4"/>
  </si>
  <si>
    <t>女子３人制
A１～A5
（５試合）</t>
    <rPh sb="0" eb="2">
      <t>ジョシ</t>
    </rPh>
    <rPh sb="3" eb="5">
      <t>ニンセイ</t>
    </rPh>
    <rPh sb="14" eb="16">
      <t>シアイ</t>
    </rPh>
    <phoneticPr fontId="4"/>
  </si>
  <si>
    <t>女子５人制
A6～A12
（７試合）</t>
    <rPh sb="0" eb="2">
      <t>ジョシ</t>
    </rPh>
    <rPh sb="3" eb="5">
      <t>ニンセイ</t>
    </rPh>
    <rPh sb="15" eb="17">
      <t>シアイ</t>
    </rPh>
    <phoneticPr fontId="4"/>
  </si>
  <si>
    <t>男子５人制
B8～B14
（7試合）</t>
    <rPh sb="0" eb="2">
      <t>ダンシ</t>
    </rPh>
    <rPh sb="3" eb="5">
      <t>ニンセイ</t>
    </rPh>
    <rPh sb="15" eb="17">
      <t>シアイ</t>
    </rPh>
    <phoneticPr fontId="4"/>
  </si>
  <si>
    <t>３人制男女団体組手</t>
    <rPh sb="1" eb="3">
      <t>ニンセイ</t>
    </rPh>
    <rPh sb="5" eb="7">
      <t>ダンタイ</t>
    </rPh>
    <rPh sb="7" eb="9">
      <t>クミテ</t>
    </rPh>
    <phoneticPr fontId="20"/>
  </si>
  <si>
    <t>女子-53kg
決勝戦まで
b1～b12
(女子12試合)</t>
    <rPh sb="0" eb="2">
      <t>ジョシ</t>
    </rPh>
    <rPh sb="8" eb="10">
      <t>ケッショウ</t>
    </rPh>
    <rPh sb="10" eb="11">
      <t>タタカ</t>
    </rPh>
    <rPh sb="22" eb="24">
      <t>ジョシ</t>
    </rPh>
    <rPh sb="26" eb="28">
      <t>シアイ</t>
    </rPh>
    <phoneticPr fontId="4"/>
  </si>
  <si>
    <t>a1</t>
    <phoneticPr fontId="4"/>
  </si>
  <si>
    <t>a2</t>
    <phoneticPr fontId="4"/>
  </si>
  <si>
    <t>a3</t>
    <phoneticPr fontId="4"/>
  </si>
  <si>
    <t>a4</t>
    <phoneticPr fontId="4"/>
  </si>
  <si>
    <t>a5</t>
    <phoneticPr fontId="4"/>
  </si>
  <si>
    <t>a6</t>
    <phoneticPr fontId="4"/>
  </si>
  <si>
    <t>a7</t>
    <phoneticPr fontId="4"/>
  </si>
  <si>
    <t>a8</t>
    <phoneticPr fontId="4"/>
  </si>
  <si>
    <t>a9</t>
    <phoneticPr fontId="4"/>
  </si>
  <si>
    <t>a10</t>
    <phoneticPr fontId="4"/>
  </si>
  <si>
    <t>a11</t>
    <phoneticPr fontId="4"/>
  </si>
  <si>
    <t>a12</t>
    <phoneticPr fontId="4"/>
  </si>
  <si>
    <t>a13</t>
    <phoneticPr fontId="4"/>
  </si>
  <si>
    <t>a14</t>
    <phoneticPr fontId="4"/>
  </si>
  <si>
    <t>a15</t>
    <phoneticPr fontId="4"/>
  </si>
  <si>
    <t>a16</t>
    <phoneticPr fontId="4"/>
  </si>
  <si>
    <t>a17</t>
    <phoneticPr fontId="4"/>
  </si>
  <si>
    <t>a18</t>
    <phoneticPr fontId="4"/>
  </si>
  <si>
    <t>a19</t>
    <phoneticPr fontId="4"/>
  </si>
  <si>
    <t>a23</t>
    <phoneticPr fontId="4"/>
  </si>
  <si>
    <t>a21</t>
    <phoneticPr fontId="4"/>
  </si>
  <si>
    <t>戸井田　わかな</t>
    <phoneticPr fontId="4"/>
  </si>
  <si>
    <t>a20</t>
    <phoneticPr fontId="4"/>
  </si>
  <si>
    <t>a22</t>
    <phoneticPr fontId="4"/>
  </si>
  <si>
    <t>a24</t>
    <phoneticPr fontId="4"/>
  </si>
  <si>
    <t>a25</t>
    <phoneticPr fontId="4"/>
  </si>
  <si>
    <t>a26</t>
    <phoneticPr fontId="4"/>
  </si>
  <si>
    <t>a27</t>
    <phoneticPr fontId="4"/>
  </si>
  <si>
    <t>a28</t>
    <phoneticPr fontId="4"/>
  </si>
  <si>
    <t>a29</t>
    <phoneticPr fontId="4"/>
  </si>
  <si>
    <t>a30</t>
    <phoneticPr fontId="4"/>
  </si>
  <si>
    <t>a31</t>
    <phoneticPr fontId="4"/>
  </si>
  <si>
    <t>a32</t>
    <phoneticPr fontId="4"/>
  </si>
  <si>
    <t>a33</t>
    <phoneticPr fontId="4"/>
  </si>
  <si>
    <t>a34</t>
    <phoneticPr fontId="4"/>
  </si>
  <si>
    <t>a35</t>
    <phoneticPr fontId="4"/>
  </si>
  <si>
    <t>a36</t>
    <phoneticPr fontId="4"/>
  </si>
  <si>
    <t>a37</t>
    <phoneticPr fontId="4"/>
  </si>
  <si>
    <t>a38</t>
    <phoneticPr fontId="4"/>
  </si>
  <si>
    <t>a39</t>
    <phoneticPr fontId="4"/>
  </si>
  <si>
    <t>a40</t>
    <phoneticPr fontId="4"/>
  </si>
  <si>
    <t>a41</t>
    <phoneticPr fontId="4"/>
  </si>
  <si>
    <t>a42</t>
    <phoneticPr fontId="4"/>
  </si>
  <si>
    <t>a43</t>
    <phoneticPr fontId="4"/>
  </si>
  <si>
    <t>a44</t>
    <phoneticPr fontId="4"/>
  </si>
  <si>
    <t>a45</t>
    <phoneticPr fontId="4"/>
  </si>
  <si>
    <t>a46</t>
    <phoneticPr fontId="4"/>
  </si>
  <si>
    <t>a47</t>
    <phoneticPr fontId="4"/>
  </si>
  <si>
    <t>a48</t>
    <phoneticPr fontId="4"/>
  </si>
  <si>
    <t>a49</t>
    <phoneticPr fontId="4"/>
  </si>
  <si>
    <t>a50</t>
    <phoneticPr fontId="4"/>
  </si>
  <si>
    <t>a51</t>
    <phoneticPr fontId="4"/>
  </si>
  <si>
    <t>a52</t>
    <phoneticPr fontId="4"/>
  </si>
  <si>
    <t>b1</t>
    <phoneticPr fontId="4"/>
  </si>
  <si>
    <t>b2</t>
    <phoneticPr fontId="4"/>
  </si>
  <si>
    <t>b3</t>
    <phoneticPr fontId="4"/>
  </si>
  <si>
    <t>b4</t>
    <phoneticPr fontId="4"/>
  </si>
  <si>
    <t>b5</t>
    <phoneticPr fontId="4"/>
  </si>
  <si>
    <t>b6</t>
    <phoneticPr fontId="4"/>
  </si>
  <si>
    <t>b7</t>
    <phoneticPr fontId="4"/>
  </si>
  <si>
    <t>b8</t>
    <phoneticPr fontId="4"/>
  </si>
  <si>
    <t>b9</t>
    <phoneticPr fontId="4"/>
  </si>
  <si>
    <t>b10</t>
    <phoneticPr fontId="4"/>
  </si>
  <si>
    <t>b11</t>
    <phoneticPr fontId="4"/>
  </si>
  <si>
    <t>b12</t>
    <phoneticPr fontId="4"/>
  </si>
  <si>
    <t>b13</t>
    <phoneticPr fontId="4"/>
  </si>
  <si>
    <t>b14</t>
    <phoneticPr fontId="4"/>
  </si>
  <si>
    <t>b15</t>
    <phoneticPr fontId="4"/>
  </si>
  <si>
    <t>b16</t>
    <phoneticPr fontId="4"/>
  </si>
  <si>
    <t>b17</t>
    <phoneticPr fontId="4"/>
  </si>
  <si>
    <t>b18</t>
    <phoneticPr fontId="4"/>
  </si>
  <si>
    <t>b19</t>
    <phoneticPr fontId="4"/>
  </si>
  <si>
    <t>b20</t>
    <phoneticPr fontId="4"/>
  </si>
  <si>
    <t>b21</t>
    <phoneticPr fontId="4"/>
  </si>
  <si>
    <t>b22</t>
    <phoneticPr fontId="4"/>
  </si>
  <si>
    <t>b23</t>
    <phoneticPr fontId="4"/>
  </si>
  <si>
    <t>b24</t>
    <phoneticPr fontId="4"/>
  </si>
  <si>
    <t>b25</t>
    <phoneticPr fontId="4"/>
  </si>
  <si>
    <t>b26</t>
    <phoneticPr fontId="4"/>
  </si>
  <si>
    <t>b27</t>
    <phoneticPr fontId="4"/>
  </si>
  <si>
    <t>b28</t>
    <phoneticPr fontId="4"/>
  </si>
  <si>
    <t>b29</t>
    <phoneticPr fontId="4"/>
  </si>
  <si>
    <t>b30</t>
    <phoneticPr fontId="4"/>
  </si>
  <si>
    <t>b31</t>
    <phoneticPr fontId="4"/>
  </si>
  <si>
    <t>b32</t>
    <phoneticPr fontId="4"/>
  </si>
  <si>
    <t>b33</t>
    <phoneticPr fontId="4"/>
  </si>
  <si>
    <t>b34</t>
    <phoneticPr fontId="4"/>
  </si>
  <si>
    <t>b35</t>
    <phoneticPr fontId="4"/>
  </si>
  <si>
    <t>b36</t>
    <phoneticPr fontId="4"/>
  </si>
  <si>
    <t>b37</t>
    <phoneticPr fontId="4"/>
  </si>
  <si>
    <t>b38</t>
    <phoneticPr fontId="4"/>
  </si>
  <si>
    <t>b39</t>
    <phoneticPr fontId="4"/>
  </si>
  <si>
    <t>b40</t>
    <phoneticPr fontId="4"/>
  </si>
  <si>
    <t>b41</t>
    <phoneticPr fontId="4"/>
  </si>
  <si>
    <t>b42</t>
    <phoneticPr fontId="4"/>
  </si>
  <si>
    <t>b45</t>
    <phoneticPr fontId="4"/>
  </si>
  <si>
    <t>b47</t>
    <phoneticPr fontId="4"/>
  </si>
  <si>
    <t>b43</t>
    <phoneticPr fontId="4"/>
  </si>
  <si>
    <t>b44</t>
    <phoneticPr fontId="4"/>
  </si>
  <si>
    <t>b46</t>
    <phoneticPr fontId="4"/>
  </si>
  <si>
    <t>b48</t>
    <phoneticPr fontId="4"/>
  </si>
  <si>
    <t>b49</t>
    <phoneticPr fontId="4"/>
  </si>
  <si>
    <t>b50</t>
    <phoneticPr fontId="4"/>
  </si>
  <si>
    <t>b51</t>
    <phoneticPr fontId="4"/>
  </si>
  <si>
    <t>b52</t>
    <phoneticPr fontId="4"/>
  </si>
  <si>
    <t>A1</t>
    <phoneticPr fontId="4"/>
  </si>
  <si>
    <t>A2</t>
    <phoneticPr fontId="4"/>
  </si>
  <si>
    <t>A3</t>
    <phoneticPr fontId="4"/>
  </si>
  <si>
    <t>A4</t>
    <phoneticPr fontId="4"/>
  </si>
  <si>
    <t>A5</t>
    <phoneticPr fontId="4"/>
  </si>
  <si>
    <t>A6</t>
    <phoneticPr fontId="4"/>
  </si>
  <si>
    <t>A7</t>
    <phoneticPr fontId="4"/>
  </si>
  <si>
    <t>A8</t>
    <phoneticPr fontId="4"/>
  </si>
  <si>
    <t>A9</t>
    <phoneticPr fontId="4"/>
  </si>
  <si>
    <t>A10</t>
    <phoneticPr fontId="4"/>
  </si>
  <si>
    <t>A11</t>
    <phoneticPr fontId="4"/>
  </si>
  <si>
    <t>A12</t>
    <phoneticPr fontId="4"/>
  </si>
  <si>
    <t>B1</t>
    <phoneticPr fontId="4"/>
  </si>
  <si>
    <t>B2</t>
    <phoneticPr fontId="4"/>
  </si>
  <si>
    <t>B3</t>
    <phoneticPr fontId="4"/>
  </si>
  <si>
    <t>B4</t>
    <phoneticPr fontId="4"/>
  </si>
  <si>
    <t>B5</t>
    <phoneticPr fontId="4"/>
  </si>
  <si>
    <t>B6</t>
    <phoneticPr fontId="4"/>
  </si>
  <si>
    <t>B7</t>
    <phoneticPr fontId="4"/>
  </si>
  <si>
    <t>B8</t>
    <phoneticPr fontId="4"/>
  </si>
  <si>
    <t>B9</t>
    <phoneticPr fontId="4"/>
  </si>
  <si>
    <t>B10</t>
    <phoneticPr fontId="4"/>
  </si>
  <si>
    <t>B11</t>
    <phoneticPr fontId="4"/>
  </si>
  <si>
    <t>B12</t>
    <phoneticPr fontId="4"/>
  </si>
  <si>
    <t>B14</t>
    <phoneticPr fontId="4"/>
  </si>
  <si>
    <t>B13</t>
    <phoneticPr fontId="4"/>
  </si>
  <si>
    <t>千葉県空手道連盟</t>
    <rPh sb="0" eb="8">
      <t>チバケンカラテドウレンメイ</t>
    </rPh>
    <phoneticPr fontId="4"/>
  </si>
  <si>
    <t>（柏陵高校長）</t>
    <rPh sb="1" eb="3">
      <t>ハクリョウ</t>
    </rPh>
    <rPh sb="3" eb="5">
      <t>コウコウ</t>
    </rPh>
    <rPh sb="5" eb="6">
      <t>チョウ</t>
    </rPh>
    <phoneticPr fontId="4"/>
  </si>
  <si>
    <t>T1　拓大紅陵</t>
    <phoneticPr fontId="4"/>
  </si>
  <si>
    <t>T2　秀明八千代</t>
    <phoneticPr fontId="4"/>
  </si>
  <si>
    <t>中村（秀明）</t>
    <rPh sb="0" eb="2">
      <t>ナカムラ</t>
    </rPh>
    <rPh sb="3" eb="5">
      <t>シュウメイ</t>
    </rPh>
    <phoneticPr fontId="4"/>
  </si>
  <si>
    <t>五十里屋（東総）</t>
    <rPh sb="0" eb="3">
      <t>イカリ</t>
    </rPh>
    <rPh sb="3" eb="4">
      <t>ヤ</t>
    </rPh>
    <rPh sb="5" eb="7">
      <t>トウソウ</t>
    </rPh>
    <phoneticPr fontId="4"/>
  </si>
  <si>
    <t>青木(西武台千葉）</t>
    <rPh sb="0" eb="2">
      <t>アオキ</t>
    </rPh>
    <rPh sb="3" eb="8">
      <t>セイブダイチバ</t>
    </rPh>
    <phoneticPr fontId="4"/>
  </si>
  <si>
    <t>平野（西武台千葉）</t>
    <rPh sb="0" eb="2">
      <t>ヒラノ</t>
    </rPh>
    <rPh sb="3" eb="6">
      <t>セイブダイ</t>
    </rPh>
    <rPh sb="6" eb="8">
      <t>チバ</t>
    </rPh>
    <phoneticPr fontId="4"/>
  </si>
  <si>
    <t>小俣（成東）・中村（秀明）</t>
    <rPh sb="6" eb="8">
      <t>イチリツ</t>
    </rPh>
    <rPh sb="8" eb="10">
      <t>チョウシ</t>
    </rPh>
    <rPh sb="10" eb="12">
      <t>シュウメイ</t>
    </rPh>
    <phoneticPr fontId="4"/>
  </si>
  <si>
    <t>計量</t>
    <rPh sb="0" eb="2">
      <t>ケイリョウ</t>
    </rPh>
    <phoneticPr fontId="4"/>
  </si>
  <si>
    <t>男子　小泉（木総）　原田（成田）</t>
    <rPh sb="0" eb="2">
      <t>ダンシ</t>
    </rPh>
    <rPh sb="3" eb="5">
      <t>コイズミ</t>
    </rPh>
    <rPh sb="6" eb="8">
      <t>キソウ</t>
    </rPh>
    <rPh sb="10" eb="12">
      <t>ハラダ</t>
    </rPh>
    <rPh sb="13" eb="15">
      <t>ナリタ</t>
    </rPh>
    <phoneticPr fontId="4"/>
  </si>
  <si>
    <t>女子　鶴見（習志野）　岡野（長生）</t>
    <rPh sb="0" eb="2">
      <t>ジョシ</t>
    </rPh>
    <rPh sb="3" eb="5">
      <t>ツルミ</t>
    </rPh>
    <rPh sb="6" eb="9">
      <t>ナラシノ</t>
    </rPh>
    <rPh sb="11" eb="13">
      <t>オカノ</t>
    </rPh>
    <rPh sb="14" eb="16">
      <t>チョウセイ</t>
    </rPh>
    <phoneticPr fontId="4"/>
  </si>
  <si>
    <t>7:45～8:20</t>
    <phoneticPr fontId="22"/>
  </si>
  <si>
    <t>7:50～8:50</t>
    <phoneticPr fontId="4"/>
  </si>
  <si>
    <t>計量（場所は男女の更衣室）</t>
    <rPh sb="0" eb="1">
      <t>ケイ</t>
    </rPh>
    <rPh sb="6" eb="8">
      <t>ダンジョ</t>
    </rPh>
    <rPh sb="9" eb="12">
      <t>コウイシツ</t>
    </rPh>
    <phoneticPr fontId="4"/>
  </si>
  <si>
    <t>開会式</t>
    <rPh sb="0" eb="3">
      <t>カイカイシキ</t>
    </rPh>
    <phoneticPr fontId="20"/>
  </si>
  <si>
    <t>先生</t>
    <rPh sb="0" eb="2">
      <t>センセイ</t>
    </rPh>
    <phoneticPr fontId="4"/>
  </si>
  <si>
    <t>庶務部</t>
    <rPh sb="0" eb="3">
      <t>ショムブ</t>
    </rPh>
    <phoneticPr fontId="4"/>
  </si>
  <si>
    <t>T1　秀明八千代　船橋東　東金　佐原　敬愛学園</t>
    <rPh sb="3" eb="8">
      <t>シュウメイヤチヨ</t>
    </rPh>
    <rPh sb="9" eb="12">
      <t>フナバシヒガシ</t>
    </rPh>
    <rPh sb="13" eb="15">
      <t>トウガネ</t>
    </rPh>
    <rPh sb="16" eb="18">
      <t>サワラ</t>
    </rPh>
    <rPh sb="19" eb="23">
      <t>ケイアイガクエン</t>
    </rPh>
    <phoneticPr fontId="4"/>
  </si>
  <si>
    <t>T2　成田　木更津総合　千葉経済　昭和学院　茂原樟陽</t>
    <rPh sb="3" eb="5">
      <t>ナリタ</t>
    </rPh>
    <rPh sb="6" eb="11">
      <t>キサラヅソウゴウ</t>
    </rPh>
    <rPh sb="12" eb="16">
      <t>チバケイザイ</t>
    </rPh>
    <rPh sb="17" eb="21">
      <t>ショウワガクイン</t>
    </rPh>
    <rPh sb="22" eb="26">
      <t>モバラクスヨウ</t>
    </rPh>
    <phoneticPr fontId="4"/>
  </si>
  <si>
    <t>T3   日体大柏　麗澤　長生　習志野　東総工業</t>
    <rPh sb="5" eb="9">
      <t>ニッタイダイカシワ</t>
    </rPh>
    <rPh sb="10" eb="12">
      <t>レイタク</t>
    </rPh>
    <rPh sb="13" eb="15">
      <t>チョウセイ</t>
    </rPh>
    <rPh sb="16" eb="19">
      <t>ナラシノ</t>
    </rPh>
    <rPh sb="20" eb="24">
      <t>トウソウコウギョウ</t>
    </rPh>
    <phoneticPr fontId="4"/>
  </si>
  <si>
    <t>T4 　拓大紅陵　市立銚子　西武台千葉　成東　</t>
    <rPh sb="4" eb="8">
      <t>タクダイコウリョウ</t>
    </rPh>
    <rPh sb="9" eb="13">
      <t>イチリツチョウシ</t>
    </rPh>
    <rPh sb="14" eb="19">
      <t>セイブダイチバ</t>
    </rPh>
    <rPh sb="20" eb="22">
      <t>ナルトウ</t>
    </rPh>
    <phoneticPr fontId="4"/>
  </si>
  <si>
    <t>＊県武道館運営業務　6～8地区　　　　駐車場入口：　　　   開館時：　　　　 閉館時：　　　 ごみ処理：　　　　</t>
    <rPh sb="50" eb="52">
      <t>ショリ</t>
    </rPh>
    <phoneticPr fontId="4"/>
  </si>
  <si>
    <r>
      <rPr>
        <b/>
        <sz val="8"/>
        <rFont val="ＭＳ Ｐゴシック"/>
        <family val="3"/>
        <charset val="128"/>
        <scheme val="minor"/>
      </rPr>
      <t>全試合1分３０秒
6ポイント差で実施</t>
    </r>
    <r>
      <rPr>
        <sz val="8"/>
        <rFont val="ＭＳ Ｐゴシック"/>
        <family val="3"/>
        <charset val="128"/>
        <scheme val="minor"/>
      </rPr>
      <t xml:space="preserve">
進行はコートごとに行う
3位決定戦は行いません</t>
    </r>
    <rPh sb="0" eb="3">
      <t>ゼンシアイ</t>
    </rPh>
    <rPh sb="4" eb="5">
      <t>フン</t>
    </rPh>
    <rPh sb="7" eb="8">
      <t>ビョウ</t>
    </rPh>
    <rPh sb="14" eb="15">
      <t>サ</t>
    </rPh>
    <rPh sb="16" eb="18">
      <t>ジッシ</t>
    </rPh>
    <rPh sb="20" eb="22">
      <t>シンコウ</t>
    </rPh>
    <rPh sb="29" eb="30">
      <t>オコナ</t>
    </rPh>
    <rPh sb="34" eb="35">
      <t>イ</t>
    </rPh>
    <rPh sb="35" eb="38">
      <t>ケッテイセン</t>
    </rPh>
    <rPh sb="39" eb="40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</si>
</sst>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theme="1"/>
      <name val="MS PGothic"/>
      <family val="3"/>
      <charset val="128"/>
    </font>
    <font>
      <sz val="11"/>
      <name val="Calibri"/>
      <family val="2"/>
    </font>
    <font>
      <sz val="9"/>
      <color theme="1"/>
      <name val="MS PGothic"/>
      <family val="3"/>
      <charset val="128"/>
    </font>
    <font>
      <sz val="11"/>
      <color theme="0"/>
      <name val="MS PGothic"/>
      <family val="3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8" fillId="0" borderId="0"/>
    <xf numFmtId="0" fontId="2" fillId="0" borderId="0">
      <alignment vertical="center"/>
    </xf>
    <xf numFmtId="0" fontId="33" fillId="0" borderId="0"/>
    <xf numFmtId="0" fontId="33" fillId="0" borderId="0"/>
    <xf numFmtId="0" fontId="41" fillId="0" borderId="0"/>
  </cellStyleXfs>
  <cellXfs count="452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 applyAlignment="1">
      <alignment shrinkToFit="1"/>
    </xf>
    <xf numFmtId="0" fontId="10" fillId="0" borderId="0" xfId="0" applyFont="1"/>
    <xf numFmtId="0" fontId="8" fillId="0" borderId="0" xfId="0" applyFont="1"/>
    <xf numFmtId="0" fontId="7" fillId="0" borderId="0" xfId="0" applyFont="1" applyAlignment="1">
      <alignment shrinkToFit="1"/>
    </xf>
    <xf numFmtId="0" fontId="7" fillId="0" borderId="0" xfId="0" applyFont="1" applyAlignment="1">
      <alignment horizontal="center" shrinkToFit="1"/>
    </xf>
    <xf numFmtId="0" fontId="5" fillId="0" borderId="0" xfId="0" applyFont="1"/>
    <xf numFmtId="0" fontId="5" fillId="0" borderId="0" xfId="0" applyFont="1" applyAlignment="1">
      <alignment horizontal="right"/>
    </xf>
    <xf numFmtId="0" fontId="9" fillId="0" borderId="0" xfId="0" applyFont="1" applyAlignment="1">
      <alignment horizontal="distributed"/>
    </xf>
    <xf numFmtId="0" fontId="1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0" borderId="35" xfId="0" applyBorder="1"/>
    <xf numFmtId="0" fontId="0" fillId="0" borderId="8" xfId="0" applyBorder="1"/>
    <xf numFmtId="0" fontId="0" fillId="0" borderId="45" xfId="0" applyBorder="1"/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11" fillId="0" borderId="3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11" fillId="0" borderId="41" xfId="0" applyFont="1" applyBorder="1"/>
    <xf numFmtId="0" fontId="0" fillId="0" borderId="10" xfId="0" applyBorder="1"/>
    <xf numFmtId="0" fontId="0" fillId="0" borderId="5" xfId="0" applyBorder="1"/>
    <xf numFmtId="0" fontId="11" fillId="0" borderId="48" xfId="0" applyFont="1" applyBorder="1" applyAlignment="1">
      <alignment horizontal="center" vertical="center"/>
    </xf>
    <xf numFmtId="0" fontId="0" fillId="0" borderId="17" xfId="0" applyBorder="1"/>
    <xf numFmtId="0" fontId="11" fillId="0" borderId="49" xfId="0" applyFont="1" applyBorder="1" applyAlignment="1">
      <alignment horizontal="center"/>
    </xf>
    <xf numFmtId="0" fontId="0" fillId="0" borderId="46" xfId="0" applyBorder="1"/>
    <xf numFmtId="0" fontId="11" fillId="0" borderId="5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quotePrefix="1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4" xfId="0" applyFont="1" applyBorder="1"/>
    <xf numFmtId="0" fontId="11" fillId="0" borderId="28" xfId="0" applyFont="1" applyBorder="1"/>
    <xf numFmtId="0" fontId="11" fillId="0" borderId="39" xfId="0" applyFont="1" applyBorder="1"/>
    <xf numFmtId="0" fontId="11" fillId="0" borderId="31" xfId="0" applyFont="1" applyBorder="1"/>
    <xf numFmtId="0" fontId="11" fillId="0" borderId="43" xfId="0" applyFont="1" applyBorder="1"/>
    <xf numFmtId="0" fontId="11" fillId="0" borderId="37" xfId="0" quotePrefix="1" applyFont="1" applyBorder="1" applyAlignment="1">
      <alignment horizontal="center" vertical="center"/>
    </xf>
    <xf numFmtId="0" fontId="11" fillId="0" borderId="16" xfId="0" quotePrefix="1" applyFont="1" applyBorder="1" applyAlignment="1">
      <alignment horizontal="center" vertical="center"/>
    </xf>
    <xf numFmtId="0" fontId="11" fillId="0" borderId="54" xfId="0" applyFont="1" applyBorder="1" applyAlignment="1">
      <alignment horizontal="center"/>
    </xf>
    <xf numFmtId="0" fontId="11" fillId="0" borderId="54" xfId="0" applyFont="1" applyBorder="1"/>
    <xf numFmtId="0" fontId="11" fillId="0" borderId="35" xfId="0" applyFont="1" applyBorder="1"/>
    <xf numFmtId="0" fontId="11" fillId="0" borderId="11" xfId="0" applyFont="1" applyBorder="1"/>
    <xf numFmtId="0" fontId="11" fillId="0" borderId="5" xfId="0" applyFont="1" applyBorder="1"/>
    <xf numFmtId="0" fontId="11" fillId="0" borderId="44" xfId="0" applyFont="1" applyBorder="1"/>
    <xf numFmtId="0" fontId="11" fillId="0" borderId="1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3" fontId="11" fillId="0" borderId="58" xfId="0" applyNumberFormat="1" applyFont="1" applyBorder="1"/>
    <xf numFmtId="3" fontId="11" fillId="0" borderId="59" xfId="0" applyNumberFormat="1" applyFont="1" applyBorder="1"/>
    <xf numFmtId="3" fontId="11" fillId="0" borderId="60" xfId="0" applyNumberFormat="1" applyFont="1" applyBorder="1"/>
    <xf numFmtId="3" fontId="11" fillId="0" borderId="61" xfId="0" applyNumberFormat="1" applyFont="1" applyBorder="1"/>
    <xf numFmtId="3" fontId="11" fillId="0" borderId="62" xfId="0" applyNumberFormat="1" applyFont="1" applyBorder="1"/>
    <xf numFmtId="3" fontId="11" fillId="0" borderId="63" xfId="0" applyNumberFormat="1" applyFont="1" applyBorder="1" applyAlignment="1">
      <alignment wrapText="1"/>
    </xf>
    <xf numFmtId="0" fontId="11" fillId="0" borderId="50" xfId="0" applyFont="1" applyBorder="1"/>
    <xf numFmtId="0" fontId="11" fillId="0" borderId="53" xfId="0" applyFont="1" applyBorder="1"/>
    <xf numFmtId="0" fontId="11" fillId="0" borderId="65" xfId="0" applyFont="1" applyBorder="1"/>
    <xf numFmtId="3" fontId="11" fillId="0" borderId="66" xfId="0" applyNumberFormat="1" applyFont="1" applyBorder="1"/>
    <xf numFmtId="0" fontId="11" fillId="0" borderId="1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7" xfId="0" applyFont="1" applyBorder="1"/>
    <xf numFmtId="0" fontId="11" fillId="0" borderId="68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22" xfId="0" applyFont="1" applyBorder="1"/>
    <xf numFmtId="0" fontId="11" fillId="0" borderId="71" xfId="0" applyFont="1" applyBorder="1" applyAlignment="1">
      <alignment horizontal="center" vertical="center" shrinkToFit="1"/>
    </xf>
    <xf numFmtId="0" fontId="11" fillId="0" borderId="72" xfId="0" applyFont="1" applyBorder="1"/>
    <xf numFmtId="0" fontId="11" fillId="0" borderId="73" xfId="0" applyFont="1" applyBorder="1"/>
    <xf numFmtId="0" fontId="11" fillId="0" borderId="41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11" fillId="0" borderId="74" xfId="0" applyFont="1" applyBorder="1" applyAlignment="1">
      <alignment vertical="center"/>
    </xf>
    <xf numFmtId="0" fontId="18" fillId="0" borderId="0" xfId="1"/>
    <xf numFmtId="0" fontId="18" fillId="0" borderId="0" xfId="1" applyAlignment="1">
      <alignment vertical="center"/>
    </xf>
    <xf numFmtId="20" fontId="18" fillId="0" borderId="0" xfId="1" applyNumberFormat="1"/>
    <xf numFmtId="20" fontId="18" fillId="0" borderId="0" xfId="1" applyNumberFormat="1" applyAlignment="1">
      <alignment horizontal="right"/>
    </xf>
    <xf numFmtId="0" fontId="23" fillId="0" borderId="0" xfId="1" applyFont="1"/>
    <xf numFmtId="0" fontId="24" fillId="0" borderId="0" xfId="1" applyFont="1"/>
    <xf numFmtId="0" fontId="25" fillId="0" borderId="1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8" fillId="0" borderId="0" xfId="1" applyFont="1"/>
    <xf numFmtId="0" fontId="29" fillId="0" borderId="41" xfId="1" applyFont="1" applyBorder="1"/>
    <xf numFmtId="0" fontId="18" fillId="0" borderId="44" xfId="1" applyBorder="1"/>
    <xf numFmtId="0" fontId="18" fillId="0" borderId="47" xfId="1" applyBorder="1"/>
    <xf numFmtId="0" fontId="6" fillId="0" borderId="54" xfId="0" applyFont="1" applyBorder="1"/>
    <xf numFmtId="0" fontId="4" fillId="0" borderId="12" xfId="0" applyFont="1" applyBorder="1" applyAlignment="1">
      <alignment horizontal="right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shrinkToFit="1"/>
    </xf>
    <xf numFmtId="0" fontId="9" fillId="0" borderId="12" xfId="0" applyFont="1" applyBorder="1" applyAlignment="1">
      <alignment horizontal="right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shrinkToFit="1"/>
    </xf>
    <xf numFmtId="0" fontId="7" fillId="0" borderId="27" xfId="0" applyFont="1" applyBorder="1" applyAlignment="1">
      <alignment horizontal="distributed" vertical="center" shrinkToFit="1"/>
    </xf>
    <xf numFmtId="0" fontId="11" fillId="0" borderId="20" xfId="0" applyFont="1" applyBorder="1" applyAlignment="1">
      <alignment horizontal="distributed" vertical="center" shrinkToFit="1"/>
    </xf>
    <xf numFmtId="0" fontId="11" fillId="0" borderId="27" xfId="0" applyFont="1" applyBorder="1" applyAlignment="1">
      <alignment horizontal="distributed" vertical="center" shrinkToFit="1"/>
    </xf>
    <xf numFmtId="0" fontId="11" fillId="0" borderId="19" xfId="0" applyFont="1" applyBorder="1" applyAlignment="1">
      <alignment horizontal="distributed" vertical="center" shrinkToFit="1"/>
    </xf>
    <xf numFmtId="0" fontId="11" fillId="0" borderId="21" xfId="0" applyFont="1" applyBorder="1" applyAlignment="1">
      <alignment horizontal="distributed" vertical="center" shrinkToFit="1"/>
    </xf>
    <xf numFmtId="0" fontId="11" fillId="0" borderId="29" xfId="0" applyFont="1" applyBorder="1" applyAlignment="1">
      <alignment horizontal="distributed" vertical="center" shrinkToFit="1"/>
    </xf>
    <xf numFmtId="0" fontId="11" fillId="0" borderId="23" xfId="0" applyFont="1" applyBorder="1" applyAlignment="1">
      <alignment horizontal="distributed" vertical="center" shrinkToFit="1"/>
    </xf>
    <xf numFmtId="0" fontId="7" fillId="0" borderId="21" xfId="0" applyFont="1" applyBorder="1" applyAlignment="1">
      <alignment horizontal="distributed" vertical="center" shrinkToFit="1"/>
    </xf>
    <xf numFmtId="0" fontId="11" fillId="0" borderId="42" xfId="0" applyFont="1" applyBorder="1" applyAlignment="1">
      <alignment horizontal="distributed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2">
      <alignment vertical="center"/>
    </xf>
    <xf numFmtId="0" fontId="16" fillId="0" borderId="0" xfId="0" applyFont="1" applyAlignment="1">
      <alignment horizontal="center"/>
    </xf>
    <xf numFmtId="0" fontId="11" fillId="0" borderId="76" xfId="0" applyFont="1" applyBorder="1"/>
    <xf numFmtId="0" fontId="11" fillId="0" borderId="34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distributed" vertical="center" shrinkToFit="1"/>
    </xf>
    <xf numFmtId="0" fontId="11" fillId="2" borderId="2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8" xfId="0" applyFont="1" applyFill="1" applyBorder="1"/>
    <xf numFmtId="0" fontId="11" fillId="2" borderId="11" xfId="0" applyFont="1" applyFill="1" applyBorder="1"/>
    <xf numFmtId="3" fontId="11" fillId="2" borderId="59" xfId="0" applyNumberFormat="1" applyFont="1" applyFill="1" applyBorder="1"/>
    <xf numFmtId="0" fontId="11" fillId="2" borderId="5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distributed" vertical="center" shrinkToFit="1"/>
    </xf>
    <xf numFmtId="0" fontId="11" fillId="2" borderId="3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30" xfId="0" applyFont="1" applyFill="1" applyBorder="1"/>
    <xf numFmtId="0" fontId="11" fillId="2" borderId="64" xfId="0" applyFont="1" applyFill="1" applyBorder="1"/>
    <xf numFmtId="3" fontId="11" fillId="2" borderId="57" xfId="0" applyNumberFormat="1" applyFont="1" applyFill="1" applyBorder="1"/>
    <xf numFmtId="0" fontId="7" fillId="0" borderId="20" xfId="0" applyFont="1" applyBorder="1" applyAlignment="1">
      <alignment horizontal="distributed" vertical="center" shrinkToFit="1"/>
    </xf>
    <xf numFmtId="0" fontId="9" fillId="0" borderId="49" xfId="0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>
      <alignment shrinkToFit="1"/>
    </xf>
    <xf numFmtId="0" fontId="7" fillId="0" borderId="12" xfId="0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shrinkToFit="1"/>
    </xf>
    <xf numFmtId="0" fontId="23" fillId="0" borderId="1" xfId="1" applyFont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/>
    <xf numFmtId="0" fontId="0" fillId="0" borderId="12" xfId="0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shrinkToFi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shrinkToFi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0" fontId="1" fillId="0" borderId="0" xfId="2" applyFont="1">
      <alignment vertical="center"/>
    </xf>
    <xf numFmtId="0" fontId="11" fillId="0" borderId="5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2" borderId="13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40" xfId="0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/>
    </xf>
    <xf numFmtId="0" fontId="0" fillId="3" borderId="0" xfId="0" applyFill="1" applyAlignment="1">
      <alignment horizontal="left"/>
    </xf>
    <xf numFmtId="0" fontId="0" fillId="0" borderId="17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6" xfId="0" applyBorder="1"/>
    <xf numFmtId="0" fontId="0" fillId="3" borderId="0" xfId="0" applyFill="1"/>
    <xf numFmtId="0" fontId="0" fillId="3" borderId="0" xfId="0" applyFill="1" applyAlignment="1">
      <alignment horizontal="center"/>
    </xf>
    <xf numFmtId="0" fontId="40" fillId="0" borderId="0" xfId="0" applyFont="1" applyAlignment="1">
      <alignment horizontal="center"/>
    </xf>
    <xf numFmtId="0" fontId="0" fillId="0" borderId="0" xfId="5" applyFont="1"/>
    <xf numFmtId="0" fontId="33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Alignment="1">
      <alignment horizontal="center" vertical="center"/>
    </xf>
    <xf numFmtId="0" fontId="34" fillId="0" borderId="89" xfId="5" applyFont="1" applyBorder="1"/>
    <xf numFmtId="0" fontId="34" fillId="0" borderId="90" xfId="5" applyFont="1" applyBorder="1"/>
    <xf numFmtId="0" fontId="36" fillId="0" borderId="91" xfId="5" applyFont="1" applyBorder="1" applyAlignment="1">
      <alignment horizontal="center" vertical="center"/>
    </xf>
    <xf numFmtId="49" fontId="36" fillId="0" borderId="91" xfId="5" applyNumberFormat="1" applyFont="1" applyBorder="1" applyAlignment="1">
      <alignment horizontal="center" vertical="center"/>
    </xf>
    <xf numFmtId="0" fontId="36" fillId="0" borderId="92" xfId="5" applyFont="1" applyBorder="1" applyAlignment="1">
      <alignment horizontal="center" vertical="center"/>
    </xf>
    <xf numFmtId="0" fontId="34" fillId="0" borderId="93" xfId="5" applyFont="1" applyBorder="1"/>
    <xf numFmtId="0" fontId="34" fillId="0" borderId="94" xfId="5" applyFont="1" applyBorder="1" applyAlignment="1">
      <alignment horizontal="center"/>
    </xf>
    <xf numFmtId="0" fontId="34" fillId="0" borderId="95" xfId="5" applyFont="1" applyBorder="1" applyAlignment="1">
      <alignment horizontal="center"/>
    </xf>
    <xf numFmtId="0" fontId="36" fillId="0" borderId="83" xfId="5" applyFont="1" applyBorder="1" applyAlignment="1">
      <alignment horizontal="center" vertical="center"/>
    </xf>
    <xf numFmtId="0" fontId="34" fillId="0" borderId="101" xfId="5" applyFont="1" applyBorder="1" applyAlignment="1">
      <alignment horizontal="center"/>
    </xf>
    <xf numFmtId="0" fontId="34" fillId="0" borderId="102" xfId="5" applyFont="1" applyBorder="1" applyAlignment="1">
      <alignment horizontal="center"/>
    </xf>
    <xf numFmtId="0" fontId="36" fillId="0" borderId="103" xfId="5" applyFont="1" applyBorder="1" applyAlignment="1">
      <alignment horizontal="center" vertical="center"/>
    </xf>
    <xf numFmtId="0" fontId="34" fillId="0" borderId="104" xfId="5" applyFont="1" applyBorder="1" applyAlignment="1">
      <alignment horizontal="center"/>
    </xf>
    <xf numFmtId="0" fontId="34" fillId="0" borderId="105" xfId="5" applyFont="1" applyBorder="1" applyAlignment="1">
      <alignment horizontal="center"/>
    </xf>
    <xf numFmtId="0" fontId="36" fillId="0" borderId="106" xfId="5" applyFont="1" applyBorder="1" applyAlignment="1">
      <alignment horizontal="center" vertical="center"/>
    </xf>
    <xf numFmtId="0" fontId="34" fillId="0" borderId="110" xfId="5" applyFont="1" applyBorder="1" applyAlignment="1">
      <alignment horizontal="center"/>
    </xf>
    <xf numFmtId="0" fontId="34" fillId="0" borderId="111" xfId="5" applyFont="1" applyBorder="1" applyAlignment="1">
      <alignment horizontal="center"/>
    </xf>
    <xf numFmtId="0" fontId="36" fillId="0" borderId="85" xfId="5" applyFont="1" applyBorder="1" applyAlignment="1">
      <alignment horizontal="center" vertical="center"/>
    </xf>
    <xf numFmtId="0" fontId="36" fillId="0" borderId="82" xfId="5" applyFont="1" applyBorder="1" applyAlignment="1">
      <alignment horizontal="center" vertical="center"/>
    </xf>
    <xf numFmtId="0" fontId="36" fillId="0" borderId="88" xfId="5" applyFont="1" applyBorder="1" applyAlignment="1">
      <alignment horizontal="center" vertical="center"/>
    </xf>
    <xf numFmtId="0" fontId="34" fillId="0" borderId="112" xfId="5" applyFont="1" applyBorder="1" applyAlignment="1">
      <alignment horizontal="center"/>
    </xf>
    <xf numFmtId="0" fontId="34" fillId="0" borderId="113" xfId="5" applyFont="1" applyBorder="1" applyAlignment="1">
      <alignment horizontal="center"/>
    </xf>
    <xf numFmtId="0" fontId="36" fillId="0" borderId="114" xfId="5" applyFont="1" applyBorder="1" applyAlignment="1">
      <alignment horizontal="center" vertical="center"/>
    </xf>
    <xf numFmtId="49" fontId="36" fillId="0" borderId="106" xfId="5" applyNumberFormat="1" applyFont="1" applyBorder="1" applyAlignment="1">
      <alignment horizontal="center" vertical="center"/>
    </xf>
    <xf numFmtId="0" fontId="36" fillId="0" borderId="118" xfId="5" applyFont="1" applyBorder="1" applyAlignment="1">
      <alignment horizontal="center" vertical="center"/>
    </xf>
    <xf numFmtId="49" fontId="36" fillId="0" borderId="83" xfId="5" applyNumberFormat="1" applyFont="1" applyBorder="1" applyAlignment="1">
      <alignment horizontal="center" vertical="center"/>
    </xf>
    <xf numFmtId="49" fontId="36" fillId="0" borderId="85" xfId="5" applyNumberFormat="1" applyFont="1" applyBorder="1" applyAlignment="1">
      <alignment horizontal="center" vertical="center"/>
    </xf>
    <xf numFmtId="0" fontId="36" fillId="0" borderId="84" xfId="5" applyFont="1" applyBorder="1" applyAlignment="1">
      <alignment horizontal="center" vertical="center"/>
    </xf>
    <xf numFmtId="0" fontId="34" fillId="0" borderId="82" xfId="5" applyFont="1" applyBorder="1" applyAlignment="1">
      <alignment horizontal="center"/>
    </xf>
    <xf numFmtId="0" fontId="36" fillId="0" borderId="121" xfId="5" applyFont="1" applyBorder="1" applyAlignment="1">
      <alignment horizontal="center" vertical="center"/>
    </xf>
    <xf numFmtId="49" fontId="36" fillId="0" borderId="121" xfId="5" applyNumberFormat="1" applyFont="1" applyBorder="1" applyAlignment="1">
      <alignment horizontal="center" vertical="center"/>
    </xf>
    <xf numFmtId="0" fontId="37" fillId="0" borderId="0" xfId="5" applyFont="1"/>
    <xf numFmtId="0" fontId="36" fillId="0" borderId="85" xfId="5" applyFont="1" applyBorder="1" applyAlignment="1">
      <alignment horizontal="center"/>
    </xf>
    <xf numFmtId="0" fontId="34" fillId="0" borderId="123" xfId="5" applyFont="1" applyBorder="1" applyAlignment="1">
      <alignment horizontal="center"/>
    </xf>
    <xf numFmtId="0" fontId="36" fillId="0" borderId="81" xfId="5" applyFont="1" applyBorder="1" applyAlignment="1">
      <alignment horizontal="center" vertical="center"/>
    </xf>
    <xf numFmtId="0" fontId="34" fillId="0" borderId="124" xfId="5" applyFont="1" applyBorder="1" applyAlignment="1">
      <alignment horizontal="center"/>
    </xf>
    <xf numFmtId="0" fontId="36" fillId="0" borderId="125" xfId="5" applyFont="1" applyBorder="1" applyAlignment="1">
      <alignment horizontal="center" vertical="center"/>
    </xf>
    <xf numFmtId="0" fontId="34" fillId="0" borderId="127" xfId="5" applyFont="1" applyBorder="1" applyAlignment="1">
      <alignment horizontal="center"/>
    </xf>
    <xf numFmtId="0" fontId="34" fillId="0" borderId="128" xfId="5" applyFont="1" applyBorder="1" applyAlignment="1">
      <alignment horizontal="center"/>
    </xf>
    <xf numFmtId="0" fontId="36" fillId="0" borderId="0" xfId="5" applyFont="1" applyAlignment="1">
      <alignment horizontal="center" vertical="center"/>
    </xf>
    <xf numFmtId="0" fontId="34" fillId="0" borderId="115" xfId="5" applyFont="1" applyBorder="1" applyAlignment="1">
      <alignment horizontal="center" vertical="center"/>
    </xf>
    <xf numFmtId="0" fontId="34" fillId="0" borderId="116" xfId="5" applyFont="1" applyBorder="1" applyAlignment="1">
      <alignment horizontal="center" vertical="center"/>
    </xf>
    <xf numFmtId="0" fontId="34" fillId="0" borderId="117" xfId="5" applyFont="1" applyBorder="1" applyAlignment="1">
      <alignment horizontal="center" vertical="center"/>
    </xf>
    <xf numFmtId="0" fontId="34" fillId="0" borderId="131" xfId="5" applyFont="1" applyBorder="1" applyAlignment="1">
      <alignment horizontal="center"/>
    </xf>
    <xf numFmtId="0" fontId="11" fillId="4" borderId="34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shrinkToFit="1"/>
    </xf>
    <xf numFmtId="0" fontId="11" fillId="4" borderId="35" xfId="0" applyFont="1" applyFill="1" applyBorder="1" applyAlignment="1">
      <alignment horizontal="center" vertical="center" shrinkToFit="1"/>
    </xf>
    <xf numFmtId="0" fontId="11" fillId="4" borderId="39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40" xfId="0" applyFont="1" applyFill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 shrinkToFit="1"/>
    </xf>
    <xf numFmtId="0" fontId="9" fillId="0" borderId="41" xfId="0" applyFont="1" applyBorder="1" applyAlignment="1">
      <alignment horizontal="center"/>
    </xf>
    <xf numFmtId="0" fontId="11" fillId="0" borderId="50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0" fillId="4" borderId="40" xfId="0" applyFill="1" applyBorder="1" applyAlignment="1">
      <alignment shrinkToFit="1"/>
    </xf>
    <xf numFmtId="0" fontId="7" fillId="4" borderId="27" xfId="0" applyFont="1" applyFill="1" applyBorder="1" applyAlignment="1">
      <alignment horizontal="distributed" vertical="center" shrinkToFit="1"/>
    </xf>
    <xf numFmtId="0" fontId="11" fillId="4" borderId="20" xfId="0" applyFont="1" applyFill="1" applyBorder="1" applyAlignment="1">
      <alignment horizontal="distributed" vertical="center" shrinkToFit="1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3" fontId="11" fillId="0" borderId="133" xfId="0" applyNumberFormat="1" applyFont="1" applyBorder="1"/>
    <xf numFmtId="3" fontId="11" fillId="0" borderId="9" xfId="0" applyNumberFormat="1" applyFont="1" applyBorder="1"/>
    <xf numFmtId="3" fontId="11" fillId="0" borderId="45" xfId="0" applyNumberFormat="1" applyFont="1" applyBorder="1"/>
    <xf numFmtId="3" fontId="11" fillId="2" borderId="3" xfId="0" applyNumberFormat="1" applyFont="1" applyFill="1" applyBorder="1"/>
    <xf numFmtId="3" fontId="11" fillId="0" borderId="3" xfId="0" applyNumberFormat="1" applyFont="1" applyBorder="1"/>
    <xf numFmtId="3" fontId="11" fillId="0" borderId="4" xfId="0" applyNumberFormat="1" applyFont="1" applyBorder="1"/>
    <xf numFmtId="3" fontId="11" fillId="0" borderId="55" xfId="0" applyNumberFormat="1" applyFont="1" applyBorder="1"/>
    <xf numFmtId="3" fontId="11" fillId="2" borderId="16" xfId="0" applyNumberFormat="1" applyFont="1" applyFill="1" applyBorder="1"/>
    <xf numFmtId="3" fontId="11" fillId="0" borderId="134" xfId="0" applyNumberFormat="1" applyFont="1" applyBorder="1" applyAlignment="1">
      <alignment wrapText="1"/>
    </xf>
    <xf numFmtId="0" fontId="11" fillId="2" borderId="31" xfId="0" applyFont="1" applyFill="1" applyBorder="1"/>
    <xf numFmtId="0" fontId="11" fillId="0" borderId="135" xfId="0" applyFont="1" applyBorder="1"/>
    <xf numFmtId="0" fontId="0" fillId="0" borderId="136" xfId="0" applyBorder="1"/>
    <xf numFmtId="0" fontId="0" fillId="0" borderId="137" xfId="0" applyBorder="1"/>
    <xf numFmtId="0" fontId="0" fillId="0" borderId="138" xfId="0" applyBorder="1"/>
    <xf numFmtId="0" fontId="0" fillId="0" borderId="141" xfId="0" applyBorder="1"/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0" xfId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26" fillId="0" borderId="75" xfId="1" applyFont="1" applyBorder="1" applyAlignment="1">
      <alignment vertical="center" wrapText="1"/>
    </xf>
    <xf numFmtId="0" fontId="26" fillId="0" borderId="6" xfId="1" applyFont="1" applyBorder="1" applyAlignment="1">
      <alignment vertical="center" wrapText="1"/>
    </xf>
    <xf numFmtId="0" fontId="42" fillId="0" borderId="6" xfId="1" applyFont="1" applyBorder="1" applyAlignment="1">
      <alignment horizontal="right" vertical="center" wrapText="1"/>
    </xf>
    <xf numFmtId="0" fontId="42" fillId="0" borderId="75" xfId="1" applyFont="1" applyBorder="1" applyAlignment="1">
      <alignment horizontal="right" vertical="center" wrapText="1"/>
    </xf>
    <xf numFmtId="0" fontId="0" fillId="0" borderId="10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 vertical="top"/>
    </xf>
    <xf numFmtId="49" fontId="32" fillId="0" borderId="1" xfId="0" applyNumberFormat="1" applyFont="1" applyBorder="1" applyAlignment="1">
      <alignment horizontal="center"/>
    </xf>
    <xf numFmtId="49" fontId="3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7" fillId="0" borderId="6" xfId="0" applyNumberFormat="1" applyFont="1" applyBorder="1"/>
    <xf numFmtId="49" fontId="7" fillId="0" borderId="6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shrinkToFit="1"/>
    </xf>
    <xf numFmtId="49" fontId="7" fillId="0" borderId="17" xfId="0" applyNumberFormat="1" applyFont="1" applyBorder="1"/>
    <xf numFmtId="49" fontId="7" fillId="0" borderId="6" xfId="0" applyNumberFormat="1" applyFont="1" applyBorder="1" applyAlignment="1">
      <alignment horizontal="left"/>
    </xf>
    <xf numFmtId="0" fontId="7" fillId="0" borderId="40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distributed" vertical="center" shrinkToFit="1"/>
    </xf>
    <xf numFmtId="0" fontId="7" fillId="0" borderId="17" xfId="0" applyFont="1" applyBorder="1" applyAlignment="1">
      <alignment horizontal="distributed" vertical="center" shrinkToFit="1"/>
    </xf>
    <xf numFmtId="0" fontId="0" fillId="0" borderId="9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137" xfId="0" applyBorder="1" applyAlignment="1">
      <alignment horizontal="right"/>
    </xf>
    <xf numFmtId="0" fontId="0" fillId="0" borderId="139" xfId="0" applyBorder="1" applyAlignment="1">
      <alignment horizontal="right"/>
    </xf>
    <xf numFmtId="0" fontId="0" fillId="0" borderId="140" xfId="0" applyBorder="1" applyAlignment="1">
      <alignment horizontal="right"/>
    </xf>
    <xf numFmtId="0" fontId="0" fillId="0" borderId="142" xfId="0" applyBorder="1" applyAlignment="1">
      <alignment horizontal="right"/>
    </xf>
    <xf numFmtId="0" fontId="0" fillId="0" borderId="136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45" xfId="0" applyBorder="1" applyAlignment="1">
      <alignment horizontal="left"/>
    </xf>
    <xf numFmtId="0" fontId="9" fillId="0" borderId="0" xfId="0" applyFont="1" applyAlignment="1">
      <alignment horizontal="distributed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distributed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8" fillId="0" borderId="0" xfId="1" applyAlignment="1">
      <alignment horizontal="left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40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 wrapText="1"/>
    </xf>
    <xf numFmtId="0" fontId="17" fillId="0" borderId="40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26" fillId="0" borderId="40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right" vertical="center"/>
    </xf>
    <xf numFmtId="0" fontId="42" fillId="0" borderId="40" xfId="1" applyFont="1" applyBorder="1" applyAlignment="1">
      <alignment horizontal="right" vertical="center"/>
    </xf>
    <xf numFmtId="0" fontId="42" fillId="0" borderId="17" xfId="1" applyFont="1" applyBorder="1" applyAlignment="1">
      <alignment horizontal="right" vertical="center"/>
    </xf>
    <xf numFmtId="0" fontId="27" fillId="0" borderId="17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right" vertical="center" wrapText="1"/>
    </xf>
    <xf numFmtId="0" fontId="42" fillId="0" borderId="40" xfId="1" applyFont="1" applyBorder="1" applyAlignment="1">
      <alignment horizontal="right" vertical="center" wrapText="1"/>
    </xf>
    <xf numFmtId="0" fontId="42" fillId="0" borderId="17" xfId="1" applyFont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7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49" fontId="7" fillId="0" borderId="77" xfId="0" applyNumberFormat="1" applyFont="1" applyBorder="1" applyAlignment="1">
      <alignment horizontal="center"/>
    </xf>
    <xf numFmtId="49" fontId="7" fillId="0" borderId="78" xfId="0" applyNumberFormat="1" applyFont="1" applyBorder="1" applyAlignment="1">
      <alignment horizontal="center"/>
    </xf>
    <xf numFmtId="49" fontId="7" fillId="0" borderId="79" xfId="0" applyNumberFormat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7" xfId="0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textRotation="255"/>
    </xf>
    <xf numFmtId="0" fontId="11" fillId="0" borderId="27" xfId="0" applyFont="1" applyBorder="1" applyAlignment="1">
      <alignment horizontal="center" vertical="center" textRotation="255"/>
    </xf>
    <xf numFmtId="0" fontId="11" fillId="0" borderId="29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36" fillId="0" borderId="109" xfId="5" applyFont="1" applyBorder="1" applyAlignment="1">
      <alignment horizontal="center" vertical="center"/>
    </xf>
    <xf numFmtId="0" fontId="35" fillId="0" borderId="108" xfId="5" applyFont="1" applyBorder="1"/>
    <xf numFmtId="49" fontId="36" fillId="0" borderId="88" xfId="5" applyNumberFormat="1" applyFont="1" applyBorder="1" applyAlignment="1">
      <alignment horizontal="center" vertical="center"/>
    </xf>
    <xf numFmtId="0" fontId="35" fillId="0" borderId="107" xfId="5" applyFont="1" applyBorder="1"/>
    <xf numFmtId="0" fontId="36" fillId="0" borderId="100" xfId="5" applyFont="1" applyBorder="1" applyAlignment="1">
      <alignment horizontal="center" vertical="center"/>
    </xf>
    <xf numFmtId="0" fontId="35" fillId="0" borderId="100" xfId="5" applyFont="1" applyBorder="1"/>
    <xf numFmtId="0" fontId="35" fillId="0" borderId="98" xfId="5" applyFont="1" applyBorder="1"/>
    <xf numFmtId="0" fontId="36" fillId="0" borderId="99" xfId="5" applyFont="1" applyBorder="1" applyAlignment="1">
      <alignment horizontal="center" vertical="center"/>
    </xf>
    <xf numFmtId="0" fontId="35" fillId="0" borderId="99" xfId="5" applyFont="1" applyBorder="1"/>
    <xf numFmtId="0" fontId="35" fillId="0" borderId="97" xfId="5" applyFont="1" applyBorder="1"/>
    <xf numFmtId="49" fontId="36" fillId="0" borderId="86" xfId="5" applyNumberFormat="1" applyFont="1" applyBorder="1" applyAlignment="1">
      <alignment horizontal="center" vertical="center" wrapText="1"/>
    </xf>
    <xf numFmtId="0" fontId="35" fillId="0" borderId="86" xfId="5" applyFont="1" applyBorder="1"/>
    <xf numFmtId="0" fontId="35" fillId="0" borderId="96" xfId="5" applyFont="1" applyBorder="1"/>
    <xf numFmtId="0" fontId="36" fillId="0" borderId="117" xfId="5" applyFont="1" applyBorder="1" applyAlignment="1">
      <alignment horizontal="center" vertical="center" wrapText="1"/>
    </xf>
    <xf numFmtId="0" fontId="35" fillId="0" borderId="93" xfId="5" applyFont="1" applyBorder="1"/>
    <xf numFmtId="0" fontId="36" fillId="0" borderId="116" xfId="5" applyFont="1" applyBorder="1" applyAlignment="1">
      <alignment horizontal="center" vertical="center"/>
    </xf>
    <xf numFmtId="0" fontId="35" fillId="0" borderId="80" xfId="5" applyFont="1" applyBorder="1"/>
    <xf numFmtId="0" fontId="36" fillId="0" borderId="115" xfId="5" applyFont="1" applyBorder="1" applyAlignment="1">
      <alignment horizontal="center" vertical="center"/>
    </xf>
    <xf numFmtId="0" fontId="35" fillId="0" borderId="87" xfId="5" applyFont="1" applyBorder="1"/>
    <xf numFmtId="0" fontId="36" fillId="0" borderId="82" xfId="5" applyFont="1" applyBorder="1" applyAlignment="1">
      <alignment horizontal="center" vertical="center"/>
    </xf>
    <xf numFmtId="0" fontId="36" fillId="0" borderId="88" xfId="5" applyFont="1" applyBorder="1" applyAlignment="1">
      <alignment horizontal="center" vertical="center"/>
    </xf>
    <xf numFmtId="0" fontId="35" fillId="0" borderId="120" xfId="5" applyFont="1" applyBorder="1"/>
    <xf numFmtId="49" fontId="36" fillId="0" borderId="115" xfId="5" applyNumberFormat="1" applyFont="1" applyBorder="1" applyAlignment="1">
      <alignment horizontal="center" vertical="center"/>
    </xf>
    <xf numFmtId="0" fontId="34" fillId="0" borderId="130" xfId="5" applyFont="1" applyBorder="1" applyAlignment="1">
      <alignment horizontal="center"/>
    </xf>
    <xf numFmtId="0" fontId="35" fillId="0" borderId="129" xfId="5" applyFont="1" applyBorder="1"/>
    <xf numFmtId="0" fontId="36" fillId="0" borderId="126" xfId="5" applyFont="1" applyBorder="1" applyAlignment="1">
      <alignment horizontal="center" vertical="center"/>
    </xf>
    <xf numFmtId="0" fontId="35" fillId="0" borderId="119" xfId="5" applyFont="1" applyBorder="1"/>
    <xf numFmtId="0" fontId="35" fillId="0" borderId="122" xfId="5" applyFont="1" applyBorder="1"/>
  </cellXfs>
  <cellStyles count="6">
    <cellStyle name="標準" xfId="0" builtinId="0"/>
    <cellStyle name="標準 2" xfId="1" xr:uid="{00000000-0005-0000-0000-000001000000}"/>
    <cellStyle name="標準 2 2" xfId="5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53"/>
  <sheetViews>
    <sheetView view="pageBreakPreview" zoomScale="120" zoomScaleNormal="100" zoomScaleSheetLayoutView="120" workbookViewId="0">
      <selection activeCell="F38" sqref="F38"/>
    </sheetView>
  </sheetViews>
  <sheetFormatPr defaultRowHeight="13"/>
  <cols>
    <col min="1" max="2" width="8.7265625" customWidth="1"/>
    <col min="3" max="3" width="7.7265625" bestFit="1" customWidth="1"/>
    <col min="4" max="4" width="7.7265625" customWidth="1"/>
    <col min="5" max="5" width="33.81640625" customWidth="1"/>
    <col min="6" max="7" width="15.26953125" customWidth="1"/>
    <col min="8" max="8" width="17.81640625" customWidth="1"/>
  </cols>
  <sheetData>
    <row r="5" spans="1:9" ht="21">
      <c r="A5" s="344" t="s">
        <v>202</v>
      </c>
      <c r="B5" s="344"/>
      <c r="C5" s="344"/>
      <c r="D5" s="344"/>
      <c r="E5" s="344"/>
      <c r="F5" s="344"/>
      <c r="G5" s="21"/>
      <c r="H5" s="21"/>
    </row>
    <row r="6" spans="1:9" ht="41.25" customHeight="1">
      <c r="A6" s="345" t="s">
        <v>87</v>
      </c>
      <c r="B6" s="345"/>
      <c r="C6" s="345"/>
      <c r="D6" s="345"/>
      <c r="E6" s="345"/>
      <c r="F6" s="345"/>
      <c r="G6" s="15"/>
      <c r="H6" s="15"/>
    </row>
    <row r="7" spans="1:9" ht="30">
      <c r="A7" s="346" t="s">
        <v>86</v>
      </c>
      <c r="B7" s="346"/>
      <c r="C7" s="346"/>
      <c r="D7" s="346"/>
      <c r="E7" s="346"/>
      <c r="F7" s="346"/>
      <c r="G7" s="14"/>
      <c r="H7" s="14"/>
      <c r="I7" s="2"/>
    </row>
    <row r="8" spans="1:9" ht="23.5">
      <c r="A8" s="15"/>
      <c r="B8" s="15"/>
      <c r="C8" s="15"/>
      <c r="D8" s="15"/>
      <c r="E8" s="15"/>
      <c r="F8" s="15"/>
      <c r="G8" s="15"/>
    </row>
    <row r="32" ht="17.25" customHeight="1"/>
    <row r="36" spans="3:8" ht="16.5" customHeight="1">
      <c r="C36" s="6"/>
      <c r="D36" s="6" t="s">
        <v>203</v>
      </c>
    </row>
    <row r="37" spans="3:8" ht="11.25" customHeight="1"/>
    <row r="38" spans="3:8" ht="16.5" customHeight="1">
      <c r="C38" s="6"/>
      <c r="D38" s="6"/>
    </row>
    <row r="41" spans="3:8" ht="14" customHeight="1"/>
    <row r="42" spans="3:8" ht="17" customHeight="1">
      <c r="C42" s="20" t="s">
        <v>4</v>
      </c>
      <c r="D42" s="343" t="s">
        <v>24</v>
      </c>
      <c r="E42" s="343"/>
      <c r="G42" s="20"/>
      <c r="H42" s="20"/>
    </row>
    <row r="43" spans="3:8" ht="17.25" customHeight="1">
      <c r="C43" s="20" t="s">
        <v>5</v>
      </c>
      <c r="D43" s="343" t="s">
        <v>2</v>
      </c>
      <c r="E43" s="343"/>
      <c r="G43" s="20"/>
      <c r="H43" s="20"/>
    </row>
    <row r="44" spans="3:8" ht="17.25" customHeight="1">
      <c r="C44" s="20"/>
      <c r="D44" s="343" t="s">
        <v>7</v>
      </c>
      <c r="E44" s="343"/>
      <c r="G44" s="20"/>
      <c r="H44" s="20"/>
    </row>
    <row r="45" spans="3:8" ht="17.25" customHeight="1">
      <c r="C45" s="20"/>
      <c r="D45" s="34" t="s">
        <v>9</v>
      </c>
      <c r="E45" s="20" t="s">
        <v>592</v>
      </c>
      <c r="G45" s="20"/>
      <c r="H45" s="20"/>
    </row>
    <row r="46" spans="3:8" ht="17.25" customHeight="1">
      <c r="C46" s="20" t="s">
        <v>6</v>
      </c>
      <c r="D46" s="343" t="s">
        <v>3</v>
      </c>
      <c r="E46" s="343"/>
      <c r="G46" s="20"/>
      <c r="H46" s="20"/>
    </row>
    <row r="47" spans="3:8" ht="17.25" customHeight="1">
      <c r="C47" s="20"/>
      <c r="D47" s="343"/>
      <c r="E47" s="343"/>
      <c r="G47" s="20"/>
      <c r="H47" s="20"/>
    </row>
    <row r="48" spans="3:8" ht="59.25" customHeight="1">
      <c r="E48" s="20"/>
      <c r="F48" s="20"/>
    </row>
    <row r="49" spans="2:6" ht="16.5" hidden="1">
      <c r="E49" s="20"/>
      <c r="F49" s="20"/>
    </row>
    <row r="50" spans="2:6" ht="16.5" hidden="1">
      <c r="E50" s="20"/>
      <c r="F50" s="20"/>
    </row>
    <row r="51" spans="2:6" ht="16.5" hidden="1">
      <c r="E51" s="20"/>
      <c r="F51" s="20"/>
    </row>
    <row r="53" spans="2:6">
      <c r="B53" s="1"/>
      <c r="C53" s="1"/>
      <c r="D53" s="1"/>
    </row>
  </sheetData>
  <mergeCells count="8">
    <mergeCell ref="D47:E47"/>
    <mergeCell ref="D44:E44"/>
    <mergeCell ref="D46:E46"/>
    <mergeCell ref="A5:F5"/>
    <mergeCell ref="A6:F6"/>
    <mergeCell ref="A7:F7"/>
    <mergeCell ref="D42:E42"/>
    <mergeCell ref="D43:E43"/>
  </mergeCells>
  <phoneticPr fontId="4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300" verticalDpi="300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A100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11.26953125" style="13" customWidth="1"/>
    <col min="5" max="5" width="4.81640625" style="18" customWidth="1"/>
    <col min="6" max="8" width="4.81640625" style="23" customWidth="1"/>
    <col min="9" max="9" width="4.81640625" style="22" customWidth="1"/>
    <col min="10" max="10" width="4.81640625" style="18" customWidth="1"/>
    <col min="11" max="12" width="4.81640625" style="19" customWidth="1"/>
    <col min="13" max="14" width="4.81640625" style="23" customWidth="1"/>
    <col min="15" max="15" width="3.7265625" style="6" customWidth="1"/>
    <col min="16" max="16" width="17.453125" style="34" customWidth="1"/>
    <col min="17" max="17" width="11.26953125" style="13" customWidth="1"/>
    <col min="18" max="18" width="3.7265625" style="6" customWidth="1"/>
    <col min="19" max="19" width="4.453125" style="6" customWidth="1"/>
    <col min="20" max="20" width="9" style="6" customWidth="1"/>
    <col min="21" max="21" width="9" style="34" customWidth="1"/>
    <col min="22" max="22" width="9" style="34"/>
    <col min="23" max="25" width="9" style="6" customWidth="1"/>
    <col min="26" max="16384" width="9" style="6"/>
  </cols>
  <sheetData>
    <row r="1" spans="1:27" ht="30" customHeight="1">
      <c r="A1" s="11"/>
      <c r="B1" s="11"/>
      <c r="C1" s="24"/>
      <c r="D1" s="16"/>
      <c r="E1" s="374" t="s">
        <v>80</v>
      </c>
      <c r="F1" s="374"/>
      <c r="G1" s="374"/>
      <c r="H1" s="374"/>
      <c r="I1" s="374"/>
      <c r="J1" s="374"/>
      <c r="K1" s="374"/>
      <c r="L1" s="374"/>
      <c r="M1" s="374"/>
      <c r="N1" s="374"/>
      <c r="O1" s="3"/>
      <c r="P1" s="24"/>
      <c r="Q1" s="16"/>
      <c r="R1" s="3"/>
      <c r="W1" s="34"/>
      <c r="Y1" s="8"/>
      <c r="Z1" s="8"/>
      <c r="AA1" s="8"/>
    </row>
    <row r="2" spans="1:27" ht="22.5" customHeight="1">
      <c r="A2" s="11"/>
      <c r="B2" s="11"/>
      <c r="C2" s="24"/>
      <c r="D2" s="1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3"/>
      <c r="P2" s="24"/>
      <c r="Q2" s="16"/>
      <c r="R2" s="3"/>
      <c r="W2" s="34"/>
      <c r="Y2" s="8"/>
      <c r="Z2" s="8"/>
      <c r="AA2" s="8"/>
    </row>
    <row r="3" spans="1:27" s="8" customFormat="1" ht="22.5" customHeight="1">
      <c r="A3" s="11"/>
      <c r="B3" s="11" t="s">
        <v>8</v>
      </c>
      <c r="C3" s="24" t="s">
        <v>0</v>
      </c>
      <c r="D3" s="17" t="s">
        <v>1</v>
      </c>
      <c r="E3" s="18"/>
      <c r="F3" s="33"/>
      <c r="G3" s="23"/>
      <c r="H3" s="23"/>
      <c r="I3" s="22"/>
      <c r="J3" s="18"/>
      <c r="K3" s="19"/>
      <c r="L3" s="19"/>
      <c r="M3" s="23"/>
      <c r="N3" s="23"/>
      <c r="O3" s="3" t="s">
        <v>8</v>
      </c>
      <c r="P3" s="24" t="s">
        <v>0</v>
      </c>
      <c r="Q3" s="17" t="s">
        <v>1</v>
      </c>
      <c r="R3" s="3"/>
      <c r="U3" s="10"/>
      <c r="V3" s="10"/>
    </row>
    <row r="4" spans="1:27" s="8" customFormat="1" ht="27" customHeight="1">
      <c r="A4" s="375">
        <v>1</v>
      </c>
      <c r="B4" s="376">
        <v>2</v>
      </c>
      <c r="C4" s="376" t="str">
        <f>IF(B4="","",VLOOKUP(B4,$B$38:$D$100,2))</f>
        <v>黒澤　美柚</v>
      </c>
      <c r="D4" s="377" t="str">
        <f>IF(B4="","",VLOOKUP(B4,$B$38:$D$100,3))</f>
        <v>秀明八千代</v>
      </c>
      <c r="E4" s="30"/>
      <c r="F4" s="30"/>
      <c r="G4"/>
      <c r="H4"/>
      <c r="I4"/>
      <c r="J4"/>
      <c r="M4" s="30"/>
      <c r="N4"/>
      <c r="O4" s="376">
        <v>9</v>
      </c>
      <c r="P4" s="376" t="str">
        <f>IF(O4="","",VLOOKUP(O4,$B$38:$D$100,2))</f>
        <v>土井　みちる</v>
      </c>
      <c r="Q4" s="377" t="str">
        <f>IF(O4="","",VLOOKUP(O4,$B$38:$D$100,3))</f>
        <v>習志野</v>
      </c>
      <c r="R4" s="376">
        <v>8</v>
      </c>
      <c r="U4" s="9"/>
      <c r="V4" s="9"/>
    </row>
    <row r="5" spans="1:27" s="8" customFormat="1" ht="27" customHeight="1">
      <c r="A5" s="375"/>
      <c r="B5" s="376"/>
      <c r="C5" s="376"/>
      <c r="D5" s="377"/>
      <c r="E5" s="325"/>
      <c r="F5" s="326" t="s">
        <v>519</v>
      </c>
      <c r="G5" s="261"/>
      <c r="H5"/>
      <c r="I5"/>
      <c r="J5"/>
      <c r="K5"/>
      <c r="L5" s="260"/>
      <c r="M5" t="s">
        <v>521</v>
      </c>
      <c r="N5" s="39"/>
      <c r="O5" s="376"/>
      <c r="P5" s="376"/>
      <c r="Q5" s="377"/>
      <c r="R5" s="376"/>
      <c r="U5" s="9"/>
      <c r="V5" s="9"/>
      <c r="Y5" s="6"/>
      <c r="Z5" s="6"/>
      <c r="AA5" s="6"/>
    </row>
    <row r="6" spans="1:27" s="8" customFormat="1" ht="27" customHeight="1">
      <c r="A6" s="375">
        <v>2</v>
      </c>
      <c r="B6" s="376">
        <v>1</v>
      </c>
      <c r="C6" s="376" t="str">
        <f>IF(B6="","",VLOOKUP(B6,$B$38:$D$100,2))</f>
        <v>藤平　向日葵</v>
      </c>
      <c r="D6" s="377" t="str">
        <f>IF(B6="","",VLOOKUP(B6,$B$38:$D$100,3))</f>
        <v>木更津総合</v>
      </c>
      <c r="E6" s="325"/>
      <c r="F6" s="327"/>
      <c r="G6" s="38"/>
      <c r="H6"/>
      <c r="I6"/>
      <c r="J6"/>
      <c r="K6" s="31"/>
      <c r="L6" s="31"/>
      <c r="M6"/>
      <c r="N6"/>
      <c r="O6" s="376">
        <v>6</v>
      </c>
      <c r="P6" s="376" t="str">
        <f>IF(O6="","",VLOOKUP(O6,$B$38:$D$100,2))</f>
        <v>髙木偲衣花</v>
      </c>
      <c r="Q6" s="377" t="str">
        <f>IF(O6="","",VLOOKUP(O6,$B$38:$D$100,3))</f>
        <v>成田</v>
      </c>
      <c r="R6" s="376">
        <v>9</v>
      </c>
      <c r="U6" s="9"/>
      <c r="V6" s="9"/>
      <c r="Y6" s="6"/>
      <c r="Z6" s="6"/>
      <c r="AA6" s="6"/>
    </row>
    <row r="7" spans="1:27" s="8" customFormat="1" ht="27" customHeight="1">
      <c r="A7" s="375"/>
      <c r="B7" s="376"/>
      <c r="C7" s="376"/>
      <c r="D7" s="377"/>
      <c r="E7" s="326" t="s">
        <v>514</v>
      </c>
      <c r="F7" s="328"/>
      <c r="G7" s="31"/>
      <c r="H7"/>
      <c r="I7"/>
      <c r="J7"/>
      <c r="K7" s="31"/>
      <c r="L7" s="31"/>
      <c r="M7" s="260"/>
      <c r="N7" s="39" t="s">
        <v>517</v>
      </c>
      <c r="O7" s="376"/>
      <c r="P7" s="376"/>
      <c r="Q7" s="377"/>
      <c r="R7" s="376"/>
      <c r="U7" s="9"/>
      <c r="V7" s="9"/>
      <c r="Y7" s="6"/>
      <c r="Z7" s="6"/>
      <c r="AA7" s="6"/>
    </row>
    <row r="8" spans="1:27" s="8" customFormat="1" ht="27" customHeight="1">
      <c r="A8" s="375">
        <v>3</v>
      </c>
      <c r="B8" s="376">
        <v>3</v>
      </c>
      <c r="C8" s="376" t="str">
        <f>IF(B8="","",VLOOKUP(B8,$B$38:$D$100,2))</f>
        <v>和野　帆花</v>
      </c>
      <c r="D8" s="377" t="str">
        <f>IF(B8="","",VLOOKUP(B8,$B$38:$D$100,3))</f>
        <v>拓大紅陵</v>
      </c>
      <c r="E8" s="329"/>
      <c r="F8" s="325"/>
      <c r="G8" s="31"/>
      <c r="H8"/>
      <c r="I8" s="31"/>
      <c r="J8"/>
      <c r="K8" s="31"/>
      <c r="L8"/>
      <c r="M8" s="31"/>
      <c r="N8" s="30"/>
      <c r="O8" s="376">
        <v>8</v>
      </c>
      <c r="P8" s="376" t="str">
        <f>IF(O8="","",VLOOKUP(O8,$B$38:$D$100,2))</f>
        <v>池林 柚香</v>
      </c>
      <c r="Q8" s="377" t="str">
        <f>IF(O8="","",VLOOKUP(O8,$B$38:$D$100,3))</f>
        <v>市立銚子</v>
      </c>
      <c r="R8" s="376">
        <v>10</v>
      </c>
      <c r="U8" s="10"/>
      <c r="V8" s="10"/>
      <c r="Y8" s="6"/>
      <c r="Z8" s="6"/>
      <c r="AA8" s="6"/>
    </row>
    <row r="9" spans="1:27" s="8" customFormat="1" ht="27" customHeight="1">
      <c r="A9" s="375"/>
      <c r="B9" s="376"/>
      <c r="C9" s="376"/>
      <c r="D9" s="377"/>
      <c r="E9" s="330"/>
      <c r="F9" s="325"/>
      <c r="G9" s="31" t="s">
        <v>523</v>
      </c>
      <c r="H9" s="261"/>
      <c r="I9" s="260"/>
      <c r="J9" s="30"/>
      <c r="K9" s="260"/>
      <c r="L9" t="s">
        <v>524</v>
      </c>
      <c r="M9"/>
      <c r="N9"/>
      <c r="O9" s="376"/>
      <c r="P9" s="376"/>
      <c r="Q9" s="377"/>
      <c r="R9" s="376"/>
      <c r="U9" s="10"/>
      <c r="V9" s="10"/>
      <c r="Y9" s="6"/>
      <c r="Z9" s="6"/>
      <c r="AA9" s="6"/>
    </row>
    <row r="10" spans="1:27" s="8" customFormat="1" ht="27" customHeight="1">
      <c r="A10" s="375">
        <v>4</v>
      </c>
      <c r="B10" s="376">
        <v>13</v>
      </c>
      <c r="C10" s="376" t="str">
        <f>IF(B10="","",VLOOKUP(B10,$B$38:$D$100,2))</f>
        <v>神谷　心結</v>
      </c>
      <c r="D10" s="377" t="str">
        <f>IF(B10="","",VLOOKUP(B10,$B$38:$D$100,3))</f>
        <v>麗澤</v>
      </c>
      <c r="E10" s="331"/>
      <c r="F10" s="325"/>
      <c r="G10" s="31"/>
      <c r="H10"/>
      <c r="I10" s="299" t="s">
        <v>525</v>
      </c>
      <c r="J10"/>
      <c r="K10" s="31"/>
      <c r="L10"/>
      <c r="M10"/>
      <c r="N10" s="30"/>
      <c r="O10" s="376">
        <v>10</v>
      </c>
      <c r="P10" s="376" t="str">
        <f>IF(O10="","",VLOOKUP(O10,$B$38:$D$100,2))</f>
        <v>伊藤　優来</v>
      </c>
      <c r="Q10" s="377" t="str">
        <f>IF(O10="","",VLOOKUP(O10,$B$38:$D$100,3))</f>
        <v>昭和学院　</v>
      </c>
      <c r="R10" s="376">
        <v>11</v>
      </c>
      <c r="U10" s="10"/>
      <c r="V10" s="10"/>
      <c r="Y10" s="6"/>
      <c r="Z10" s="6"/>
      <c r="AA10" s="6"/>
    </row>
    <row r="11" spans="1:27" s="8" customFormat="1" ht="27" customHeight="1">
      <c r="A11" s="375"/>
      <c r="B11" s="376"/>
      <c r="C11" s="376"/>
      <c r="D11" s="377"/>
      <c r="E11" s="326" t="s">
        <v>515</v>
      </c>
      <c r="F11" s="332"/>
      <c r="G11" s="31"/>
      <c r="H11"/>
      <c r="I11"/>
      <c r="J11"/>
      <c r="K11" s="31"/>
      <c r="L11"/>
      <c r="M11" s="260"/>
      <c r="N11" t="s">
        <v>518</v>
      </c>
      <c r="O11" s="376"/>
      <c r="P11" s="376"/>
      <c r="Q11" s="377"/>
      <c r="R11" s="376"/>
      <c r="T11" s="10"/>
      <c r="U11" s="10"/>
      <c r="V11" s="9"/>
      <c r="W11" s="9"/>
      <c r="X11" s="9"/>
      <c r="Y11" s="6"/>
      <c r="Z11" s="6"/>
      <c r="AA11" s="6"/>
    </row>
    <row r="12" spans="1:27" s="8" customFormat="1" ht="27" customHeight="1">
      <c r="A12" s="375">
        <v>5</v>
      </c>
      <c r="B12" s="376">
        <v>5</v>
      </c>
      <c r="C12" s="376" t="str">
        <f>IF(B12="","",VLOOKUP(B12,$B$38:$D$100,2))</f>
        <v>青木心優</v>
      </c>
      <c r="D12" s="377" t="str">
        <f>IF(B12="","",VLOOKUP(B12,$B$38:$D$100,3))</f>
        <v>成田</v>
      </c>
      <c r="E12" s="329"/>
      <c r="F12" s="326"/>
      <c r="G12" s="183"/>
      <c r="H12"/>
      <c r="I12"/>
      <c r="J12"/>
      <c r="K12" s="31"/>
      <c r="L12" s="31"/>
      <c r="M12" s="31"/>
      <c r="N12" s="30"/>
      <c r="O12" s="376">
        <v>4</v>
      </c>
      <c r="P12" s="376" t="str">
        <f>IF(O12="","",VLOOKUP(O12,$B$38:$D$100,2))</f>
        <v>矢指本　朱純</v>
      </c>
      <c r="Q12" s="377" t="str">
        <f>IF(O12="","",VLOOKUP(O12,$B$38:$D$100,3))</f>
        <v>東金</v>
      </c>
      <c r="R12" s="376">
        <v>12</v>
      </c>
      <c r="Y12" s="6"/>
      <c r="Z12" s="6"/>
      <c r="AA12" s="6"/>
    </row>
    <row r="13" spans="1:27" s="8" customFormat="1" ht="27" customHeight="1">
      <c r="A13" s="375"/>
      <c r="B13" s="376"/>
      <c r="C13" s="376"/>
      <c r="D13" s="377"/>
      <c r="E13" s="325"/>
      <c r="F13" s="327" t="s">
        <v>520</v>
      </c>
      <c r="G13" s="41"/>
      <c r="H13"/>
      <c r="I13"/>
      <c r="J13"/>
      <c r="K13" s="31"/>
      <c r="L13" s="41"/>
      <c r="M13" t="s">
        <v>522</v>
      </c>
      <c r="N13"/>
      <c r="O13" s="376"/>
      <c r="P13" s="376"/>
      <c r="Q13" s="377"/>
      <c r="R13" s="376"/>
      <c r="Y13" s="6"/>
      <c r="Z13" s="6"/>
      <c r="AA13" s="6"/>
    </row>
    <row r="14" spans="1:27" s="8" customFormat="1" ht="27" customHeight="1">
      <c r="A14" s="375">
        <v>6</v>
      </c>
      <c r="B14" s="376">
        <v>11</v>
      </c>
      <c r="C14" s="376" t="str">
        <f>IF(B14="","",VLOOKUP(B14,$B$38:$D$100,2))</f>
        <v>増子　由姫美</v>
      </c>
      <c r="D14" s="377" t="str">
        <f>IF(B14="","",VLOOKUP(B14,$B$38:$D$100,3))</f>
        <v>船橋東</v>
      </c>
      <c r="E14" s="331"/>
      <c r="F14" s="327"/>
      <c r="G14"/>
      <c r="H14"/>
      <c r="I14"/>
      <c r="J14"/>
      <c r="K14"/>
      <c r="L14" s="31"/>
      <c r="M14" s="30"/>
      <c r="N14" s="30"/>
      <c r="O14" s="376">
        <v>12</v>
      </c>
      <c r="P14" s="376" t="str">
        <f>IF(O14="","",VLOOKUP(O14,$B$38:$D$100,2))</f>
        <v>築地　海羽</v>
      </c>
      <c r="Q14" s="377" t="str">
        <f>IF(O14="","",VLOOKUP(O14,$B$38:$D$100,3))</f>
        <v>日体大柏</v>
      </c>
      <c r="R14" s="376">
        <v>13</v>
      </c>
      <c r="Y14" s="6"/>
      <c r="Z14" s="6"/>
      <c r="AA14" s="6"/>
    </row>
    <row r="15" spans="1:27" s="8" customFormat="1" ht="27" customHeight="1">
      <c r="A15" s="375"/>
      <c r="B15" s="376"/>
      <c r="C15" s="376"/>
      <c r="D15" s="377"/>
      <c r="E15" s="326" t="s">
        <v>516</v>
      </c>
      <c r="F15" s="328"/>
      <c r="G15"/>
      <c r="H15"/>
      <c r="I15"/>
      <c r="J15"/>
      <c r="K15"/>
      <c r="L15"/>
      <c r="M15"/>
      <c r="N15"/>
      <c r="O15" s="376"/>
      <c r="P15" s="376"/>
      <c r="Q15" s="377"/>
      <c r="R15" s="376"/>
      <c r="Y15" s="6"/>
      <c r="Z15" s="6"/>
      <c r="AA15" s="6"/>
    </row>
    <row r="16" spans="1:27" s="8" customFormat="1" ht="27" customHeight="1">
      <c r="A16" s="375">
        <v>7</v>
      </c>
      <c r="B16" s="376">
        <v>7</v>
      </c>
      <c r="C16" s="376" t="str">
        <f>IF(B16="","",VLOOKUP(B16,$B$38:$D$100,2))</f>
        <v>穴澤 清楓</v>
      </c>
      <c r="D16" s="377" t="str">
        <f>IF(B16="","",VLOOKUP(B16,$B$38:$D$100,3))</f>
        <v>市立銚子</v>
      </c>
      <c r="E16" s="329"/>
      <c r="F16" s="325"/>
      <c r="G16"/>
      <c r="H16"/>
      <c r="I16"/>
      <c r="J16"/>
      <c r="K16"/>
      <c r="L16"/>
      <c r="M16"/>
      <c r="N16"/>
      <c r="O16" s="379"/>
      <c r="P16" s="379" t="str">
        <f>IF(O16="","",VLOOKUP(O16,$B$38:$D$100,2))</f>
        <v/>
      </c>
      <c r="Q16" s="380" t="str">
        <f>IF(O16="","",VLOOKUP(O16,$B$38:$D$100,3))</f>
        <v/>
      </c>
      <c r="R16" s="379"/>
      <c r="U16" s="10"/>
      <c r="V16" s="10"/>
      <c r="Y16" s="6"/>
      <c r="Z16" s="6"/>
      <c r="AA16" s="6"/>
    </row>
    <row r="17" spans="1:27" s="8" customFormat="1" ht="27" customHeight="1">
      <c r="A17" s="375"/>
      <c r="B17" s="376"/>
      <c r="C17" s="376"/>
      <c r="D17" s="377"/>
      <c r="E17" s="39"/>
      <c r="F17"/>
      <c r="G17"/>
      <c r="H17"/>
      <c r="I17"/>
      <c r="J17"/>
      <c r="K17"/>
      <c r="L17"/>
      <c r="M17"/>
      <c r="N17"/>
      <c r="O17" s="379"/>
      <c r="P17" s="379"/>
      <c r="Q17" s="380"/>
      <c r="R17" s="379"/>
      <c r="U17" s="10"/>
      <c r="V17" s="10"/>
      <c r="Y17" s="6"/>
      <c r="Z17" s="6"/>
      <c r="AA17" s="6"/>
    </row>
    <row r="18" spans="1:27" s="8" customFormat="1" ht="27" customHeight="1">
      <c r="A18" s="378"/>
      <c r="B18" s="379"/>
      <c r="C18" s="379" t="str">
        <f>IF(B18="","",VLOOKUP(B18,$B$38:$D$100,2))</f>
        <v/>
      </c>
      <c r="D18" s="380" t="str">
        <f>IF(B18="","",VLOOKUP(B18,$B$38:$D$100,3))</f>
        <v/>
      </c>
      <c r="E18"/>
      <c r="F18"/>
      <c r="G18"/>
      <c r="H18"/>
      <c r="I18"/>
      <c r="J18"/>
      <c r="K18"/>
      <c r="L18"/>
      <c r="M18"/>
      <c r="N18"/>
      <c r="O18" s="379"/>
      <c r="P18" s="379" t="str">
        <f>IF(O18="","",VLOOKUP(O18,$B$38:$D$100,2))</f>
        <v/>
      </c>
      <c r="Q18" s="380" t="str">
        <f>IF(O18="","",VLOOKUP(O18,$B$38:$D$100,3))</f>
        <v/>
      </c>
      <c r="R18" s="379"/>
      <c r="U18" s="10"/>
      <c r="V18" s="10"/>
      <c r="Y18" s="6"/>
      <c r="Z18" s="6"/>
      <c r="AA18" s="6"/>
    </row>
    <row r="19" spans="1:27" s="8" customFormat="1" ht="27" customHeight="1">
      <c r="A19" s="378"/>
      <c r="B19" s="379"/>
      <c r="C19" s="379"/>
      <c r="D19" s="380"/>
      <c r="E19"/>
      <c r="F19"/>
      <c r="G19"/>
      <c r="H19"/>
      <c r="I19"/>
      <c r="J19"/>
      <c r="K19"/>
      <c r="L19"/>
      <c r="M19"/>
      <c r="N19"/>
      <c r="O19" s="379"/>
      <c r="P19" s="379"/>
      <c r="Q19" s="380"/>
      <c r="R19" s="379"/>
      <c r="U19" s="10"/>
      <c r="V19" s="10"/>
      <c r="Y19" s="6"/>
      <c r="Z19" s="6"/>
      <c r="AA19" s="6"/>
    </row>
    <row r="20" spans="1:27" s="8" customFormat="1" ht="27" customHeight="1">
      <c r="A20" s="378"/>
      <c r="B20" s="379"/>
      <c r="C20" s="379" t="str">
        <f>IF(B20="","",VLOOKUP(B20,$B$38:$D$100,2))</f>
        <v/>
      </c>
      <c r="D20" s="380" t="str">
        <f>IF(B20="","",VLOOKUP(B20,$B$38:$D$100,3))</f>
        <v/>
      </c>
      <c r="E20"/>
      <c r="F20"/>
      <c r="G20"/>
      <c r="H20"/>
      <c r="I20"/>
      <c r="J20"/>
      <c r="K20"/>
      <c r="L20"/>
      <c r="M20"/>
      <c r="N20"/>
      <c r="O20" s="379"/>
      <c r="P20" s="379" t="str">
        <f>IF(O20="","",VLOOKUP(O20,$B$38:$D$100,2))</f>
        <v/>
      </c>
      <c r="Q20" s="380" t="str">
        <f>IF(O20="","",VLOOKUP(O20,$B$38:$D$100,3))</f>
        <v/>
      </c>
      <c r="R20" s="379"/>
      <c r="U20" s="10"/>
      <c r="V20" s="10"/>
      <c r="Y20" s="6"/>
      <c r="Z20" s="6"/>
      <c r="AA20" s="6"/>
    </row>
    <row r="21" spans="1:27" s="8" customFormat="1" ht="27" customHeight="1">
      <c r="A21" s="378"/>
      <c r="B21" s="379"/>
      <c r="C21" s="379"/>
      <c r="D21" s="380"/>
      <c r="E21"/>
      <c r="F21"/>
      <c r="G21"/>
      <c r="H21"/>
      <c r="I21"/>
      <c r="J21"/>
      <c r="K21"/>
      <c r="L21"/>
      <c r="M21"/>
      <c r="N21"/>
      <c r="O21" s="379"/>
      <c r="P21" s="379"/>
      <c r="Q21" s="380"/>
      <c r="R21" s="379"/>
      <c r="U21" s="10"/>
      <c r="V21" s="10"/>
      <c r="Y21" s="6"/>
      <c r="Z21" s="6"/>
      <c r="AA21" s="6"/>
    </row>
    <row r="22" spans="1:27" s="8" customFormat="1" ht="27" customHeight="1">
      <c r="A22" s="378"/>
      <c r="B22" s="379"/>
      <c r="C22" s="379" t="str">
        <f>IF(B22="","",VLOOKUP(B22,$B$38:$D$100,2))</f>
        <v/>
      </c>
      <c r="D22" s="380" t="str">
        <f>IF(B22="","",VLOOKUP(B22,$B$38:$D$100,3))</f>
        <v/>
      </c>
      <c r="E22"/>
      <c r="F22"/>
      <c r="G22"/>
      <c r="H22"/>
      <c r="I22"/>
      <c r="J22"/>
      <c r="K22"/>
      <c r="L22"/>
      <c r="M22"/>
      <c r="N22"/>
      <c r="O22" s="379"/>
      <c r="P22" s="379" t="str">
        <f>IF(O22="","",VLOOKUP(O22,$B$38:$D$100,2))</f>
        <v/>
      </c>
      <c r="Q22" s="380" t="str">
        <f>IF(O22="","",VLOOKUP(O22,$B$38:$D$100,3))</f>
        <v/>
      </c>
      <c r="R22" s="379"/>
      <c r="U22" s="10"/>
      <c r="V22" s="10"/>
      <c r="Y22" s="6"/>
      <c r="Z22" s="6"/>
      <c r="AA22" s="6"/>
    </row>
    <row r="23" spans="1:27" s="8" customFormat="1" ht="27" customHeight="1">
      <c r="A23" s="378"/>
      <c r="B23" s="379"/>
      <c r="C23" s="379"/>
      <c r="D23" s="380"/>
      <c r="E23"/>
      <c r="F23"/>
      <c r="G23"/>
      <c r="H23"/>
      <c r="I23"/>
      <c r="J23"/>
      <c r="K23"/>
      <c r="L23"/>
      <c r="M23"/>
      <c r="N23"/>
      <c r="O23" s="379"/>
      <c r="P23" s="379"/>
      <c r="Q23" s="380"/>
      <c r="R23" s="379"/>
      <c r="U23" s="10"/>
      <c r="V23" s="10"/>
      <c r="Y23" s="6"/>
      <c r="Z23" s="6"/>
      <c r="AA23" s="6"/>
    </row>
    <row r="24" spans="1:27" s="8" customFormat="1" ht="27" customHeight="1">
      <c r="A24" s="378"/>
      <c r="B24" s="379"/>
      <c r="C24" s="379" t="str">
        <f>IF(B24="","",VLOOKUP(B24,$B$38:$D$100,2))</f>
        <v/>
      </c>
      <c r="D24" s="380" t="str">
        <f>IF(B24="","",VLOOKUP(B24,$B$38:$D$100,3))</f>
        <v/>
      </c>
      <c r="E24"/>
      <c r="F24"/>
      <c r="G24"/>
      <c r="H24"/>
      <c r="I24"/>
      <c r="J24"/>
      <c r="K24"/>
      <c r="L24"/>
      <c r="M24"/>
      <c r="N24"/>
      <c r="O24" s="379"/>
      <c r="P24" s="379" t="str">
        <f>IF(O24="","",VLOOKUP(O24,$B$38:$D$100,2))</f>
        <v/>
      </c>
      <c r="Q24" s="380" t="str">
        <f>IF(O24="","",VLOOKUP(O24,$B$38:$D$100,3))</f>
        <v/>
      </c>
      <c r="R24" s="379"/>
      <c r="U24" s="10"/>
      <c r="V24" s="10"/>
    </row>
    <row r="25" spans="1:27" s="8" customFormat="1" ht="27" customHeight="1">
      <c r="A25" s="378"/>
      <c r="B25" s="379"/>
      <c r="C25" s="379"/>
      <c r="D25" s="380"/>
      <c r="E25"/>
      <c r="F25"/>
      <c r="G25"/>
      <c r="H25"/>
      <c r="I25"/>
      <c r="J25"/>
      <c r="K25"/>
      <c r="L25"/>
      <c r="M25"/>
      <c r="N25"/>
      <c r="O25" s="379"/>
      <c r="P25" s="379"/>
      <c r="Q25" s="380"/>
      <c r="R25" s="379"/>
      <c r="U25" s="10"/>
      <c r="V25" s="10"/>
    </row>
    <row r="26" spans="1:27" s="8" customFormat="1" ht="27" customHeight="1">
      <c r="A26" s="378"/>
      <c r="B26" s="379"/>
      <c r="C26" s="379" t="str">
        <f>IF(B26="","",VLOOKUP(B26,$B$38:$D$100,2))</f>
        <v/>
      </c>
      <c r="D26" s="380" t="str">
        <f>IF(B26="","",VLOOKUP(B26,$B$38:$D$100,3))</f>
        <v/>
      </c>
      <c r="E26"/>
      <c r="F26"/>
      <c r="G26"/>
      <c r="H26"/>
      <c r="I26"/>
      <c r="J26"/>
      <c r="K26"/>
      <c r="L26"/>
      <c r="M26"/>
      <c r="N26"/>
      <c r="O26" s="379"/>
      <c r="P26" s="379" t="str">
        <f>IF(O26="","",VLOOKUP(O26,$B$38:$D$100,2))</f>
        <v/>
      </c>
      <c r="Q26" s="380" t="str">
        <f>IF(O26="","",VLOOKUP(O26,$B$38:$D$100,3))</f>
        <v/>
      </c>
      <c r="R26" s="379"/>
      <c r="U26" s="10"/>
      <c r="V26" s="10"/>
    </row>
    <row r="27" spans="1:27" s="8" customFormat="1" ht="27" customHeight="1">
      <c r="A27" s="378"/>
      <c r="B27" s="379"/>
      <c r="C27" s="379"/>
      <c r="D27" s="380"/>
      <c r="E27"/>
      <c r="F27"/>
      <c r="G27"/>
      <c r="H27"/>
      <c r="I27"/>
      <c r="J27"/>
      <c r="K27"/>
      <c r="L27"/>
      <c r="M27"/>
      <c r="N27"/>
      <c r="O27" s="379"/>
      <c r="P27" s="379"/>
      <c r="Q27" s="380"/>
      <c r="R27" s="379"/>
      <c r="U27" s="10"/>
      <c r="V27" s="10"/>
    </row>
    <row r="28" spans="1:27" s="8" customFormat="1" ht="27" customHeight="1">
      <c r="A28" s="378"/>
      <c r="B28" s="379"/>
      <c r="C28" s="379" t="str">
        <f>IF(B28="","",VLOOKUP(B28,$B$38:$D$100,2))</f>
        <v/>
      </c>
      <c r="D28" s="380" t="str">
        <f>IF(B28="","",VLOOKUP(B28,$B$38:$D$100,3))</f>
        <v/>
      </c>
      <c r="E28"/>
      <c r="F28"/>
      <c r="G28"/>
      <c r="H28"/>
      <c r="I28"/>
      <c r="J28"/>
      <c r="K28"/>
      <c r="L28"/>
      <c r="M28"/>
      <c r="N28"/>
      <c r="O28" s="379"/>
      <c r="P28" s="379" t="str">
        <f>IF(O28="","",VLOOKUP(O28,$B$38:$D$100,2))</f>
        <v/>
      </c>
      <c r="Q28" s="380" t="str">
        <f>IF(O28="","",VLOOKUP(O28,$B$38:$D$100,3))</f>
        <v/>
      </c>
      <c r="R28" s="379"/>
      <c r="U28" s="10"/>
      <c r="V28" s="10"/>
    </row>
    <row r="29" spans="1:27" s="8" customFormat="1" ht="27" customHeight="1">
      <c r="A29" s="378"/>
      <c r="B29" s="379"/>
      <c r="C29" s="379"/>
      <c r="D29" s="380"/>
      <c r="E29"/>
      <c r="F29"/>
      <c r="G29"/>
      <c r="H29"/>
      <c r="I29"/>
      <c r="J29"/>
      <c r="K29"/>
      <c r="L29"/>
      <c r="M29"/>
      <c r="N29"/>
      <c r="O29" s="379"/>
      <c r="P29" s="379"/>
      <c r="Q29" s="380"/>
      <c r="R29" s="379"/>
      <c r="U29" s="10"/>
      <c r="V29" s="10"/>
    </row>
    <row r="30" spans="1:27" s="8" customFormat="1" ht="27" customHeight="1">
      <c r="A30" s="378"/>
      <c r="B30" s="379"/>
      <c r="C30" s="379" t="str">
        <f>IF(B30="","",VLOOKUP(B30,$B$38:$D$100,2))</f>
        <v/>
      </c>
      <c r="D30" s="380" t="str">
        <f>IF(B30="","",VLOOKUP(B30,$B$38:$D$100,3))</f>
        <v/>
      </c>
      <c r="E30"/>
      <c r="F30"/>
      <c r="G30"/>
      <c r="H30"/>
      <c r="I30"/>
      <c r="J30"/>
      <c r="K30"/>
      <c r="L30"/>
      <c r="M30"/>
      <c r="N30"/>
      <c r="O30" s="379"/>
      <c r="P30" s="379" t="str">
        <f>IF(O30="","",VLOOKUP(O30,$B$38:$D$100,2))</f>
        <v/>
      </c>
      <c r="Q30" s="380" t="str">
        <f>IF(O30="","",VLOOKUP(O30,$B$38:$D$100,3))</f>
        <v/>
      </c>
      <c r="R30" s="379"/>
      <c r="U30" s="10"/>
      <c r="V30" s="10"/>
    </row>
    <row r="31" spans="1:27" s="8" customFormat="1" ht="27" customHeight="1">
      <c r="A31" s="378"/>
      <c r="B31" s="379"/>
      <c r="C31" s="379"/>
      <c r="D31" s="380"/>
      <c r="E31"/>
      <c r="F31"/>
      <c r="G31"/>
      <c r="H31"/>
      <c r="I31"/>
      <c r="J31"/>
      <c r="K31"/>
      <c r="L31"/>
      <c r="M31"/>
      <c r="N31"/>
      <c r="O31" s="379"/>
      <c r="P31" s="379"/>
      <c r="Q31" s="380"/>
      <c r="R31" s="379"/>
      <c r="U31" s="10"/>
      <c r="V31" s="10"/>
    </row>
    <row r="32" spans="1:27" ht="27" customHeight="1">
      <c r="A32" s="378"/>
      <c r="B32" s="379"/>
      <c r="C32" s="379" t="str">
        <f>IF(B32="","",VLOOKUP(B32,$B$38:$D$100,2))</f>
        <v/>
      </c>
      <c r="D32" s="380" t="str">
        <f>IF(B32="","",VLOOKUP(B32,$B$38:$D$100,3))</f>
        <v/>
      </c>
      <c r="E32"/>
      <c r="F32"/>
      <c r="G32"/>
      <c r="H32"/>
      <c r="I32"/>
      <c r="J32"/>
      <c r="K32"/>
      <c r="L32"/>
      <c r="M32"/>
      <c r="N32"/>
      <c r="O32" s="379"/>
      <c r="P32" s="379" t="str">
        <f>IF(O32="","",VLOOKUP(O32,$B$38:$D$100,2))</f>
        <v/>
      </c>
      <c r="Q32" s="380" t="str">
        <f>IF(O32="","",VLOOKUP(O32,$B$38:$D$100,3))</f>
        <v/>
      </c>
      <c r="R32" s="379"/>
      <c r="U32" s="125"/>
    </row>
    <row r="33" spans="1:21" ht="27" customHeight="1">
      <c r="A33" s="378"/>
      <c r="B33" s="379"/>
      <c r="C33" s="379"/>
      <c r="D33" s="380"/>
      <c r="E33"/>
      <c r="F33"/>
      <c r="G33"/>
      <c r="H33"/>
      <c r="I33"/>
      <c r="J33"/>
      <c r="K33"/>
      <c r="L33"/>
      <c r="M33"/>
      <c r="N33"/>
      <c r="O33" s="379"/>
      <c r="P33" s="379"/>
      <c r="Q33" s="380"/>
      <c r="R33" s="379"/>
      <c r="U33" s="125"/>
    </row>
    <row r="34" spans="1:21" ht="27" customHeight="1">
      <c r="A34" s="378"/>
      <c r="B34" s="379"/>
      <c r="C34" s="379" t="str">
        <f>IF(B34="","",VLOOKUP(B34,$B$38:$D$100,2))</f>
        <v/>
      </c>
      <c r="D34" s="380" t="str">
        <f>IF(B34="","",VLOOKUP(B34,$B$38:$D$100,3))</f>
        <v/>
      </c>
      <c r="E34"/>
      <c r="F34"/>
      <c r="G34"/>
      <c r="H34"/>
      <c r="I34"/>
      <c r="J34"/>
      <c r="K34"/>
      <c r="L34"/>
      <c r="M34"/>
      <c r="N34"/>
      <c r="O34" s="379"/>
      <c r="P34" s="379" t="str">
        <f>IF(O34="","",VLOOKUP(O34,$B$38:$D$100,2))</f>
        <v/>
      </c>
      <c r="Q34" s="380" t="str">
        <f>IF(O34="","",VLOOKUP(O34,$B$38:$D$100,3))</f>
        <v/>
      </c>
      <c r="R34" s="379"/>
      <c r="U34" s="125"/>
    </row>
    <row r="35" spans="1:21" ht="27" customHeight="1">
      <c r="A35" s="378"/>
      <c r="B35" s="379"/>
      <c r="C35" s="379"/>
      <c r="D35" s="380"/>
      <c r="E35"/>
      <c r="F35"/>
      <c r="G35"/>
      <c r="H35"/>
      <c r="I35"/>
      <c r="J35"/>
      <c r="K35"/>
      <c r="L35"/>
      <c r="M35"/>
      <c r="N35"/>
      <c r="O35" s="379"/>
      <c r="P35" s="379"/>
      <c r="Q35" s="380"/>
      <c r="R35" s="379"/>
      <c r="U35" s="125"/>
    </row>
    <row r="36" spans="1:21" ht="17" thickBot="1"/>
    <row r="37" spans="1:21" ht="17" thickBot="1">
      <c r="A37" s="381" t="s">
        <v>74</v>
      </c>
      <c r="B37" s="382"/>
      <c r="C37" s="383"/>
      <c r="D37" s="384"/>
    </row>
    <row r="38" spans="1:21">
      <c r="B38" s="110" t="s">
        <v>75</v>
      </c>
      <c r="C38" s="111" t="s">
        <v>0</v>
      </c>
      <c r="D38" s="112" t="s">
        <v>1</v>
      </c>
    </row>
    <row r="39" spans="1:21">
      <c r="B39" s="113">
        <v>1</v>
      </c>
      <c r="C39" s="114" t="s">
        <v>346</v>
      </c>
      <c r="D39" s="115" t="s">
        <v>26</v>
      </c>
    </row>
    <row r="40" spans="1:21">
      <c r="B40" s="113">
        <v>2</v>
      </c>
      <c r="C40" s="114" t="s">
        <v>317</v>
      </c>
      <c r="D40" s="115" t="s">
        <v>25</v>
      </c>
    </row>
    <row r="41" spans="1:21">
      <c r="B41" s="113">
        <v>3</v>
      </c>
      <c r="C41" s="114" t="s">
        <v>371</v>
      </c>
      <c r="D41" s="115" t="s">
        <v>14</v>
      </c>
    </row>
    <row r="42" spans="1:21">
      <c r="B42" s="113">
        <v>4</v>
      </c>
      <c r="C42" s="114" t="s">
        <v>388</v>
      </c>
      <c r="D42" s="115" t="s">
        <v>17</v>
      </c>
    </row>
    <row r="43" spans="1:21">
      <c r="B43" s="113">
        <v>5</v>
      </c>
      <c r="C43" s="114" t="s">
        <v>279</v>
      </c>
      <c r="D43" s="115" t="s">
        <v>20</v>
      </c>
    </row>
    <row r="44" spans="1:21">
      <c r="B44" s="113">
        <v>6</v>
      </c>
      <c r="C44" s="114" t="s">
        <v>280</v>
      </c>
      <c r="D44" s="115" t="s">
        <v>20</v>
      </c>
    </row>
    <row r="45" spans="1:21">
      <c r="B45" s="113">
        <v>7</v>
      </c>
      <c r="C45" s="114" t="s">
        <v>313</v>
      </c>
      <c r="D45" s="115" t="s">
        <v>29</v>
      </c>
    </row>
    <row r="46" spans="1:21">
      <c r="B46" s="113">
        <v>8</v>
      </c>
      <c r="C46" s="114" t="s">
        <v>312</v>
      </c>
      <c r="D46" s="115" t="s">
        <v>29</v>
      </c>
    </row>
    <row r="47" spans="1:21">
      <c r="B47" s="113">
        <v>9</v>
      </c>
      <c r="C47" s="114" t="s">
        <v>300</v>
      </c>
      <c r="D47" s="115" t="s">
        <v>32</v>
      </c>
    </row>
    <row r="48" spans="1:21">
      <c r="B48" s="113">
        <v>10</v>
      </c>
      <c r="C48" s="114" t="s">
        <v>376</v>
      </c>
      <c r="D48" s="115" t="s">
        <v>47</v>
      </c>
    </row>
    <row r="49" spans="2:4">
      <c r="B49" s="113">
        <v>11</v>
      </c>
      <c r="C49" s="114" t="s">
        <v>293</v>
      </c>
      <c r="D49" s="115" t="s">
        <v>43</v>
      </c>
    </row>
    <row r="50" spans="2:4">
      <c r="B50" s="113">
        <v>12</v>
      </c>
      <c r="C50" s="114" t="s">
        <v>361</v>
      </c>
      <c r="D50" s="115" t="s">
        <v>41</v>
      </c>
    </row>
    <row r="51" spans="2:4">
      <c r="B51" s="113">
        <v>13</v>
      </c>
      <c r="C51" s="114" t="s">
        <v>332</v>
      </c>
      <c r="D51" s="115" t="s">
        <v>39</v>
      </c>
    </row>
    <row r="52" spans="2:4">
      <c r="B52" s="113">
        <v>14</v>
      </c>
      <c r="C52" s="114"/>
      <c r="D52" s="115"/>
    </row>
    <row r="53" spans="2:4">
      <c r="B53" s="113">
        <v>15</v>
      </c>
      <c r="C53" s="114"/>
      <c r="D53" s="115"/>
    </row>
    <row r="54" spans="2:4">
      <c r="B54" s="113">
        <v>16</v>
      </c>
      <c r="C54" s="114"/>
      <c r="D54" s="115"/>
    </row>
    <row r="55" spans="2:4">
      <c r="B55" s="113">
        <v>17</v>
      </c>
      <c r="C55" s="114"/>
      <c r="D55" s="115"/>
    </row>
    <row r="56" spans="2:4">
      <c r="B56" s="113">
        <v>18</v>
      </c>
      <c r="C56" s="114"/>
      <c r="D56" s="115"/>
    </row>
    <row r="57" spans="2:4">
      <c r="B57" s="113">
        <v>19</v>
      </c>
      <c r="C57" s="114"/>
      <c r="D57" s="115"/>
    </row>
    <row r="58" spans="2:4">
      <c r="B58" s="113">
        <v>20</v>
      </c>
      <c r="C58" s="114"/>
      <c r="D58" s="115"/>
    </row>
    <row r="59" spans="2:4">
      <c r="B59" s="113">
        <v>21</v>
      </c>
      <c r="C59" s="114"/>
      <c r="D59" s="115"/>
    </row>
    <row r="60" spans="2:4">
      <c r="B60" s="113">
        <v>22</v>
      </c>
      <c r="C60" s="114"/>
      <c r="D60" s="115"/>
    </row>
    <row r="61" spans="2:4">
      <c r="B61" s="113">
        <v>23</v>
      </c>
      <c r="C61" s="114"/>
      <c r="D61" s="115"/>
    </row>
    <row r="62" spans="2:4">
      <c r="B62" s="113">
        <v>24</v>
      </c>
      <c r="C62" s="114"/>
      <c r="D62" s="115"/>
    </row>
    <row r="63" spans="2:4">
      <c r="B63" s="113">
        <v>25</v>
      </c>
      <c r="C63" s="114"/>
      <c r="D63" s="115"/>
    </row>
    <row r="64" spans="2:4">
      <c r="B64" s="113">
        <v>26</v>
      </c>
      <c r="C64" s="114"/>
      <c r="D64" s="115"/>
    </row>
    <row r="65" spans="2:4">
      <c r="B65" s="113">
        <v>27</v>
      </c>
      <c r="C65" s="114"/>
      <c r="D65" s="115"/>
    </row>
    <row r="66" spans="2:4">
      <c r="B66" s="113">
        <v>28</v>
      </c>
      <c r="C66" s="114"/>
      <c r="D66" s="115"/>
    </row>
    <row r="67" spans="2:4">
      <c r="B67" s="113">
        <v>29</v>
      </c>
      <c r="C67" s="114"/>
      <c r="D67" s="115"/>
    </row>
    <row r="68" spans="2:4">
      <c r="B68" s="113">
        <v>30</v>
      </c>
      <c r="C68" s="114"/>
      <c r="D68" s="115"/>
    </row>
    <row r="69" spans="2:4">
      <c r="B69" s="113">
        <v>31</v>
      </c>
      <c r="C69" s="114"/>
      <c r="D69" s="115"/>
    </row>
    <row r="70" spans="2:4">
      <c r="B70" s="113">
        <v>32</v>
      </c>
      <c r="C70" s="114"/>
      <c r="D70" s="115"/>
    </row>
    <row r="71" spans="2:4">
      <c r="B71" s="113">
        <v>33</v>
      </c>
      <c r="C71" s="114"/>
      <c r="D71" s="115"/>
    </row>
    <row r="72" spans="2:4">
      <c r="B72" s="113">
        <v>34</v>
      </c>
      <c r="C72" s="114"/>
      <c r="D72" s="115"/>
    </row>
    <row r="73" spans="2:4">
      <c r="B73" s="113">
        <v>35</v>
      </c>
      <c r="C73" s="114"/>
      <c r="D73" s="115"/>
    </row>
    <row r="74" spans="2:4">
      <c r="B74" s="113">
        <v>36</v>
      </c>
      <c r="C74" s="114"/>
      <c r="D74" s="115"/>
    </row>
    <row r="75" spans="2:4">
      <c r="B75" s="113">
        <v>37</v>
      </c>
      <c r="C75" s="114"/>
      <c r="D75" s="115"/>
    </row>
    <row r="76" spans="2:4">
      <c r="B76" s="113">
        <v>38</v>
      </c>
      <c r="C76" s="114"/>
      <c r="D76" s="115"/>
    </row>
    <row r="77" spans="2:4">
      <c r="B77" s="113">
        <v>39</v>
      </c>
      <c r="C77" s="114"/>
      <c r="D77" s="115"/>
    </row>
    <row r="78" spans="2:4">
      <c r="B78" s="113">
        <v>40</v>
      </c>
      <c r="C78" s="114"/>
      <c r="D78" s="115"/>
    </row>
    <row r="79" spans="2:4">
      <c r="B79" s="113">
        <v>41</v>
      </c>
      <c r="C79" s="114"/>
      <c r="D79" s="115"/>
    </row>
    <row r="80" spans="2:4">
      <c r="B80" s="113">
        <v>42</v>
      </c>
      <c r="C80" s="114"/>
      <c r="D80" s="115"/>
    </row>
    <row r="81" spans="2:4">
      <c r="B81" s="113">
        <v>43</v>
      </c>
      <c r="C81" s="114"/>
      <c r="D81" s="115"/>
    </row>
    <row r="82" spans="2:4">
      <c r="B82" s="113">
        <v>44</v>
      </c>
      <c r="C82" s="114"/>
      <c r="D82" s="115"/>
    </row>
    <row r="83" spans="2:4">
      <c r="B83" s="113">
        <v>45</v>
      </c>
      <c r="C83" s="114"/>
      <c r="D83" s="115"/>
    </row>
    <row r="84" spans="2:4">
      <c r="B84" s="113">
        <v>46</v>
      </c>
      <c r="C84" s="114"/>
      <c r="D84" s="115"/>
    </row>
    <row r="85" spans="2:4">
      <c r="B85" s="113">
        <v>47</v>
      </c>
      <c r="C85" s="114"/>
      <c r="D85" s="115"/>
    </row>
    <row r="86" spans="2:4">
      <c r="B86" s="113">
        <v>48</v>
      </c>
      <c r="C86" s="114"/>
      <c r="D86" s="115"/>
    </row>
    <row r="87" spans="2:4">
      <c r="B87" s="113">
        <v>49</v>
      </c>
      <c r="C87" s="114"/>
      <c r="D87" s="115"/>
    </row>
    <row r="88" spans="2:4">
      <c r="B88" s="113">
        <v>50</v>
      </c>
      <c r="C88" s="114"/>
      <c r="D88" s="115"/>
    </row>
    <row r="89" spans="2:4">
      <c r="B89" s="113">
        <v>51</v>
      </c>
      <c r="C89" s="114"/>
      <c r="D89" s="115"/>
    </row>
    <row r="90" spans="2:4">
      <c r="B90" s="113">
        <v>52</v>
      </c>
      <c r="C90" s="114"/>
      <c r="D90" s="115"/>
    </row>
    <row r="91" spans="2:4">
      <c r="B91" s="113">
        <v>53</v>
      </c>
      <c r="C91" s="114"/>
      <c r="D91" s="115"/>
    </row>
    <row r="92" spans="2:4">
      <c r="B92" s="113">
        <v>54</v>
      </c>
      <c r="C92" s="114"/>
      <c r="D92" s="115"/>
    </row>
    <row r="93" spans="2:4">
      <c r="B93" s="113">
        <v>55</v>
      </c>
      <c r="C93" s="114"/>
      <c r="D93" s="115"/>
    </row>
    <row r="94" spans="2:4">
      <c r="B94" s="113">
        <v>56</v>
      </c>
      <c r="C94" s="114"/>
      <c r="D94" s="115"/>
    </row>
    <row r="95" spans="2:4">
      <c r="B95" s="113">
        <v>57</v>
      </c>
      <c r="C95" s="114"/>
      <c r="D95" s="115"/>
    </row>
    <row r="96" spans="2:4">
      <c r="B96" s="113">
        <v>58</v>
      </c>
      <c r="C96" s="114"/>
      <c r="D96" s="115"/>
    </row>
    <row r="97" spans="2:4">
      <c r="B97" s="113">
        <v>59</v>
      </c>
      <c r="C97" s="114"/>
      <c r="D97" s="115"/>
    </row>
    <row r="98" spans="2:4">
      <c r="B98" s="113">
        <v>60</v>
      </c>
      <c r="C98" s="114"/>
      <c r="D98" s="115"/>
    </row>
    <row r="99" spans="2:4">
      <c r="B99" s="113">
        <v>61</v>
      </c>
      <c r="C99" s="114"/>
      <c r="D99" s="115"/>
    </row>
    <row r="100" spans="2:4">
      <c r="B100" s="113">
        <v>62</v>
      </c>
      <c r="C100" s="114"/>
      <c r="D100" s="115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A101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11.26953125" style="13" customWidth="1"/>
    <col min="5" max="5" width="4.81640625" style="18" customWidth="1"/>
    <col min="6" max="8" width="4.81640625" style="23" customWidth="1"/>
    <col min="9" max="9" width="4.81640625" style="22" customWidth="1"/>
    <col min="10" max="10" width="4.81640625" style="18" customWidth="1"/>
    <col min="11" max="12" width="4.81640625" style="19" customWidth="1"/>
    <col min="13" max="14" width="4.81640625" style="23" customWidth="1"/>
    <col min="15" max="15" width="3.7265625" style="6" customWidth="1"/>
    <col min="16" max="16" width="17.453125" style="34" customWidth="1"/>
    <col min="17" max="17" width="11.26953125" style="13" customWidth="1"/>
    <col min="18" max="18" width="3.7265625" style="6" customWidth="1"/>
    <col min="19" max="19" width="4.453125" style="6" customWidth="1"/>
    <col min="20" max="20" width="9" style="6" customWidth="1"/>
    <col min="21" max="21" width="9" style="34" customWidth="1"/>
    <col min="22" max="22" width="9" style="34"/>
    <col min="23" max="25" width="9" style="6" customWidth="1"/>
    <col min="26" max="16384" width="9" style="6"/>
  </cols>
  <sheetData>
    <row r="1" spans="1:27" ht="30" customHeight="1">
      <c r="A1" s="11"/>
      <c r="B1" s="11"/>
      <c r="C1" s="24"/>
      <c r="D1" s="16"/>
      <c r="E1" s="374" t="s">
        <v>81</v>
      </c>
      <c r="F1" s="374"/>
      <c r="G1" s="374"/>
      <c r="H1" s="374"/>
      <c r="I1" s="374"/>
      <c r="J1" s="374"/>
      <c r="K1" s="374"/>
      <c r="L1" s="374"/>
      <c r="M1" s="374"/>
      <c r="N1" s="374"/>
      <c r="O1" s="3"/>
      <c r="P1" s="24"/>
      <c r="Q1" s="16"/>
      <c r="R1" s="3"/>
      <c r="W1" s="34"/>
      <c r="Y1" s="8"/>
      <c r="Z1" s="8"/>
      <c r="AA1" s="8"/>
    </row>
    <row r="2" spans="1:27" ht="22.5" customHeight="1">
      <c r="A2" s="11"/>
      <c r="B2" s="11"/>
      <c r="C2" s="24"/>
      <c r="D2" s="1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3"/>
      <c r="P2" s="24"/>
      <c r="Q2" s="16"/>
      <c r="R2" s="3"/>
      <c r="W2" s="34"/>
      <c r="Y2" s="8"/>
      <c r="Z2" s="8"/>
      <c r="AA2" s="8"/>
    </row>
    <row r="3" spans="1:27" s="8" customFormat="1" ht="22.5" customHeight="1">
      <c r="A3" s="11"/>
      <c r="B3" s="11" t="s">
        <v>8</v>
      </c>
      <c r="C3" s="24" t="s">
        <v>0</v>
      </c>
      <c r="D3" s="17" t="s">
        <v>1</v>
      </c>
      <c r="E3" s="18"/>
      <c r="F3" s="33"/>
      <c r="G3" s="23"/>
      <c r="H3" s="23"/>
      <c r="I3" s="22"/>
      <c r="J3" s="18"/>
      <c r="K3" s="19"/>
      <c r="L3" s="19"/>
      <c r="M3" s="23"/>
      <c r="N3" s="23"/>
      <c r="O3" s="3" t="s">
        <v>8</v>
      </c>
      <c r="P3" s="24" t="s">
        <v>0</v>
      </c>
      <c r="Q3" s="17" t="s">
        <v>1</v>
      </c>
      <c r="R3" s="3"/>
      <c r="U3" s="10"/>
      <c r="V3" s="10"/>
    </row>
    <row r="4" spans="1:27" s="8" customFormat="1" ht="27" customHeight="1">
      <c r="A4" s="375">
        <v>1</v>
      </c>
      <c r="B4" s="376">
        <v>2</v>
      </c>
      <c r="C4" s="376" t="str">
        <f>IF(B4="","",VLOOKUP(B4,$B$38:$D$100,2))</f>
        <v>髙橋　日和</v>
      </c>
      <c r="D4" s="377" t="str">
        <f>IF(B4="","",VLOOKUP(B4,$B$38:$D$100,3))</f>
        <v>木更津総合</v>
      </c>
      <c r="E4" s="30"/>
      <c r="F4" s="30"/>
      <c r="G4"/>
      <c r="H4"/>
      <c r="I4"/>
      <c r="J4"/>
      <c r="M4" s="30"/>
      <c r="N4"/>
      <c r="O4" s="376">
        <v>4</v>
      </c>
      <c r="P4" s="376" t="str">
        <f>IF(O4="","",VLOOKUP(O4,$B$38:$D$100,2))</f>
        <v>木ノ本　愛結</v>
      </c>
      <c r="Q4" s="377" t="str">
        <f>IF(O4="","",VLOOKUP(O4,$B$38:$D$100,3))</f>
        <v>拓大紅陵</v>
      </c>
      <c r="R4" s="376">
        <v>7</v>
      </c>
      <c r="U4" s="9"/>
      <c r="V4" s="9"/>
    </row>
    <row r="5" spans="1:27" s="8" customFormat="1" ht="27" customHeight="1">
      <c r="A5" s="375"/>
      <c r="B5" s="376"/>
      <c r="C5" s="376"/>
      <c r="D5" s="377"/>
      <c r="E5" s="126"/>
      <c r="F5" s="292" t="s">
        <v>530</v>
      </c>
      <c r="G5" s="317"/>
      <c r="H5"/>
      <c r="I5"/>
      <c r="J5"/>
      <c r="K5"/>
      <c r="L5" s="260"/>
      <c r="M5" t="s">
        <v>532</v>
      </c>
      <c r="N5" s="39"/>
      <c r="O5" s="376"/>
      <c r="P5" s="376"/>
      <c r="Q5" s="377"/>
      <c r="R5" s="376"/>
      <c r="U5" s="9"/>
      <c r="V5" s="9"/>
      <c r="Y5" s="6"/>
      <c r="Z5" s="6"/>
      <c r="AA5" s="6"/>
    </row>
    <row r="6" spans="1:27" s="8" customFormat="1" ht="27" customHeight="1">
      <c r="A6" s="375">
        <v>2</v>
      </c>
      <c r="B6" s="376">
        <v>12</v>
      </c>
      <c r="C6" s="376" t="str">
        <f>IF(B6="","",VLOOKUP(B6,$B$38:$D$100,2))</f>
        <v>佐久間　心遥</v>
      </c>
      <c r="D6" s="377" t="str">
        <f>IF(B6="","",VLOOKUP(B6,$B$38:$D$100,3))</f>
        <v>麗澤</v>
      </c>
      <c r="E6" s="126"/>
      <c r="F6" s="293"/>
      <c r="G6" s="292"/>
      <c r="H6"/>
      <c r="I6"/>
      <c r="J6"/>
      <c r="K6" s="31"/>
      <c r="L6" s="31"/>
      <c r="M6"/>
      <c r="N6"/>
      <c r="O6" s="376">
        <v>5</v>
      </c>
      <c r="P6" s="376" t="str">
        <f>IF(O6="","",VLOOKUP(O6,$B$38:$D$100,2))</f>
        <v>髙橋　凛</v>
      </c>
      <c r="Q6" s="377" t="str">
        <f>IF(O6="","",VLOOKUP(O6,$B$38:$D$100,3))</f>
        <v>千葉経済</v>
      </c>
      <c r="R6" s="376">
        <v>8</v>
      </c>
      <c r="U6" s="9"/>
      <c r="V6" s="9"/>
      <c r="Y6" s="6"/>
      <c r="Z6" s="6"/>
      <c r="AA6" s="6"/>
    </row>
    <row r="7" spans="1:27" s="8" customFormat="1" ht="27" customHeight="1">
      <c r="A7" s="375"/>
      <c r="B7" s="376"/>
      <c r="C7" s="376"/>
      <c r="D7" s="377"/>
      <c r="E7" s="292" t="s">
        <v>526</v>
      </c>
      <c r="F7" s="294"/>
      <c r="G7" s="293"/>
      <c r="H7"/>
      <c r="I7"/>
      <c r="J7"/>
      <c r="K7" s="31"/>
      <c r="L7" s="31"/>
      <c r="M7" s="260"/>
      <c r="N7" s="39" t="s">
        <v>528</v>
      </c>
      <c r="O7" s="376"/>
      <c r="P7" s="376"/>
      <c r="Q7" s="377"/>
      <c r="R7" s="376"/>
      <c r="U7" s="9"/>
      <c r="V7" s="9"/>
      <c r="Y7" s="6"/>
      <c r="Z7" s="6"/>
      <c r="AA7" s="6"/>
    </row>
    <row r="8" spans="1:27" s="8" customFormat="1" ht="27" customHeight="1">
      <c r="A8" s="375">
        <v>3</v>
      </c>
      <c r="B8" s="376">
        <v>6</v>
      </c>
      <c r="C8" s="376" t="str">
        <f>IF(B8="","",VLOOKUP(B8,$B$38:$D$100,2))</f>
        <v>髙橋　悠月</v>
      </c>
      <c r="D8" s="377" t="str">
        <f>IF(B8="","",VLOOKUP(B8,$B$38:$D$100,3))</f>
        <v>成東</v>
      </c>
      <c r="E8" s="295"/>
      <c r="F8" s="126"/>
      <c r="G8" s="293"/>
      <c r="H8"/>
      <c r="I8" s="31"/>
      <c r="J8"/>
      <c r="K8" s="31"/>
      <c r="L8"/>
      <c r="M8" s="31"/>
      <c r="N8" s="30"/>
      <c r="O8" s="376">
        <v>3</v>
      </c>
      <c r="P8" s="376" t="str">
        <f>IF(O8="","",VLOOKUP(O8,$B$38:$D$100,2))</f>
        <v>矢部　日菜</v>
      </c>
      <c r="Q8" s="377" t="str">
        <f>IF(O8="","",VLOOKUP(O8,$B$38:$D$100,3))</f>
        <v>秀明八千代</v>
      </c>
      <c r="R8" s="376">
        <v>9</v>
      </c>
      <c r="U8" s="10"/>
      <c r="V8" s="10"/>
      <c r="Y8" s="6"/>
      <c r="Z8" s="6"/>
      <c r="AA8" s="6"/>
    </row>
    <row r="9" spans="1:27" s="8" customFormat="1" ht="27" customHeight="1">
      <c r="A9" s="375"/>
      <c r="B9" s="376"/>
      <c r="C9" s="376"/>
      <c r="D9" s="377"/>
      <c r="E9" s="296"/>
      <c r="F9" s="126"/>
      <c r="G9" s="293" t="s">
        <v>534</v>
      </c>
      <c r="H9" s="261"/>
      <c r="I9" s="260"/>
      <c r="J9" s="30"/>
      <c r="K9" s="260"/>
      <c r="L9" t="s">
        <v>535</v>
      </c>
      <c r="M9"/>
      <c r="N9"/>
      <c r="O9" s="376"/>
      <c r="P9" s="376"/>
      <c r="Q9" s="377"/>
      <c r="R9" s="376"/>
      <c r="U9" s="10"/>
      <c r="V9" s="10"/>
      <c r="Y9" s="6"/>
      <c r="Z9" s="6"/>
      <c r="AA9" s="6"/>
    </row>
    <row r="10" spans="1:27" s="8" customFormat="1" ht="27" customHeight="1">
      <c r="A10" s="375">
        <v>4</v>
      </c>
      <c r="B10" s="376">
        <v>9</v>
      </c>
      <c r="C10" s="376" t="str">
        <f>IF(B10="","",VLOOKUP(B10,$B$38:$D$100,2))</f>
        <v>吉野　日和</v>
      </c>
      <c r="D10" s="377" t="str">
        <f>IF(B10="","",VLOOKUP(B10,$B$38:$D$100,3))</f>
        <v>昭和学院　</v>
      </c>
      <c r="E10" s="318"/>
      <c r="F10" s="126"/>
      <c r="G10" s="293"/>
      <c r="H10"/>
      <c r="I10" s="299" t="s">
        <v>536</v>
      </c>
      <c r="J10"/>
      <c r="K10" s="31"/>
      <c r="L10"/>
      <c r="M10"/>
      <c r="N10" s="30"/>
      <c r="O10" s="376">
        <v>1</v>
      </c>
      <c r="P10" s="376" t="str">
        <f>IF(O10="","",VLOOKUP(O10,$B$38:$D$100,2))</f>
        <v>日下田　杏</v>
      </c>
      <c r="Q10" s="377" t="str">
        <f>IF(O10="","",VLOOKUP(O10,$B$38:$D$100,3))</f>
        <v>木更津総合</v>
      </c>
      <c r="R10" s="376">
        <v>10</v>
      </c>
      <c r="U10" s="10"/>
      <c r="V10" s="10"/>
      <c r="Y10" s="6"/>
      <c r="Z10" s="6"/>
      <c r="AA10" s="6"/>
    </row>
    <row r="11" spans="1:27" s="8" customFormat="1" ht="27" customHeight="1">
      <c r="A11" s="375"/>
      <c r="B11" s="376"/>
      <c r="C11" s="376"/>
      <c r="D11" s="377"/>
      <c r="E11" s="292" t="s">
        <v>527</v>
      </c>
      <c r="F11" s="317"/>
      <c r="G11" s="293"/>
      <c r="H11"/>
      <c r="I11"/>
      <c r="J11"/>
      <c r="K11" s="31"/>
      <c r="L11"/>
      <c r="M11" s="260"/>
      <c r="N11" t="s">
        <v>529</v>
      </c>
      <c r="O11" s="376"/>
      <c r="P11" s="376"/>
      <c r="Q11" s="377"/>
      <c r="R11" s="376"/>
      <c r="T11" s="10"/>
      <c r="U11" s="10"/>
      <c r="V11" s="9"/>
      <c r="W11" s="9"/>
      <c r="X11" s="9"/>
      <c r="Y11" s="6"/>
      <c r="Z11" s="6"/>
      <c r="AA11" s="6"/>
    </row>
    <row r="12" spans="1:27" s="8" customFormat="1" ht="27" customHeight="1">
      <c r="A12" s="375">
        <v>5</v>
      </c>
      <c r="B12" s="376">
        <v>10</v>
      </c>
      <c r="C12" s="376" t="str">
        <f>IF(B12="","",VLOOKUP(B12,$B$38:$D$100,2))</f>
        <v>大塚　菜々珂</v>
      </c>
      <c r="D12" s="377" t="str">
        <f>IF(B12="","",VLOOKUP(B12,$B$38:$D$100,3))</f>
        <v>日体大柏</v>
      </c>
      <c r="E12" s="295"/>
      <c r="F12" s="292"/>
      <c r="G12" s="293"/>
      <c r="H12"/>
      <c r="I12"/>
      <c r="J12"/>
      <c r="K12" s="31"/>
      <c r="L12" s="31"/>
      <c r="M12" s="31"/>
      <c r="N12" s="30"/>
      <c r="O12" s="376">
        <v>8</v>
      </c>
      <c r="P12" s="376" t="str">
        <f>IF(O12="","",VLOOKUP(O12,$B$38:$D$100,2))</f>
        <v>柳瀬　真生</v>
      </c>
      <c r="Q12" s="377" t="str">
        <f>IF(O12="","",VLOOKUP(O12,$B$38:$D$100,3))</f>
        <v>習志野</v>
      </c>
      <c r="R12" s="376">
        <v>11</v>
      </c>
      <c r="Y12" s="6"/>
      <c r="Z12" s="6"/>
      <c r="AA12" s="6"/>
    </row>
    <row r="13" spans="1:27" s="8" customFormat="1" ht="27" customHeight="1">
      <c r="A13" s="375"/>
      <c r="B13" s="376"/>
      <c r="C13" s="376"/>
      <c r="D13" s="377"/>
      <c r="E13" s="126"/>
      <c r="F13" s="293" t="s">
        <v>531</v>
      </c>
      <c r="G13" s="294"/>
      <c r="H13"/>
      <c r="I13"/>
      <c r="J13"/>
      <c r="K13" s="31"/>
      <c r="L13" s="41"/>
      <c r="M13" t="s">
        <v>533</v>
      </c>
      <c r="N13"/>
      <c r="O13" s="376"/>
      <c r="P13" s="376"/>
      <c r="Q13" s="377"/>
      <c r="R13" s="376"/>
      <c r="Y13" s="6"/>
      <c r="Z13" s="6"/>
      <c r="AA13" s="6"/>
    </row>
    <row r="14" spans="1:27" s="8" customFormat="1" ht="27" customHeight="1">
      <c r="A14" s="375">
        <v>6</v>
      </c>
      <c r="B14" s="376">
        <v>7</v>
      </c>
      <c r="C14" s="376" t="str">
        <f>IF(B14="","",VLOOKUP(B14,$B$38:$D$100,2))</f>
        <v>神原 唯希</v>
      </c>
      <c r="D14" s="377" t="str">
        <f>IF(B14="","",VLOOKUP(B14,$B$38:$D$100,3))</f>
        <v>市立銚子</v>
      </c>
      <c r="E14" s="318"/>
      <c r="F14" s="295"/>
      <c r="G14" s="126"/>
      <c r="H14"/>
      <c r="I14"/>
      <c r="J14"/>
      <c r="K14"/>
      <c r="L14" s="31"/>
      <c r="M14" s="30"/>
      <c r="N14" s="30"/>
      <c r="O14" s="376">
        <v>11</v>
      </c>
      <c r="P14" s="376" t="str">
        <f>IF(O14="","",VLOOKUP(O14,$B$38:$D$100,2))</f>
        <v>宇根水　彩帆</v>
      </c>
      <c r="Q14" s="377" t="str">
        <f>IF(O14="","",VLOOKUP(O14,$B$38:$D$100,3))</f>
        <v>麗澤</v>
      </c>
      <c r="R14" s="376">
        <v>12</v>
      </c>
      <c r="Y14" s="6"/>
      <c r="Z14" s="6"/>
      <c r="AA14" s="6"/>
    </row>
    <row r="15" spans="1:27" s="8" customFormat="1" ht="27" customHeight="1">
      <c r="A15" s="375"/>
      <c r="B15" s="376"/>
      <c r="C15" s="376"/>
      <c r="D15" s="377"/>
      <c r="E15"/>
      <c r="F15"/>
      <c r="G15"/>
      <c r="H15"/>
      <c r="I15"/>
      <c r="J15"/>
      <c r="K15"/>
      <c r="L15"/>
      <c r="M15"/>
      <c r="N15"/>
      <c r="O15" s="376"/>
      <c r="P15" s="376"/>
      <c r="Q15" s="377"/>
      <c r="R15" s="376"/>
      <c r="Y15" s="6"/>
      <c r="Z15" s="6"/>
      <c r="AA15" s="6"/>
    </row>
    <row r="16" spans="1:27" s="8" customFormat="1" ht="27" customHeight="1">
      <c r="A16" s="378"/>
      <c r="B16" s="379"/>
      <c r="C16" s="379" t="str">
        <f>IF(B16="","",VLOOKUP(B16,$B$38:$D$100,2))</f>
        <v/>
      </c>
      <c r="D16" s="380" t="str">
        <f>IF(B16="","",VLOOKUP(B16,$B$38:$D$100,3))</f>
        <v/>
      </c>
      <c r="E16"/>
      <c r="F16"/>
      <c r="G16"/>
      <c r="H16"/>
      <c r="I16"/>
      <c r="J16"/>
      <c r="K16"/>
      <c r="L16"/>
      <c r="M16"/>
      <c r="N16"/>
      <c r="O16" s="379"/>
      <c r="P16" s="379" t="str">
        <f>IF(O16="","",VLOOKUP(O16,$B$38:$D$100,2))</f>
        <v/>
      </c>
      <c r="Q16" s="380" t="str">
        <f>IF(O16="","",VLOOKUP(O16,$B$38:$D$100,3))</f>
        <v/>
      </c>
      <c r="R16" s="379"/>
      <c r="U16" s="10"/>
      <c r="V16" s="10"/>
      <c r="Y16" s="6"/>
      <c r="Z16" s="6"/>
      <c r="AA16" s="6"/>
    </row>
    <row r="17" spans="1:27" s="8" customFormat="1" ht="27" customHeight="1">
      <c r="A17" s="378"/>
      <c r="B17" s="379"/>
      <c r="C17" s="379"/>
      <c r="D17" s="380"/>
      <c r="E17"/>
      <c r="F17"/>
      <c r="G17"/>
      <c r="H17"/>
      <c r="I17"/>
      <c r="J17"/>
      <c r="K17"/>
      <c r="L17"/>
      <c r="M17"/>
      <c r="N17"/>
      <c r="O17" s="379"/>
      <c r="P17" s="379"/>
      <c r="Q17" s="380"/>
      <c r="R17" s="379"/>
      <c r="U17" s="10"/>
      <c r="V17" s="10"/>
      <c r="Y17" s="6"/>
      <c r="Z17" s="6"/>
      <c r="AA17" s="6"/>
    </row>
    <row r="18" spans="1:27" s="8" customFormat="1" ht="27" customHeight="1">
      <c r="A18" s="378"/>
      <c r="B18" s="379"/>
      <c r="C18" s="379" t="str">
        <f>IF(B18="","",VLOOKUP(B18,$B$38:$D$100,2))</f>
        <v/>
      </c>
      <c r="D18" s="380" t="str">
        <f>IF(B18="","",VLOOKUP(B18,$B$38:$D$100,3))</f>
        <v/>
      </c>
      <c r="E18"/>
      <c r="F18"/>
      <c r="G18"/>
      <c r="H18"/>
      <c r="I18"/>
      <c r="J18"/>
      <c r="K18"/>
      <c r="L18"/>
      <c r="M18"/>
      <c r="N18"/>
      <c r="O18" s="379"/>
      <c r="P18" s="379" t="str">
        <f>IF(O18="","",VLOOKUP(O18,$B$38:$D$100,2))</f>
        <v/>
      </c>
      <c r="Q18" s="380" t="str">
        <f>IF(O18="","",VLOOKUP(O18,$B$38:$D$100,3))</f>
        <v/>
      </c>
      <c r="R18" s="379"/>
      <c r="U18" s="10"/>
      <c r="V18" s="10"/>
      <c r="Y18" s="6"/>
      <c r="Z18" s="6"/>
      <c r="AA18" s="6"/>
    </row>
    <row r="19" spans="1:27" s="8" customFormat="1" ht="27" customHeight="1">
      <c r="A19" s="378"/>
      <c r="B19" s="379"/>
      <c r="C19" s="379"/>
      <c r="D19" s="380"/>
      <c r="E19"/>
      <c r="F19"/>
      <c r="G19"/>
      <c r="H19"/>
      <c r="I19"/>
      <c r="J19"/>
      <c r="K19"/>
      <c r="L19"/>
      <c r="M19"/>
      <c r="N19"/>
      <c r="O19" s="379"/>
      <c r="P19" s="379"/>
      <c r="Q19" s="380"/>
      <c r="R19" s="379"/>
      <c r="U19" s="10"/>
      <c r="V19" s="10"/>
      <c r="Y19" s="6"/>
      <c r="Z19" s="6"/>
      <c r="AA19" s="6"/>
    </row>
    <row r="20" spans="1:27" s="8" customFormat="1" ht="27" customHeight="1">
      <c r="A20" s="378"/>
      <c r="B20" s="379"/>
      <c r="C20" s="379" t="str">
        <f>IF(B20="","",VLOOKUP(B20,$B$38:$D$100,2))</f>
        <v/>
      </c>
      <c r="D20" s="380" t="str">
        <f>IF(B20="","",VLOOKUP(B20,$B$38:$D$100,3))</f>
        <v/>
      </c>
      <c r="E20"/>
      <c r="F20"/>
      <c r="G20"/>
      <c r="H20"/>
      <c r="I20"/>
      <c r="J20"/>
      <c r="K20"/>
      <c r="L20"/>
      <c r="M20"/>
      <c r="N20"/>
      <c r="O20" s="379"/>
      <c r="P20" s="379" t="str">
        <f>IF(O20="","",VLOOKUP(O20,$B$38:$D$100,2))</f>
        <v/>
      </c>
      <c r="Q20" s="380" t="str">
        <f>IF(O20="","",VLOOKUP(O20,$B$38:$D$100,3))</f>
        <v/>
      </c>
      <c r="R20" s="379"/>
      <c r="U20" s="10"/>
      <c r="V20" s="10"/>
      <c r="Y20" s="6"/>
      <c r="Z20" s="6"/>
      <c r="AA20" s="6"/>
    </row>
    <row r="21" spans="1:27" s="8" customFormat="1" ht="27" customHeight="1">
      <c r="A21" s="378"/>
      <c r="B21" s="379"/>
      <c r="C21" s="379"/>
      <c r="D21" s="380"/>
      <c r="E21"/>
      <c r="F21"/>
      <c r="G21"/>
      <c r="H21"/>
      <c r="I21"/>
      <c r="J21"/>
      <c r="K21"/>
      <c r="L21"/>
      <c r="M21"/>
      <c r="N21"/>
      <c r="O21" s="379"/>
      <c r="P21" s="379"/>
      <c r="Q21" s="380"/>
      <c r="R21" s="379"/>
      <c r="U21" s="10"/>
      <c r="V21" s="10"/>
      <c r="Y21" s="6"/>
      <c r="Z21" s="6"/>
      <c r="AA21" s="6"/>
    </row>
    <row r="22" spans="1:27" s="8" customFormat="1" ht="27" customHeight="1">
      <c r="A22" s="378"/>
      <c r="B22" s="379"/>
      <c r="C22" s="379" t="str">
        <f>IF(B22="","",VLOOKUP(B22,$B$38:$D$100,2))</f>
        <v/>
      </c>
      <c r="D22" s="380" t="str">
        <f>IF(B22="","",VLOOKUP(B22,$B$38:$D$100,3))</f>
        <v/>
      </c>
      <c r="E22"/>
      <c r="F22"/>
      <c r="G22"/>
      <c r="H22"/>
      <c r="I22"/>
      <c r="J22"/>
      <c r="K22"/>
      <c r="L22"/>
      <c r="M22"/>
      <c r="N22"/>
      <c r="O22" s="379"/>
      <c r="P22" s="379" t="str">
        <f>IF(O22="","",VLOOKUP(O22,$B$38:$D$100,2))</f>
        <v/>
      </c>
      <c r="Q22" s="380" t="str">
        <f>IF(O22="","",VLOOKUP(O22,$B$38:$D$100,3))</f>
        <v/>
      </c>
      <c r="R22" s="379"/>
      <c r="U22" s="10"/>
      <c r="V22" s="10"/>
      <c r="Y22" s="6"/>
      <c r="Z22" s="6"/>
      <c r="AA22" s="6"/>
    </row>
    <row r="23" spans="1:27" s="8" customFormat="1" ht="27" customHeight="1">
      <c r="A23" s="378"/>
      <c r="B23" s="379"/>
      <c r="C23" s="379"/>
      <c r="D23" s="380"/>
      <c r="E23"/>
      <c r="F23"/>
      <c r="G23"/>
      <c r="H23"/>
      <c r="I23"/>
      <c r="J23"/>
      <c r="K23"/>
      <c r="L23"/>
      <c r="M23"/>
      <c r="N23"/>
      <c r="O23" s="379"/>
      <c r="P23" s="379"/>
      <c r="Q23" s="380"/>
      <c r="R23" s="379"/>
      <c r="U23" s="10"/>
      <c r="V23" s="10"/>
      <c r="Y23" s="6"/>
      <c r="Z23" s="6"/>
      <c r="AA23" s="6"/>
    </row>
    <row r="24" spans="1:27" s="8" customFormat="1" ht="27" customHeight="1">
      <c r="A24" s="378"/>
      <c r="B24" s="379"/>
      <c r="C24" s="379" t="str">
        <f>IF(B24="","",VLOOKUP(B24,$B$38:$D$100,2))</f>
        <v/>
      </c>
      <c r="D24" s="380" t="str">
        <f>IF(B24="","",VLOOKUP(B24,$B$38:$D$100,3))</f>
        <v/>
      </c>
      <c r="E24"/>
      <c r="F24"/>
      <c r="G24"/>
      <c r="H24"/>
      <c r="I24"/>
      <c r="J24"/>
      <c r="K24"/>
      <c r="L24"/>
      <c r="M24"/>
      <c r="N24"/>
      <c r="O24" s="379"/>
      <c r="P24" s="379" t="str">
        <f>IF(O24="","",VLOOKUP(O24,$B$38:$D$100,2))</f>
        <v/>
      </c>
      <c r="Q24" s="380" t="str">
        <f>IF(O24="","",VLOOKUP(O24,$B$38:$D$100,3))</f>
        <v/>
      </c>
      <c r="R24" s="379"/>
      <c r="U24" s="10"/>
      <c r="V24" s="10"/>
    </row>
    <row r="25" spans="1:27" s="8" customFormat="1" ht="27" customHeight="1">
      <c r="A25" s="378"/>
      <c r="B25" s="379"/>
      <c r="C25" s="379"/>
      <c r="D25" s="380"/>
      <c r="E25"/>
      <c r="F25"/>
      <c r="G25"/>
      <c r="H25"/>
      <c r="I25"/>
      <c r="J25"/>
      <c r="K25"/>
      <c r="L25"/>
      <c r="M25"/>
      <c r="N25"/>
      <c r="O25" s="379"/>
      <c r="P25" s="379"/>
      <c r="Q25" s="380"/>
      <c r="R25" s="379"/>
      <c r="U25" s="10"/>
      <c r="V25" s="10"/>
    </row>
    <row r="26" spans="1:27" s="8" customFormat="1" ht="27" customHeight="1">
      <c r="A26" s="378"/>
      <c r="B26" s="379"/>
      <c r="C26" s="379" t="str">
        <f>IF(B26="","",VLOOKUP(B26,$B$38:$D$100,2))</f>
        <v/>
      </c>
      <c r="D26" s="380" t="str">
        <f>IF(B26="","",VLOOKUP(B26,$B$38:$D$100,3))</f>
        <v/>
      </c>
      <c r="E26"/>
      <c r="F26"/>
      <c r="G26"/>
      <c r="H26"/>
      <c r="I26"/>
      <c r="J26"/>
      <c r="K26"/>
      <c r="L26"/>
      <c r="M26"/>
      <c r="N26"/>
      <c r="O26" s="379"/>
      <c r="P26" s="379" t="str">
        <f>IF(O26="","",VLOOKUP(O26,$B$38:$D$100,2))</f>
        <v/>
      </c>
      <c r="Q26" s="380" t="str">
        <f>IF(O26="","",VLOOKUP(O26,$B$38:$D$100,3))</f>
        <v/>
      </c>
      <c r="R26" s="379"/>
      <c r="U26" s="10"/>
      <c r="V26" s="10"/>
    </row>
    <row r="27" spans="1:27" s="8" customFormat="1" ht="27" customHeight="1">
      <c r="A27" s="378"/>
      <c r="B27" s="379"/>
      <c r="C27" s="379"/>
      <c r="D27" s="380"/>
      <c r="E27"/>
      <c r="F27"/>
      <c r="G27"/>
      <c r="H27"/>
      <c r="I27"/>
      <c r="J27"/>
      <c r="K27"/>
      <c r="L27"/>
      <c r="M27"/>
      <c r="N27"/>
      <c r="O27" s="379"/>
      <c r="P27" s="379"/>
      <c r="Q27" s="380"/>
      <c r="R27" s="379"/>
      <c r="U27" s="10"/>
      <c r="V27" s="10"/>
    </row>
    <row r="28" spans="1:27" s="8" customFormat="1" ht="27" customHeight="1">
      <c r="A28" s="378"/>
      <c r="B28" s="379"/>
      <c r="C28" s="379" t="str">
        <f>IF(B28="","",VLOOKUP(B28,$B$38:$D$100,2))</f>
        <v/>
      </c>
      <c r="D28" s="380" t="str">
        <f>IF(B28="","",VLOOKUP(B28,$B$38:$D$100,3))</f>
        <v/>
      </c>
      <c r="E28"/>
      <c r="F28"/>
      <c r="G28"/>
      <c r="H28"/>
      <c r="I28"/>
      <c r="J28"/>
      <c r="K28"/>
      <c r="L28"/>
      <c r="M28"/>
      <c r="N28"/>
      <c r="O28" s="379"/>
      <c r="P28" s="379" t="str">
        <f>IF(O28="","",VLOOKUP(O28,$B$38:$D$100,2))</f>
        <v/>
      </c>
      <c r="Q28" s="380" t="str">
        <f>IF(O28="","",VLOOKUP(O28,$B$38:$D$100,3))</f>
        <v/>
      </c>
      <c r="R28" s="379"/>
      <c r="U28" s="10"/>
      <c r="V28" s="10"/>
    </row>
    <row r="29" spans="1:27" s="8" customFormat="1" ht="27" customHeight="1">
      <c r="A29" s="378"/>
      <c r="B29" s="379"/>
      <c r="C29" s="379"/>
      <c r="D29" s="380"/>
      <c r="E29"/>
      <c r="F29"/>
      <c r="G29"/>
      <c r="H29"/>
      <c r="I29"/>
      <c r="J29"/>
      <c r="K29"/>
      <c r="L29"/>
      <c r="M29"/>
      <c r="N29"/>
      <c r="O29" s="379"/>
      <c r="P29" s="379"/>
      <c r="Q29" s="380"/>
      <c r="R29" s="379"/>
      <c r="U29" s="10"/>
      <c r="V29" s="10"/>
    </row>
    <row r="30" spans="1:27" s="8" customFormat="1" ht="27" customHeight="1">
      <c r="A30" s="378"/>
      <c r="B30" s="379"/>
      <c r="C30" s="379" t="str">
        <f>IF(B30="","",VLOOKUP(B30,$B$38:$D$100,2))</f>
        <v/>
      </c>
      <c r="D30" s="380" t="str">
        <f>IF(B30="","",VLOOKUP(B30,$B$38:$D$100,3))</f>
        <v/>
      </c>
      <c r="E30"/>
      <c r="F30"/>
      <c r="G30"/>
      <c r="H30"/>
      <c r="I30"/>
      <c r="J30"/>
      <c r="K30"/>
      <c r="L30"/>
      <c r="M30"/>
      <c r="N30"/>
      <c r="O30" s="379"/>
      <c r="P30" s="379" t="str">
        <f>IF(O30="","",VLOOKUP(O30,$B$38:$D$100,2))</f>
        <v/>
      </c>
      <c r="Q30" s="380" t="str">
        <f>IF(O30="","",VLOOKUP(O30,$B$38:$D$100,3))</f>
        <v/>
      </c>
      <c r="R30" s="379"/>
      <c r="U30" s="10"/>
      <c r="V30" s="10"/>
    </row>
    <row r="31" spans="1:27" s="8" customFormat="1" ht="27" customHeight="1">
      <c r="A31" s="378"/>
      <c r="B31" s="379"/>
      <c r="C31" s="379"/>
      <c r="D31" s="380"/>
      <c r="E31"/>
      <c r="F31"/>
      <c r="G31"/>
      <c r="H31"/>
      <c r="I31"/>
      <c r="J31"/>
      <c r="K31"/>
      <c r="L31"/>
      <c r="M31"/>
      <c r="N31"/>
      <c r="O31" s="379"/>
      <c r="P31" s="379"/>
      <c r="Q31" s="380"/>
      <c r="R31" s="379"/>
      <c r="U31" s="10"/>
      <c r="V31" s="10"/>
    </row>
    <row r="32" spans="1:27" ht="27" customHeight="1">
      <c r="A32" s="378"/>
      <c r="B32" s="379"/>
      <c r="C32" s="379" t="str">
        <f>IF(B32="","",VLOOKUP(B32,$B$38:$D$100,2))</f>
        <v/>
      </c>
      <c r="D32" s="380" t="str">
        <f>IF(B32="","",VLOOKUP(B32,$B$38:$D$100,3))</f>
        <v/>
      </c>
      <c r="E32"/>
      <c r="F32"/>
      <c r="G32"/>
      <c r="H32"/>
      <c r="I32"/>
      <c r="J32"/>
      <c r="K32"/>
      <c r="L32"/>
      <c r="M32"/>
      <c r="N32"/>
      <c r="O32" s="379"/>
      <c r="P32" s="379" t="str">
        <f>IF(O32="","",VLOOKUP(O32,$B$38:$D$100,2))</f>
        <v/>
      </c>
      <c r="Q32" s="380" t="str">
        <f>IF(O32="","",VLOOKUP(O32,$B$38:$D$100,3))</f>
        <v/>
      </c>
      <c r="R32" s="379"/>
      <c r="U32" s="125"/>
    </row>
    <row r="33" spans="1:21" ht="27" customHeight="1">
      <c r="A33" s="378"/>
      <c r="B33" s="379"/>
      <c r="C33" s="379"/>
      <c r="D33" s="380"/>
      <c r="E33"/>
      <c r="F33"/>
      <c r="G33"/>
      <c r="H33"/>
      <c r="I33"/>
      <c r="J33"/>
      <c r="K33"/>
      <c r="L33"/>
      <c r="M33"/>
      <c r="N33"/>
      <c r="O33" s="379"/>
      <c r="P33" s="379"/>
      <c r="Q33" s="380"/>
      <c r="R33" s="379"/>
      <c r="U33" s="125"/>
    </row>
    <row r="34" spans="1:21" ht="27" customHeight="1">
      <c r="A34" s="378"/>
      <c r="B34" s="379"/>
      <c r="C34" s="379" t="str">
        <f>IF(B34="","",VLOOKUP(B34,$B$38:$D$100,2))</f>
        <v/>
      </c>
      <c r="D34" s="380" t="str">
        <f>IF(B34="","",VLOOKUP(B34,$B$38:$D$100,3))</f>
        <v/>
      </c>
      <c r="E34"/>
      <c r="F34"/>
      <c r="G34"/>
      <c r="H34"/>
      <c r="I34"/>
      <c r="J34"/>
      <c r="K34"/>
      <c r="L34"/>
      <c r="M34"/>
      <c r="N34"/>
      <c r="O34" s="379"/>
      <c r="P34" s="379" t="str">
        <f>IF(O34="","",VLOOKUP(O34,$B$38:$D$100,2))</f>
        <v/>
      </c>
      <c r="Q34" s="380" t="str">
        <f>IF(O34="","",VLOOKUP(O34,$B$38:$D$100,3))</f>
        <v/>
      </c>
      <c r="R34" s="379"/>
      <c r="U34" s="125"/>
    </row>
    <row r="35" spans="1:21" ht="27" customHeight="1">
      <c r="A35" s="378"/>
      <c r="B35" s="379"/>
      <c r="C35" s="379"/>
      <c r="D35" s="380"/>
      <c r="E35"/>
      <c r="F35"/>
      <c r="G35"/>
      <c r="H35"/>
      <c r="I35"/>
      <c r="J35"/>
      <c r="K35"/>
      <c r="L35"/>
      <c r="M35"/>
      <c r="N35"/>
      <c r="O35" s="379"/>
      <c r="P35" s="379"/>
      <c r="Q35" s="380"/>
      <c r="R35" s="379"/>
      <c r="U35" s="125"/>
    </row>
    <row r="36" spans="1:21" ht="17" thickBot="1"/>
    <row r="37" spans="1:21" ht="17" thickBot="1">
      <c r="B37" s="152"/>
      <c r="C37" s="383"/>
      <c r="D37" s="384"/>
    </row>
    <row r="38" spans="1:21">
      <c r="A38" s="381" t="s">
        <v>74</v>
      </c>
      <c r="B38" s="390"/>
      <c r="C38" s="153"/>
      <c r="D38" s="154"/>
    </row>
    <row r="39" spans="1:21">
      <c r="B39" s="155" t="s">
        <v>75</v>
      </c>
      <c r="C39" s="156" t="s">
        <v>0</v>
      </c>
      <c r="D39" s="157" t="s">
        <v>1</v>
      </c>
    </row>
    <row r="40" spans="1:21">
      <c r="B40" s="113">
        <v>1</v>
      </c>
      <c r="C40" s="114" t="s">
        <v>348</v>
      </c>
      <c r="D40" s="115" t="s">
        <v>26</v>
      </c>
    </row>
    <row r="41" spans="1:21">
      <c r="B41" s="113">
        <v>2</v>
      </c>
      <c r="C41" s="114" t="s">
        <v>347</v>
      </c>
      <c r="D41" s="115" t="s">
        <v>26</v>
      </c>
    </row>
    <row r="42" spans="1:21">
      <c r="B42" s="113">
        <v>3</v>
      </c>
      <c r="C42" s="114" t="s">
        <v>318</v>
      </c>
      <c r="D42" s="115" t="s">
        <v>25</v>
      </c>
    </row>
    <row r="43" spans="1:21">
      <c r="B43" s="113">
        <v>4</v>
      </c>
      <c r="C43" s="114" t="s">
        <v>372</v>
      </c>
      <c r="D43" s="115" t="s">
        <v>14</v>
      </c>
    </row>
    <row r="44" spans="1:21">
      <c r="B44" s="113">
        <v>5</v>
      </c>
      <c r="C44" s="114" t="s">
        <v>384</v>
      </c>
      <c r="D44" s="115" t="s">
        <v>19</v>
      </c>
    </row>
    <row r="45" spans="1:21">
      <c r="B45" s="113">
        <v>6</v>
      </c>
      <c r="C45" s="114" t="s">
        <v>291</v>
      </c>
      <c r="D45" s="115" t="s">
        <v>18</v>
      </c>
    </row>
    <row r="46" spans="1:21">
      <c r="B46" s="113">
        <v>7</v>
      </c>
      <c r="C46" s="114" t="s">
        <v>314</v>
      </c>
      <c r="D46" s="115" t="s">
        <v>29</v>
      </c>
    </row>
    <row r="47" spans="1:21">
      <c r="B47" s="113">
        <v>8</v>
      </c>
      <c r="C47" s="114" t="s">
        <v>301</v>
      </c>
      <c r="D47" s="115" t="s">
        <v>32</v>
      </c>
    </row>
    <row r="48" spans="1:21">
      <c r="B48" s="113">
        <v>9</v>
      </c>
      <c r="C48" s="114" t="s">
        <v>378</v>
      </c>
      <c r="D48" s="115" t="s">
        <v>47</v>
      </c>
    </row>
    <row r="49" spans="2:4">
      <c r="B49" s="113">
        <v>10</v>
      </c>
      <c r="C49" s="114" t="s">
        <v>362</v>
      </c>
      <c r="D49" s="115" t="s">
        <v>41</v>
      </c>
    </row>
    <row r="50" spans="2:4">
      <c r="B50" s="113">
        <v>11</v>
      </c>
      <c r="C50" s="114" t="s">
        <v>331</v>
      </c>
      <c r="D50" s="115" t="s">
        <v>39</v>
      </c>
    </row>
    <row r="51" spans="2:4">
      <c r="B51" s="113">
        <v>12</v>
      </c>
      <c r="C51" s="114" t="s">
        <v>334</v>
      </c>
      <c r="D51" s="115" t="s">
        <v>39</v>
      </c>
    </row>
    <row r="52" spans="2:4">
      <c r="B52" s="113">
        <v>13</v>
      </c>
      <c r="C52" s="114"/>
      <c r="D52" s="115"/>
    </row>
    <row r="53" spans="2:4">
      <c r="B53" s="113">
        <v>14</v>
      </c>
      <c r="C53" s="114"/>
      <c r="D53" s="115"/>
    </row>
    <row r="54" spans="2:4">
      <c r="B54" s="113">
        <v>15</v>
      </c>
      <c r="C54" s="114"/>
      <c r="D54" s="115"/>
    </row>
    <row r="55" spans="2:4">
      <c r="B55" s="113">
        <v>16</v>
      </c>
      <c r="C55" s="114"/>
      <c r="D55" s="115"/>
    </row>
    <row r="56" spans="2:4">
      <c r="B56" s="113">
        <v>17</v>
      </c>
      <c r="C56" s="114"/>
      <c r="D56" s="115"/>
    </row>
    <row r="57" spans="2:4">
      <c r="B57" s="113">
        <v>18</v>
      </c>
      <c r="C57" s="114"/>
      <c r="D57" s="115"/>
    </row>
    <row r="58" spans="2:4">
      <c r="B58" s="113">
        <v>19</v>
      </c>
      <c r="C58" s="114"/>
      <c r="D58" s="115"/>
    </row>
    <row r="59" spans="2:4">
      <c r="B59" s="113">
        <v>20</v>
      </c>
      <c r="C59" s="114"/>
      <c r="D59" s="115"/>
    </row>
    <row r="60" spans="2:4">
      <c r="B60" s="113">
        <v>21</v>
      </c>
      <c r="C60" s="114"/>
      <c r="D60" s="115"/>
    </row>
    <row r="61" spans="2:4">
      <c r="B61" s="113">
        <v>22</v>
      </c>
      <c r="C61" s="114"/>
      <c r="D61" s="115"/>
    </row>
    <row r="62" spans="2:4">
      <c r="B62" s="113">
        <v>23</v>
      </c>
      <c r="C62" s="114"/>
      <c r="D62" s="115"/>
    </row>
    <row r="63" spans="2:4">
      <c r="B63" s="113">
        <v>24</v>
      </c>
      <c r="C63" s="114"/>
      <c r="D63" s="115"/>
    </row>
    <row r="64" spans="2:4">
      <c r="B64" s="113">
        <v>25</v>
      </c>
      <c r="C64" s="114"/>
      <c r="D64" s="115"/>
    </row>
    <row r="65" spans="2:4">
      <c r="B65" s="113">
        <v>26</v>
      </c>
      <c r="C65" s="114"/>
      <c r="D65" s="115"/>
    </row>
    <row r="66" spans="2:4">
      <c r="B66" s="113">
        <v>27</v>
      </c>
      <c r="C66" s="114"/>
      <c r="D66" s="115"/>
    </row>
    <row r="67" spans="2:4">
      <c r="B67" s="113">
        <v>28</v>
      </c>
      <c r="C67" s="114"/>
      <c r="D67" s="115"/>
    </row>
    <row r="68" spans="2:4">
      <c r="B68" s="113">
        <v>29</v>
      </c>
      <c r="C68" s="114"/>
      <c r="D68" s="115"/>
    </row>
    <row r="69" spans="2:4">
      <c r="B69" s="113">
        <v>30</v>
      </c>
      <c r="C69" s="114"/>
      <c r="D69" s="115"/>
    </row>
    <row r="70" spans="2:4">
      <c r="B70" s="113">
        <v>31</v>
      </c>
      <c r="C70" s="114"/>
      <c r="D70" s="115"/>
    </row>
    <row r="71" spans="2:4">
      <c r="B71" s="113">
        <v>32</v>
      </c>
      <c r="C71" s="114"/>
      <c r="D71" s="115"/>
    </row>
    <row r="72" spans="2:4">
      <c r="B72" s="113">
        <v>33</v>
      </c>
      <c r="C72" s="114"/>
      <c r="D72" s="115"/>
    </row>
    <row r="73" spans="2:4">
      <c r="B73" s="113">
        <v>34</v>
      </c>
      <c r="C73" s="114"/>
      <c r="D73" s="115"/>
    </row>
    <row r="74" spans="2:4">
      <c r="B74" s="113">
        <v>35</v>
      </c>
      <c r="C74" s="114"/>
      <c r="D74" s="115"/>
    </row>
    <row r="75" spans="2:4">
      <c r="B75" s="113">
        <v>36</v>
      </c>
      <c r="C75" s="114"/>
      <c r="D75" s="115"/>
    </row>
    <row r="76" spans="2:4">
      <c r="B76" s="113">
        <v>37</v>
      </c>
      <c r="C76" s="114"/>
      <c r="D76" s="115"/>
    </row>
    <row r="77" spans="2:4">
      <c r="B77" s="113">
        <v>38</v>
      </c>
      <c r="C77" s="114"/>
      <c r="D77" s="115"/>
    </row>
    <row r="78" spans="2:4">
      <c r="B78" s="113">
        <v>39</v>
      </c>
      <c r="C78" s="114"/>
      <c r="D78" s="115"/>
    </row>
    <row r="79" spans="2:4">
      <c r="B79" s="113">
        <v>40</v>
      </c>
      <c r="C79" s="114"/>
      <c r="D79" s="115"/>
    </row>
    <row r="80" spans="2:4">
      <c r="B80" s="113">
        <v>41</v>
      </c>
      <c r="C80" s="114"/>
      <c r="D80" s="115"/>
    </row>
    <row r="81" spans="2:4">
      <c r="B81" s="113">
        <v>42</v>
      </c>
      <c r="C81" s="114"/>
      <c r="D81" s="115"/>
    </row>
    <row r="82" spans="2:4">
      <c r="B82" s="113">
        <v>43</v>
      </c>
      <c r="C82" s="114"/>
      <c r="D82" s="115"/>
    </row>
    <row r="83" spans="2:4">
      <c r="B83" s="113">
        <v>44</v>
      </c>
      <c r="C83" s="114"/>
      <c r="D83" s="115"/>
    </row>
    <row r="84" spans="2:4">
      <c r="B84" s="113">
        <v>45</v>
      </c>
      <c r="C84" s="114"/>
      <c r="D84" s="115"/>
    </row>
    <row r="85" spans="2:4">
      <c r="B85" s="113">
        <v>46</v>
      </c>
      <c r="C85" s="114"/>
      <c r="D85" s="115"/>
    </row>
    <row r="86" spans="2:4">
      <c r="B86" s="113">
        <v>47</v>
      </c>
      <c r="C86" s="114"/>
      <c r="D86" s="115"/>
    </row>
    <row r="87" spans="2:4">
      <c r="B87" s="113">
        <v>48</v>
      </c>
      <c r="C87" s="114"/>
      <c r="D87" s="115"/>
    </row>
    <row r="88" spans="2:4">
      <c r="B88" s="113">
        <v>49</v>
      </c>
      <c r="C88" s="114"/>
      <c r="D88" s="115"/>
    </row>
    <row r="89" spans="2:4">
      <c r="B89" s="113">
        <v>50</v>
      </c>
      <c r="C89" s="114"/>
      <c r="D89" s="115"/>
    </row>
    <row r="90" spans="2:4">
      <c r="B90" s="113">
        <v>51</v>
      </c>
      <c r="C90" s="114"/>
      <c r="D90" s="115"/>
    </row>
    <row r="91" spans="2:4">
      <c r="B91" s="113">
        <v>52</v>
      </c>
      <c r="C91" s="114"/>
      <c r="D91" s="115"/>
    </row>
    <row r="92" spans="2:4">
      <c r="B92" s="113">
        <v>53</v>
      </c>
      <c r="C92" s="114"/>
      <c r="D92" s="115"/>
    </row>
    <row r="93" spans="2:4">
      <c r="B93" s="113">
        <v>54</v>
      </c>
      <c r="C93" s="114"/>
      <c r="D93" s="115"/>
    </row>
    <row r="94" spans="2:4">
      <c r="B94" s="113">
        <v>55</v>
      </c>
      <c r="C94" s="114"/>
      <c r="D94" s="115"/>
    </row>
    <row r="95" spans="2:4">
      <c r="B95" s="113">
        <v>56</v>
      </c>
      <c r="C95" s="114"/>
      <c r="D95" s="115"/>
    </row>
    <row r="96" spans="2:4">
      <c r="B96" s="113">
        <v>57</v>
      </c>
      <c r="C96" s="114"/>
      <c r="D96" s="115"/>
    </row>
    <row r="97" spans="2:4">
      <c r="B97" s="113">
        <v>58</v>
      </c>
      <c r="C97" s="114"/>
      <c r="D97" s="115"/>
    </row>
    <row r="98" spans="2:4">
      <c r="B98" s="113">
        <v>59</v>
      </c>
      <c r="C98" s="114"/>
      <c r="D98" s="115"/>
    </row>
    <row r="99" spans="2:4">
      <c r="B99" s="113">
        <v>60</v>
      </c>
      <c r="C99" s="114"/>
      <c r="D99" s="115"/>
    </row>
    <row r="100" spans="2:4">
      <c r="B100" s="113">
        <v>61</v>
      </c>
      <c r="C100" s="114"/>
      <c r="D100" s="115"/>
    </row>
    <row r="101" spans="2:4">
      <c r="B101" s="7">
        <v>62</v>
      </c>
    </row>
  </sheetData>
  <mergeCells count="131">
    <mergeCell ref="Q34:Q35"/>
    <mergeCell ref="R34:R35"/>
    <mergeCell ref="C37:D37"/>
    <mergeCell ref="A38:B38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J112"/>
  <sheetViews>
    <sheetView view="pageBreakPreview" zoomScale="120" zoomScaleNormal="100" zoomScaleSheetLayoutView="120" workbookViewId="0">
      <selection activeCell="I43" sqref="I43"/>
    </sheetView>
  </sheetViews>
  <sheetFormatPr defaultRowHeight="13"/>
  <cols>
    <col min="1" max="1" width="15.26953125" customWidth="1"/>
    <col min="5" max="5" width="9" customWidth="1"/>
  </cols>
  <sheetData>
    <row r="1" spans="1:10" ht="10.5" customHeight="1">
      <c r="A1" s="159"/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3.25" customHeight="1">
      <c r="A2" s="160" t="s">
        <v>424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ht="8.25" customHeight="1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10">
      <c r="A4" s="159"/>
      <c r="B4" s="159"/>
      <c r="C4" s="159"/>
      <c r="D4" s="159"/>
      <c r="E4" s="159"/>
    </row>
    <row r="5" spans="1:10" ht="8.25" customHeight="1">
      <c r="A5" s="159"/>
      <c r="B5" s="159"/>
      <c r="C5" s="159"/>
      <c r="D5" s="159"/>
      <c r="E5" s="159"/>
    </row>
    <row r="6" spans="1:10">
      <c r="A6" s="159"/>
      <c r="B6" s="159"/>
      <c r="C6" s="159"/>
      <c r="D6" s="159"/>
      <c r="E6" s="159"/>
    </row>
    <row r="7" spans="1:10" ht="12.75" customHeight="1">
      <c r="A7" s="303"/>
      <c r="B7" s="303" t="s">
        <v>91</v>
      </c>
      <c r="C7" s="303" t="s">
        <v>92</v>
      </c>
      <c r="D7" s="303" t="s">
        <v>93</v>
      </c>
      <c r="E7" s="304"/>
      <c r="F7" s="304"/>
    </row>
    <row r="8" spans="1:10" ht="12.75" customHeight="1">
      <c r="A8" s="305" t="s">
        <v>94</v>
      </c>
      <c r="B8" s="306"/>
      <c r="C8" s="306"/>
      <c r="D8" s="307"/>
      <c r="E8" s="307" t="s">
        <v>95</v>
      </c>
      <c r="F8" s="307" t="s">
        <v>104</v>
      </c>
    </row>
    <row r="9" spans="1:10" ht="12.75" customHeight="1">
      <c r="A9" s="308" t="s">
        <v>105</v>
      </c>
      <c r="B9" s="309"/>
      <c r="C9" s="309"/>
      <c r="D9" s="310"/>
      <c r="E9" s="310"/>
      <c r="F9" s="310"/>
    </row>
    <row r="10" spans="1:10" ht="16.5" customHeight="1">
      <c r="A10" s="311" t="s">
        <v>96</v>
      </c>
      <c r="B10" s="391"/>
      <c r="C10" s="303"/>
      <c r="D10" s="303"/>
      <c r="E10" s="304"/>
      <c r="F10" s="304"/>
    </row>
    <row r="11" spans="1:10" ht="16.5" customHeight="1">
      <c r="A11" s="314" t="s">
        <v>373</v>
      </c>
      <c r="B11" s="392"/>
      <c r="C11" s="305"/>
      <c r="D11" s="305"/>
      <c r="E11" s="307"/>
      <c r="F11" s="307"/>
    </row>
    <row r="12" spans="1:10" ht="16.5" customHeight="1">
      <c r="A12" s="315" t="s">
        <v>425</v>
      </c>
      <c r="B12" s="393"/>
      <c r="C12" s="312"/>
      <c r="D12" s="312"/>
      <c r="E12" s="310"/>
      <c r="F12" s="310"/>
    </row>
    <row r="13" spans="1:10" ht="16.5" customHeight="1">
      <c r="A13" s="311" t="s">
        <v>97</v>
      </c>
      <c r="B13" s="303"/>
      <c r="C13" s="391"/>
      <c r="D13" s="303"/>
      <c r="E13" s="304"/>
      <c r="F13" s="304"/>
    </row>
    <row r="14" spans="1:10" ht="16.5" customHeight="1">
      <c r="A14" s="314" t="s">
        <v>436</v>
      </c>
      <c r="B14" s="305"/>
      <c r="C14" s="392"/>
      <c r="D14" s="305"/>
      <c r="E14" s="307"/>
      <c r="F14" s="307"/>
    </row>
    <row r="15" spans="1:10" ht="16.5" customHeight="1">
      <c r="A15" s="315" t="s">
        <v>437</v>
      </c>
      <c r="B15" s="312"/>
      <c r="C15" s="393"/>
      <c r="D15" s="308"/>
      <c r="E15" s="310"/>
      <c r="F15" s="310"/>
    </row>
    <row r="16" spans="1:10" ht="16.5" customHeight="1">
      <c r="A16" s="311" t="s">
        <v>98</v>
      </c>
      <c r="B16" s="303"/>
      <c r="C16" s="313"/>
      <c r="D16" s="391"/>
      <c r="E16" s="304"/>
      <c r="F16" s="304"/>
    </row>
    <row r="17" spans="1:6" ht="16.5" customHeight="1">
      <c r="A17" s="314" t="s">
        <v>482</v>
      </c>
      <c r="B17" s="305"/>
      <c r="C17" s="305"/>
      <c r="D17" s="392"/>
      <c r="E17" s="307"/>
      <c r="F17" s="307"/>
    </row>
    <row r="18" spans="1:6" ht="16.5" customHeight="1">
      <c r="A18" s="316" t="s">
        <v>426</v>
      </c>
      <c r="B18" s="312"/>
      <c r="C18" s="308"/>
      <c r="D18" s="393"/>
      <c r="E18" s="310"/>
      <c r="F18" s="310"/>
    </row>
    <row r="21" spans="1:6" ht="24" customHeight="1">
      <c r="A21" s="282" t="s">
        <v>99</v>
      </c>
      <c r="B21" s="282" t="s">
        <v>103</v>
      </c>
      <c r="D21" s="159"/>
    </row>
    <row r="22" spans="1:6" ht="24" customHeight="1">
      <c r="A22" s="302" t="s">
        <v>479</v>
      </c>
      <c r="B22" s="300" t="s">
        <v>100</v>
      </c>
      <c r="D22" s="159"/>
    </row>
    <row r="23" spans="1:6" ht="24" customHeight="1">
      <c r="A23" s="302" t="s">
        <v>481</v>
      </c>
      <c r="B23" s="300" t="s">
        <v>101</v>
      </c>
      <c r="C23" s="159"/>
      <c r="D23" s="159"/>
    </row>
    <row r="24" spans="1:6" ht="24" customHeight="1">
      <c r="A24" s="302" t="s">
        <v>480</v>
      </c>
      <c r="B24" s="301" t="s">
        <v>102</v>
      </c>
      <c r="C24" s="166"/>
      <c r="D24" s="166"/>
      <c r="E24" s="166"/>
      <c r="F24" s="167"/>
    </row>
    <row r="25" spans="1:6">
      <c r="A25" s="167"/>
      <c r="B25" s="167"/>
      <c r="C25" s="167"/>
      <c r="D25" s="167"/>
      <c r="E25" s="167"/>
      <c r="F25" s="167"/>
    </row>
    <row r="26" spans="1:6">
      <c r="A26" s="167"/>
      <c r="B26" s="168"/>
      <c r="C26" s="168"/>
      <c r="D26" s="168"/>
      <c r="E26" s="168"/>
      <c r="F26" s="167"/>
    </row>
    <row r="27" spans="1:6">
      <c r="A27" s="166"/>
      <c r="B27" s="169"/>
      <c r="C27" s="169"/>
      <c r="D27" s="169"/>
      <c r="E27" s="169"/>
      <c r="F27" s="168"/>
    </row>
    <row r="28" spans="1:6">
      <c r="A28" s="167"/>
      <c r="B28" s="169"/>
      <c r="C28" s="168"/>
      <c r="D28" s="168"/>
      <c r="E28" s="168"/>
      <c r="F28" s="168"/>
    </row>
    <row r="29" spans="1:6">
      <c r="A29" s="168"/>
      <c r="B29" s="169"/>
      <c r="C29" s="168"/>
      <c r="D29" s="169"/>
      <c r="E29" s="169"/>
      <c r="F29" s="168"/>
    </row>
    <row r="30" spans="1:6">
      <c r="A30" s="166"/>
      <c r="B30" s="169"/>
      <c r="C30" s="169"/>
      <c r="D30" s="169"/>
      <c r="E30" s="169"/>
      <c r="F30" s="168"/>
    </row>
    <row r="31" spans="1:6">
      <c r="A31" s="167"/>
      <c r="B31" s="168"/>
      <c r="C31" s="169"/>
      <c r="D31" s="168"/>
      <c r="E31" s="168"/>
      <c r="F31" s="168"/>
    </row>
    <row r="32" spans="1:6">
      <c r="A32" s="168"/>
      <c r="B32" s="168"/>
      <c r="C32" s="169"/>
      <c r="D32" s="169"/>
      <c r="E32" s="169"/>
      <c r="F32" s="168"/>
    </row>
    <row r="33" spans="1:6">
      <c r="A33" s="166"/>
      <c r="B33" s="169"/>
      <c r="C33" s="170"/>
      <c r="D33" s="169"/>
      <c r="E33" s="169"/>
      <c r="F33" s="168"/>
    </row>
    <row r="34" spans="1:6">
      <c r="A34" s="167"/>
      <c r="B34" s="168"/>
      <c r="C34" s="168"/>
      <c r="D34" s="169"/>
      <c r="E34" s="169"/>
      <c r="F34" s="168"/>
    </row>
    <row r="35" spans="1:6">
      <c r="A35" s="168"/>
      <c r="B35" s="169"/>
      <c r="C35" s="169"/>
      <c r="D35" s="169"/>
      <c r="E35" s="169"/>
      <c r="F35" s="168"/>
    </row>
    <row r="36" spans="1:6">
      <c r="A36" s="166"/>
      <c r="B36" s="169"/>
      <c r="C36" s="170"/>
      <c r="D36" s="169"/>
      <c r="E36" s="169"/>
      <c r="F36" s="168"/>
    </row>
    <row r="37" spans="1:6">
      <c r="A37" s="167"/>
      <c r="B37" s="168"/>
      <c r="C37" s="168"/>
      <c r="D37" s="169"/>
      <c r="E37" s="169"/>
      <c r="F37" s="168"/>
    </row>
    <row r="38" spans="1:6">
      <c r="A38" s="168"/>
      <c r="B38" s="169"/>
      <c r="C38" s="169"/>
      <c r="D38" s="169"/>
      <c r="E38" s="169"/>
      <c r="F38" s="168"/>
    </row>
    <row r="39" spans="1:6">
      <c r="A39" s="166"/>
      <c r="B39" s="169"/>
      <c r="C39" s="170"/>
      <c r="D39" s="169"/>
      <c r="E39" s="169"/>
      <c r="F39" s="168"/>
    </row>
    <row r="40" spans="1:6">
      <c r="A40" s="167"/>
      <c r="B40" s="168"/>
      <c r="C40" s="168"/>
      <c r="D40" s="169"/>
      <c r="E40" s="169"/>
      <c r="F40" s="168"/>
    </row>
    <row r="41" spans="1:6">
      <c r="A41" s="168"/>
      <c r="B41" s="169"/>
      <c r="C41" s="169"/>
      <c r="D41" s="169"/>
      <c r="E41" s="169"/>
      <c r="F41" s="168"/>
    </row>
    <row r="48" spans="1:6" ht="13.5" thickBot="1"/>
    <row r="49" spans="1:4" ht="13.5" thickBot="1">
      <c r="A49" s="354" t="s">
        <v>74</v>
      </c>
      <c r="B49" s="394"/>
      <c r="C49" s="395"/>
      <c r="D49" s="396"/>
    </row>
    <row r="50" spans="1:4">
      <c r="A50" s="126"/>
      <c r="B50" s="161" t="s">
        <v>75</v>
      </c>
      <c r="C50" s="162" t="s">
        <v>0</v>
      </c>
      <c r="D50" s="163" t="s">
        <v>1</v>
      </c>
    </row>
    <row r="51" spans="1:4">
      <c r="A51" s="126"/>
      <c r="B51" s="161">
        <v>1</v>
      </c>
      <c r="C51" s="164"/>
      <c r="D51" s="165"/>
    </row>
    <row r="52" spans="1:4">
      <c r="A52" s="126"/>
      <c r="B52" s="161">
        <v>2</v>
      </c>
      <c r="C52" s="164"/>
      <c r="D52" s="165"/>
    </row>
    <row r="53" spans="1:4">
      <c r="A53" s="126"/>
      <c r="B53" s="161">
        <v>3</v>
      </c>
      <c r="C53" s="164"/>
      <c r="D53" s="165"/>
    </row>
    <row r="54" spans="1:4">
      <c r="A54" s="126"/>
      <c r="B54" s="161">
        <v>4</v>
      </c>
      <c r="C54" s="164"/>
      <c r="D54" s="165"/>
    </row>
    <row r="55" spans="1:4">
      <c r="A55" s="126"/>
      <c r="B55" s="161">
        <v>5</v>
      </c>
      <c r="C55" s="164"/>
      <c r="D55" s="165"/>
    </row>
    <row r="56" spans="1:4">
      <c r="A56" s="126"/>
      <c r="B56" s="161">
        <v>6</v>
      </c>
      <c r="C56" s="164"/>
      <c r="D56" s="165"/>
    </row>
    <row r="57" spans="1:4">
      <c r="A57" s="126"/>
      <c r="B57" s="161">
        <v>7</v>
      </c>
      <c r="C57" s="164"/>
      <c r="D57" s="165"/>
    </row>
    <row r="58" spans="1:4">
      <c r="A58" s="126"/>
      <c r="B58" s="161">
        <v>8</v>
      </c>
      <c r="C58" s="164"/>
      <c r="D58" s="165"/>
    </row>
    <row r="59" spans="1:4">
      <c r="A59" s="126"/>
      <c r="B59" s="161">
        <v>9</v>
      </c>
      <c r="C59" s="164"/>
      <c r="D59" s="165"/>
    </row>
    <row r="60" spans="1:4">
      <c r="A60" s="126"/>
      <c r="B60" s="161">
        <v>10</v>
      </c>
      <c r="C60" s="164"/>
      <c r="D60" s="165"/>
    </row>
    <row r="61" spans="1:4">
      <c r="A61" s="126"/>
      <c r="B61" s="161">
        <v>11</v>
      </c>
      <c r="C61" s="164"/>
      <c r="D61" s="165"/>
    </row>
    <row r="62" spans="1:4">
      <c r="A62" s="126"/>
      <c r="B62" s="161">
        <v>12</v>
      </c>
      <c r="C62" s="164"/>
      <c r="D62" s="165"/>
    </row>
    <row r="63" spans="1:4">
      <c r="A63" s="126"/>
      <c r="B63" s="161">
        <v>13</v>
      </c>
      <c r="C63" s="164"/>
      <c r="D63" s="165"/>
    </row>
    <row r="64" spans="1:4">
      <c r="A64" s="126"/>
      <c r="B64" s="161">
        <v>14</v>
      </c>
      <c r="C64" s="164"/>
      <c r="D64" s="165"/>
    </row>
    <row r="65" spans="1:4">
      <c r="A65" s="126"/>
      <c r="B65" s="161">
        <v>15</v>
      </c>
      <c r="C65" s="164"/>
      <c r="D65" s="165"/>
    </row>
    <row r="66" spans="1:4">
      <c r="A66" s="126"/>
      <c r="B66" s="161">
        <v>16</v>
      </c>
      <c r="C66" s="164"/>
      <c r="D66" s="165"/>
    </row>
    <row r="67" spans="1:4">
      <c r="A67" s="126"/>
      <c r="B67" s="161">
        <v>17</v>
      </c>
      <c r="C67" s="164"/>
      <c r="D67" s="165"/>
    </row>
    <row r="68" spans="1:4">
      <c r="A68" s="126"/>
      <c r="B68" s="161">
        <v>18</v>
      </c>
      <c r="C68" s="164"/>
      <c r="D68" s="165"/>
    </row>
    <row r="69" spans="1:4">
      <c r="A69" s="126"/>
      <c r="B69" s="161">
        <v>19</v>
      </c>
      <c r="C69" s="164"/>
      <c r="D69" s="165"/>
    </row>
    <row r="70" spans="1:4">
      <c r="A70" s="126"/>
      <c r="B70" s="161">
        <v>20</v>
      </c>
      <c r="C70" s="164"/>
      <c r="D70" s="165"/>
    </row>
    <row r="71" spans="1:4">
      <c r="A71" s="126"/>
      <c r="B71" s="161">
        <v>21</v>
      </c>
      <c r="C71" s="164"/>
      <c r="D71" s="165"/>
    </row>
    <row r="72" spans="1:4">
      <c r="A72" s="126"/>
      <c r="B72" s="161">
        <v>22</v>
      </c>
      <c r="C72" s="164"/>
      <c r="D72" s="165"/>
    </row>
    <row r="73" spans="1:4">
      <c r="A73" s="126"/>
      <c r="B73" s="161">
        <v>23</v>
      </c>
      <c r="C73" s="164"/>
      <c r="D73" s="165"/>
    </row>
    <row r="74" spans="1:4">
      <c r="A74" s="126"/>
      <c r="B74" s="161">
        <v>24</v>
      </c>
      <c r="C74" s="164"/>
      <c r="D74" s="165"/>
    </row>
    <row r="75" spans="1:4">
      <c r="A75" s="126"/>
      <c r="B75" s="161">
        <v>25</v>
      </c>
      <c r="C75" s="164"/>
      <c r="D75" s="165"/>
    </row>
    <row r="76" spans="1:4">
      <c r="A76" s="126"/>
      <c r="B76" s="161">
        <v>26</v>
      </c>
      <c r="C76" s="164"/>
      <c r="D76" s="165"/>
    </row>
    <row r="77" spans="1:4">
      <c r="A77" s="126"/>
      <c r="B77" s="161">
        <v>27</v>
      </c>
      <c r="C77" s="164"/>
      <c r="D77" s="165"/>
    </row>
    <row r="78" spans="1:4">
      <c r="A78" s="126"/>
      <c r="B78" s="161">
        <v>28</v>
      </c>
      <c r="C78" s="164"/>
      <c r="D78" s="165"/>
    </row>
    <row r="79" spans="1:4">
      <c r="A79" s="126"/>
      <c r="B79" s="161">
        <v>29</v>
      </c>
      <c r="C79" s="164"/>
      <c r="D79" s="165"/>
    </row>
    <row r="80" spans="1:4">
      <c r="A80" s="126"/>
      <c r="B80" s="161">
        <v>30</v>
      </c>
      <c r="C80" s="164"/>
      <c r="D80" s="165"/>
    </row>
    <row r="81" spans="1:4">
      <c r="A81" s="126"/>
      <c r="B81" s="161">
        <v>31</v>
      </c>
      <c r="C81" s="164"/>
      <c r="D81" s="165"/>
    </row>
    <row r="82" spans="1:4">
      <c r="A82" s="126"/>
      <c r="B82" s="161">
        <v>32</v>
      </c>
      <c r="C82" s="164"/>
      <c r="D82" s="165"/>
    </row>
    <row r="83" spans="1:4">
      <c r="A83" s="126"/>
      <c r="B83" s="161">
        <v>33</v>
      </c>
      <c r="C83" s="164"/>
      <c r="D83" s="165"/>
    </row>
    <row r="84" spans="1:4">
      <c r="A84" s="126"/>
      <c r="B84" s="161">
        <v>34</v>
      </c>
      <c r="C84" s="164"/>
      <c r="D84" s="165"/>
    </row>
    <row r="85" spans="1:4">
      <c r="A85" s="126"/>
      <c r="B85" s="161">
        <v>35</v>
      </c>
      <c r="C85" s="164"/>
      <c r="D85" s="165"/>
    </row>
    <row r="86" spans="1:4">
      <c r="A86" s="126"/>
      <c r="B86" s="161">
        <v>36</v>
      </c>
      <c r="C86" s="164"/>
      <c r="D86" s="165"/>
    </row>
    <row r="87" spans="1:4">
      <c r="A87" s="126"/>
      <c r="B87" s="161">
        <v>37</v>
      </c>
      <c r="C87" s="164"/>
      <c r="D87" s="165"/>
    </row>
    <row r="88" spans="1:4">
      <c r="A88" s="126"/>
      <c r="B88" s="161">
        <v>38</v>
      </c>
      <c r="C88" s="164"/>
      <c r="D88" s="165"/>
    </row>
    <row r="89" spans="1:4">
      <c r="A89" s="126"/>
      <c r="B89" s="161">
        <v>39</v>
      </c>
      <c r="C89" s="164"/>
      <c r="D89" s="165"/>
    </row>
    <row r="90" spans="1:4">
      <c r="A90" s="126"/>
      <c r="B90" s="161">
        <v>40</v>
      </c>
      <c r="C90" s="164"/>
      <c r="D90" s="165"/>
    </row>
    <row r="91" spans="1:4">
      <c r="A91" s="126"/>
      <c r="B91" s="161">
        <v>41</v>
      </c>
      <c r="C91" s="164"/>
      <c r="D91" s="165"/>
    </row>
    <row r="92" spans="1:4">
      <c r="A92" s="126"/>
      <c r="B92" s="161">
        <v>42</v>
      </c>
      <c r="C92" s="164"/>
      <c r="D92" s="165"/>
    </row>
    <row r="93" spans="1:4">
      <c r="A93" s="126"/>
      <c r="B93" s="161">
        <v>43</v>
      </c>
      <c r="C93" s="164"/>
      <c r="D93" s="165"/>
    </row>
    <row r="94" spans="1:4">
      <c r="A94" s="126"/>
      <c r="B94" s="161">
        <v>44</v>
      </c>
      <c r="C94" s="164"/>
      <c r="D94" s="165"/>
    </row>
    <row r="95" spans="1:4">
      <c r="A95" s="126"/>
      <c r="B95" s="161">
        <v>45</v>
      </c>
      <c r="C95" s="164"/>
      <c r="D95" s="165"/>
    </row>
    <row r="96" spans="1:4">
      <c r="A96" s="126"/>
      <c r="B96" s="161">
        <v>46</v>
      </c>
      <c r="C96" s="164"/>
      <c r="D96" s="165"/>
    </row>
    <row r="97" spans="1:4">
      <c r="A97" s="126"/>
      <c r="B97" s="161">
        <v>47</v>
      </c>
      <c r="C97" s="164"/>
      <c r="D97" s="165"/>
    </row>
    <row r="98" spans="1:4">
      <c r="A98" s="126"/>
      <c r="B98" s="161">
        <v>48</v>
      </c>
      <c r="C98" s="164"/>
      <c r="D98" s="165"/>
    </row>
    <row r="99" spans="1:4">
      <c r="A99" s="126"/>
      <c r="B99" s="161">
        <v>49</v>
      </c>
      <c r="C99" s="164"/>
      <c r="D99" s="165"/>
    </row>
    <row r="100" spans="1:4">
      <c r="A100" s="126"/>
      <c r="B100" s="161">
        <v>50</v>
      </c>
      <c r="C100" s="164"/>
      <c r="D100" s="165"/>
    </row>
    <row r="101" spans="1:4">
      <c r="A101" s="126"/>
      <c r="B101" s="161">
        <v>51</v>
      </c>
      <c r="C101" s="164"/>
      <c r="D101" s="165"/>
    </row>
    <row r="102" spans="1:4">
      <c r="A102" s="126"/>
      <c r="B102" s="161">
        <v>52</v>
      </c>
      <c r="C102" s="164"/>
      <c r="D102" s="165"/>
    </row>
    <row r="103" spans="1:4">
      <c r="A103" s="126"/>
      <c r="B103" s="161">
        <v>53</v>
      </c>
      <c r="C103" s="164"/>
      <c r="D103" s="165"/>
    </row>
    <row r="104" spans="1:4">
      <c r="A104" s="126"/>
      <c r="B104" s="161">
        <v>54</v>
      </c>
      <c r="C104" s="164"/>
      <c r="D104" s="165"/>
    </row>
    <row r="105" spans="1:4">
      <c r="A105" s="126"/>
      <c r="B105" s="161">
        <v>55</v>
      </c>
      <c r="C105" s="164"/>
      <c r="D105" s="165"/>
    </row>
    <row r="106" spans="1:4">
      <c r="A106" s="126"/>
      <c r="B106" s="161">
        <v>56</v>
      </c>
      <c r="C106" s="164"/>
      <c r="D106" s="165"/>
    </row>
    <row r="107" spans="1:4">
      <c r="A107" s="126"/>
      <c r="B107" s="161">
        <v>57</v>
      </c>
      <c r="C107" s="164"/>
      <c r="D107" s="165"/>
    </row>
    <row r="108" spans="1:4">
      <c r="A108" s="126"/>
      <c r="B108" s="161">
        <v>58</v>
      </c>
      <c r="C108" s="164"/>
      <c r="D108" s="165"/>
    </row>
    <row r="109" spans="1:4">
      <c r="A109" s="126"/>
      <c r="B109" s="161">
        <v>59</v>
      </c>
      <c r="C109" s="164"/>
      <c r="D109" s="165"/>
    </row>
    <row r="110" spans="1:4">
      <c r="A110" s="126"/>
      <c r="B110" s="161">
        <v>60</v>
      </c>
      <c r="C110" s="164"/>
      <c r="D110" s="165"/>
    </row>
    <row r="111" spans="1:4">
      <c r="A111" s="126"/>
      <c r="B111" s="161">
        <v>61</v>
      </c>
      <c r="C111" s="164"/>
      <c r="D111" s="165"/>
    </row>
    <row r="112" spans="1:4">
      <c r="A112" s="126"/>
      <c r="B112" s="161">
        <v>62</v>
      </c>
      <c r="C112" s="164"/>
      <c r="D112" s="165"/>
    </row>
  </sheetData>
  <mergeCells count="5">
    <mergeCell ref="D16:D18"/>
    <mergeCell ref="C13:C15"/>
    <mergeCell ref="B10:B12"/>
    <mergeCell ref="A49:B49"/>
    <mergeCell ref="C49:D49"/>
  </mergeCells>
  <phoneticPr fontId="4"/>
  <pageMargins left="0.38" right="0.26" top="0.75" bottom="0.75" header="0.3" footer="0.3"/>
  <pageSetup paperSize="9" orientation="portrait" horizontalDpi="4294967293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A100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11.26953125" style="13" customWidth="1"/>
    <col min="5" max="5" width="4.81640625" style="18" customWidth="1"/>
    <col min="6" max="8" width="4.81640625" style="23" customWidth="1"/>
    <col min="9" max="9" width="4.81640625" style="22" customWidth="1"/>
    <col min="10" max="10" width="4.81640625" style="18" customWidth="1"/>
    <col min="11" max="12" width="4.81640625" style="19" customWidth="1"/>
    <col min="13" max="14" width="4.81640625" style="23" customWidth="1"/>
    <col min="15" max="15" width="3.7265625" style="6" customWidth="1"/>
    <col min="16" max="16" width="17.453125" style="34" customWidth="1"/>
    <col min="17" max="17" width="11.26953125" style="13" customWidth="1"/>
    <col min="18" max="18" width="3.7265625" style="6" customWidth="1"/>
    <col min="19" max="19" width="4.453125" style="6" customWidth="1"/>
    <col min="20" max="20" width="9" style="6" customWidth="1"/>
    <col min="21" max="21" width="9" style="34" customWidth="1"/>
    <col min="22" max="22" width="9" style="34"/>
    <col min="23" max="25" width="9" style="6" customWidth="1"/>
    <col min="26" max="16384" width="9" style="6"/>
  </cols>
  <sheetData>
    <row r="1" spans="1:27" ht="30" customHeight="1">
      <c r="A1" s="11"/>
      <c r="B1" s="11"/>
      <c r="C1" s="24"/>
      <c r="D1" s="16"/>
      <c r="E1" s="374" t="s">
        <v>427</v>
      </c>
      <c r="F1" s="374"/>
      <c r="G1" s="374"/>
      <c r="H1" s="374"/>
      <c r="I1" s="374"/>
      <c r="J1" s="374"/>
      <c r="K1" s="374"/>
      <c r="L1" s="374"/>
      <c r="M1" s="374"/>
      <c r="N1" s="374"/>
      <c r="O1" s="3"/>
      <c r="P1" s="24"/>
      <c r="Q1" s="16"/>
      <c r="R1" s="3"/>
      <c r="W1" s="34"/>
      <c r="Y1" s="8"/>
      <c r="Z1" s="8"/>
      <c r="AA1" s="8"/>
    </row>
    <row r="2" spans="1:27" ht="22.5" customHeight="1">
      <c r="A2" s="11"/>
      <c r="B2" s="11"/>
      <c r="C2" s="24"/>
      <c r="D2" s="1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3"/>
      <c r="P2" s="24"/>
      <c r="Q2" s="16"/>
      <c r="R2" s="3"/>
      <c r="W2" s="34"/>
      <c r="Y2" s="8"/>
      <c r="Z2" s="8"/>
      <c r="AA2" s="8"/>
    </row>
    <row r="3" spans="1:27" s="8" customFormat="1" ht="22.5" customHeight="1">
      <c r="A3" s="11"/>
      <c r="B3" s="11" t="s">
        <v>8</v>
      </c>
      <c r="C3" s="24" t="s">
        <v>0</v>
      </c>
      <c r="D3" s="17" t="s">
        <v>1</v>
      </c>
      <c r="E3" s="18"/>
      <c r="F3" s="33"/>
      <c r="G3" s="23"/>
      <c r="H3" s="23"/>
      <c r="I3" s="22"/>
      <c r="J3" s="18"/>
      <c r="K3" s="19"/>
      <c r="L3" s="19"/>
      <c r="M3" s="23"/>
      <c r="N3" s="23"/>
      <c r="O3" s="3"/>
      <c r="P3" s="24"/>
      <c r="Q3" s="17"/>
      <c r="R3" s="3"/>
      <c r="U3" s="10"/>
      <c r="V3" s="10"/>
    </row>
    <row r="4" spans="1:27" s="8" customFormat="1" ht="27" customHeight="1">
      <c r="A4" s="375">
        <v>1</v>
      </c>
      <c r="B4" s="376">
        <v>4</v>
      </c>
      <c r="C4" s="376" t="str">
        <f>IF(B4="","",VLOOKUP(B4,$B$38:$D$100,2))</f>
        <v>鈴木　悠</v>
      </c>
      <c r="D4" s="377" t="str">
        <f>IF(B4="","",VLOOKUP(B4,$B$38:$D$100,3))</f>
        <v>昭和学院　</v>
      </c>
      <c r="E4" s="30"/>
      <c r="F4"/>
      <c r="G4"/>
      <c r="H4"/>
      <c r="I4"/>
      <c r="J4"/>
      <c r="M4"/>
      <c r="N4"/>
      <c r="O4" s="379"/>
      <c r="P4" s="379" t="str">
        <f>IF(O4="","",VLOOKUP(O4,$B$38:$D$100,2))</f>
        <v/>
      </c>
      <c r="Q4" s="397" t="str">
        <f>IF(O4="","",VLOOKUP(O4,$B$38:$D$100,3))</f>
        <v/>
      </c>
      <c r="R4" s="379"/>
      <c r="U4" s="9"/>
      <c r="V4" s="9"/>
    </row>
    <row r="5" spans="1:27" s="8" customFormat="1" ht="27" customHeight="1">
      <c r="A5" s="375"/>
      <c r="B5" s="376"/>
      <c r="C5" s="376"/>
      <c r="D5" s="377"/>
      <c r="E5" s="292" t="s">
        <v>483</v>
      </c>
      <c r="F5" s="317"/>
      <c r="G5"/>
      <c r="H5"/>
      <c r="I5"/>
      <c r="J5"/>
      <c r="K5"/>
      <c r="L5"/>
      <c r="M5"/>
      <c r="N5"/>
      <c r="O5" s="379"/>
      <c r="P5" s="379"/>
      <c r="Q5" s="397"/>
      <c r="R5" s="379"/>
      <c r="U5" s="9"/>
      <c r="V5" s="9"/>
      <c r="Y5" s="6"/>
      <c r="Z5" s="6"/>
      <c r="AA5" s="6"/>
    </row>
    <row r="6" spans="1:27" s="8" customFormat="1" ht="27" customHeight="1">
      <c r="A6" s="375">
        <v>2</v>
      </c>
      <c r="B6" s="376">
        <v>2</v>
      </c>
      <c r="C6" s="376" t="str">
        <f>IF(B6="","",VLOOKUP(B6,$B$38:$D$100,2))</f>
        <v>平松　沙紀</v>
      </c>
      <c r="D6" s="377" t="str">
        <f>IF(B6="","",VLOOKUP(B6,$B$38:$D$100,3))</f>
        <v>東金</v>
      </c>
      <c r="E6" s="295"/>
      <c r="F6" s="292"/>
      <c r="G6"/>
      <c r="H6"/>
      <c r="I6"/>
      <c r="J6"/>
      <c r="K6"/>
      <c r="L6"/>
      <c r="M6"/>
      <c r="N6"/>
      <c r="O6" s="379"/>
      <c r="P6" s="379" t="str">
        <f>IF(O6="","",VLOOKUP(O6,$B$38:$D$100,2))</f>
        <v/>
      </c>
      <c r="Q6" s="397" t="str">
        <f>IF(O6="","",VLOOKUP(O6,$B$38:$D$100,3))</f>
        <v/>
      </c>
      <c r="R6" s="379"/>
      <c r="U6" s="9"/>
      <c r="V6" s="9"/>
      <c r="Y6" s="6"/>
      <c r="Z6" s="6"/>
      <c r="AA6" s="6"/>
    </row>
    <row r="7" spans="1:27" s="8" customFormat="1" ht="27" customHeight="1">
      <c r="A7" s="375"/>
      <c r="B7" s="376"/>
      <c r="C7" s="376"/>
      <c r="D7" s="377"/>
      <c r="E7" s="126"/>
      <c r="F7" s="293" t="s">
        <v>485</v>
      </c>
      <c r="G7" s="261"/>
      <c r="H7"/>
      <c r="I7"/>
      <c r="J7"/>
      <c r="K7"/>
      <c r="L7"/>
      <c r="M7"/>
      <c r="N7"/>
      <c r="O7" s="379"/>
      <c r="P7" s="379"/>
      <c r="Q7" s="397"/>
      <c r="R7" s="379"/>
      <c r="U7" s="9"/>
      <c r="V7" s="9"/>
      <c r="Y7" s="6"/>
      <c r="Z7" s="6"/>
      <c r="AA7" s="6"/>
    </row>
    <row r="8" spans="1:27" s="8" customFormat="1" ht="27" customHeight="1">
      <c r="A8" s="375">
        <v>3</v>
      </c>
      <c r="B8" s="376">
        <v>1</v>
      </c>
      <c r="C8" s="376" t="str">
        <f>IF(B8="","",VLOOKUP(B8,$B$38:$D$100,2))</f>
        <v>満重　玲奈</v>
      </c>
      <c r="D8" s="377" t="str">
        <f>IF(B8="","",VLOOKUP(B8,$B$38:$D$100,3))</f>
        <v>秀明八千代</v>
      </c>
      <c r="E8" s="126"/>
      <c r="F8" s="293"/>
      <c r="G8"/>
      <c r="H8"/>
      <c r="I8"/>
      <c r="J8"/>
      <c r="K8"/>
      <c r="L8"/>
      <c r="M8"/>
      <c r="N8"/>
      <c r="O8" s="379"/>
      <c r="P8" s="379" t="str">
        <f>IF(O8="","",VLOOKUP(O8,$B$38:$D$100,2))</f>
        <v/>
      </c>
      <c r="Q8" s="397" t="str">
        <f>IF(O8="","",VLOOKUP(O8,$B$38:$D$100,3))</f>
        <v/>
      </c>
      <c r="R8" s="379"/>
      <c r="U8" s="10"/>
      <c r="V8" s="10"/>
      <c r="Y8" s="6"/>
      <c r="Z8" s="6"/>
      <c r="AA8" s="6"/>
    </row>
    <row r="9" spans="1:27" s="8" customFormat="1" ht="27" customHeight="1">
      <c r="A9" s="375"/>
      <c r="B9" s="376"/>
      <c r="C9" s="376"/>
      <c r="D9" s="377"/>
      <c r="E9" s="292" t="s">
        <v>484</v>
      </c>
      <c r="F9" s="294"/>
      <c r="G9"/>
      <c r="H9"/>
      <c r="I9"/>
      <c r="J9"/>
      <c r="K9"/>
      <c r="L9"/>
      <c r="M9"/>
      <c r="N9"/>
      <c r="O9" s="379"/>
      <c r="P9" s="379"/>
      <c r="Q9" s="397"/>
      <c r="R9" s="379"/>
      <c r="U9" s="10"/>
      <c r="V9" s="10"/>
      <c r="Y9" s="6"/>
      <c r="Z9" s="6"/>
      <c r="AA9" s="6"/>
    </row>
    <row r="10" spans="1:27" s="8" customFormat="1" ht="27" customHeight="1">
      <c r="A10" s="375">
        <v>4</v>
      </c>
      <c r="B10" s="376">
        <v>3</v>
      </c>
      <c r="C10" s="376" t="str">
        <f>IF(B10="","",VLOOKUP(B10,$B$38:$D$100,2))</f>
        <v>関　晴菜</v>
      </c>
      <c r="D10" s="377" t="str">
        <f>IF(B10="","",VLOOKUP(B10,$B$38:$D$100,3))</f>
        <v>昭和学院　</v>
      </c>
      <c r="E10" s="295"/>
      <c r="F10" s="126"/>
      <c r="G10"/>
      <c r="H10"/>
      <c r="I10"/>
      <c r="J10"/>
      <c r="K10"/>
      <c r="L10"/>
      <c r="M10"/>
      <c r="N10"/>
      <c r="O10" s="379"/>
      <c r="P10" s="379" t="str">
        <f>IF(O10="","",VLOOKUP(O10,$B$38:$D$100,2))</f>
        <v/>
      </c>
      <c r="Q10" s="397" t="str">
        <f>IF(O10="","",VLOOKUP(O10,$B$38:$D$100,3))</f>
        <v/>
      </c>
      <c r="R10" s="379"/>
      <c r="U10" s="10"/>
      <c r="V10" s="10"/>
      <c r="Y10" s="6"/>
      <c r="Z10" s="6"/>
      <c r="AA10" s="6"/>
    </row>
    <row r="11" spans="1:27" s="8" customFormat="1" ht="27" customHeight="1">
      <c r="A11" s="375"/>
      <c r="B11" s="376"/>
      <c r="C11" s="376"/>
      <c r="D11" s="377"/>
      <c r="E11" s="39"/>
      <c r="F11"/>
      <c r="G11"/>
      <c r="H11"/>
      <c r="I11"/>
      <c r="J11"/>
      <c r="K11"/>
      <c r="L11"/>
      <c r="M11"/>
      <c r="N11"/>
      <c r="O11" s="379"/>
      <c r="P11" s="379"/>
      <c r="Q11" s="397"/>
      <c r="R11" s="379"/>
      <c r="T11" s="10"/>
      <c r="U11" s="10"/>
      <c r="V11" s="9"/>
      <c r="W11" s="9"/>
      <c r="X11" s="9"/>
      <c r="Y11" s="6"/>
      <c r="Z11" s="6"/>
      <c r="AA11" s="6"/>
    </row>
    <row r="12" spans="1:27" s="8" customFormat="1" ht="27" customHeight="1">
      <c r="A12" s="378"/>
      <c r="B12" s="379"/>
      <c r="C12" s="379" t="str">
        <f>IF(B12="","",VLOOKUP(B12,$B$38:$D$100,2))</f>
        <v/>
      </c>
      <c r="D12" s="380" t="str">
        <f>IF(B12="","",VLOOKUP(B12,$B$38:$D$100,3))</f>
        <v/>
      </c>
      <c r="E12"/>
      <c r="F12"/>
      <c r="G12"/>
      <c r="H12"/>
      <c r="I12"/>
      <c r="J12"/>
      <c r="K12"/>
      <c r="L12"/>
      <c r="M12"/>
      <c r="N12"/>
      <c r="O12" s="379"/>
      <c r="P12" s="379" t="str">
        <f>IF(O12="","",VLOOKUP(O12,$B$38:$D$100,2))</f>
        <v/>
      </c>
      <c r="Q12" s="397" t="str">
        <f>IF(O12="","",VLOOKUP(O12,$B$38:$D$100,3))</f>
        <v/>
      </c>
      <c r="R12" s="379"/>
      <c r="Y12" s="6"/>
      <c r="Z12" s="6"/>
      <c r="AA12" s="6"/>
    </row>
    <row r="13" spans="1:27" s="8" customFormat="1" ht="27" customHeight="1">
      <c r="A13" s="378"/>
      <c r="B13" s="379"/>
      <c r="C13" s="379"/>
      <c r="D13" s="380"/>
      <c r="E13"/>
      <c r="F13"/>
      <c r="G13"/>
      <c r="H13"/>
      <c r="I13"/>
      <c r="J13"/>
      <c r="K13"/>
      <c r="L13"/>
      <c r="M13"/>
      <c r="N13"/>
      <c r="O13" s="379"/>
      <c r="P13" s="379"/>
      <c r="Q13" s="397"/>
      <c r="R13" s="379"/>
      <c r="Y13" s="6"/>
      <c r="Z13" s="6"/>
      <c r="AA13" s="6"/>
    </row>
    <row r="14" spans="1:27" s="8" customFormat="1" ht="27" customHeight="1">
      <c r="A14" s="378"/>
      <c r="B14" s="379"/>
      <c r="C14" s="379" t="str">
        <f>IF(B14="","",VLOOKUP(B14,$B$38:$D$100,2))</f>
        <v/>
      </c>
      <c r="D14" s="380" t="str">
        <f>IF(B14="","",VLOOKUP(B14,$B$38:$D$100,3))</f>
        <v/>
      </c>
      <c r="E14"/>
      <c r="F14"/>
      <c r="G14"/>
      <c r="H14"/>
      <c r="I14"/>
      <c r="J14"/>
      <c r="K14"/>
      <c r="L14"/>
      <c r="M14"/>
      <c r="N14"/>
      <c r="O14" s="379"/>
      <c r="P14" s="379" t="str">
        <f>IF(O14="","",VLOOKUP(O14,$B$38:$D$100,2))</f>
        <v/>
      </c>
      <c r="Q14" s="397" t="str">
        <f>IF(O14="","",VLOOKUP(O14,$B$38:$D$100,3))</f>
        <v/>
      </c>
      <c r="R14" s="379"/>
      <c r="Y14" s="6"/>
      <c r="Z14" s="6"/>
      <c r="AA14" s="6"/>
    </row>
    <row r="15" spans="1:27" s="8" customFormat="1" ht="27" customHeight="1">
      <c r="A15" s="378"/>
      <c r="B15" s="379"/>
      <c r="C15" s="379"/>
      <c r="D15" s="380"/>
      <c r="E15"/>
      <c r="F15"/>
      <c r="G15"/>
      <c r="H15"/>
      <c r="I15"/>
      <c r="J15"/>
      <c r="K15"/>
      <c r="L15"/>
      <c r="M15"/>
      <c r="N15"/>
      <c r="O15" s="379"/>
      <c r="P15" s="379"/>
      <c r="Q15" s="397"/>
      <c r="R15" s="379"/>
      <c r="Y15" s="6"/>
      <c r="Z15" s="6"/>
      <c r="AA15" s="6"/>
    </row>
    <row r="16" spans="1:27" s="8" customFormat="1" ht="27" customHeight="1">
      <c r="A16" s="378"/>
      <c r="B16" s="379"/>
      <c r="C16" s="379" t="str">
        <f>IF(B16="","",VLOOKUP(B16,$B$38:$D$100,2))</f>
        <v/>
      </c>
      <c r="D16" s="380" t="str">
        <f>IF(B16="","",VLOOKUP(B16,$B$38:$D$100,3))</f>
        <v/>
      </c>
      <c r="E16"/>
      <c r="F16"/>
      <c r="G16"/>
      <c r="H16"/>
      <c r="I16"/>
      <c r="J16"/>
      <c r="K16"/>
      <c r="L16"/>
      <c r="M16"/>
      <c r="N16"/>
      <c r="O16" s="379"/>
      <c r="P16" s="379" t="str">
        <f>IF(O16="","",VLOOKUP(O16,$B$38:$D$100,2))</f>
        <v/>
      </c>
      <c r="Q16" s="397" t="str">
        <f>IF(O16="","",VLOOKUP(O16,$B$38:$D$100,3))</f>
        <v/>
      </c>
      <c r="R16" s="379"/>
      <c r="U16" s="10"/>
      <c r="V16" s="10"/>
      <c r="Y16" s="6"/>
      <c r="Z16" s="6"/>
      <c r="AA16" s="6"/>
    </row>
    <row r="17" spans="1:27" s="8" customFormat="1" ht="27" customHeight="1">
      <c r="A17" s="378"/>
      <c r="B17" s="379"/>
      <c r="C17" s="379"/>
      <c r="D17" s="380"/>
      <c r="E17"/>
      <c r="F17"/>
      <c r="G17"/>
      <c r="H17"/>
      <c r="I17"/>
      <c r="J17"/>
      <c r="K17"/>
      <c r="L17"/>
      <c r="M17"/>
      <c r="N17"/>
      <c r="O17" s="379"/>
      <c r="P17" s="379"/>
      <c r="Q17" s="397"/>
      <c r="R17" s="379"/>
      <c r="U17" s="10"/>
      <c r="V17" s="10"/>
      <c r="Y17" s="6"/>
      <c r="Z17" s="6"/>
      <c r="AA17" s="6"/>
    </row>
    <row r="18" spans="1:27" s="8" customFormat="1" ht="27" customHeight="1">
      <c r="A18" s="378"/>
      <c r="B18" s="379"/>
      <c r="C18" s="379" t="str">
        <f>IF(B18="","",VLOOKUP(B18,$B$38:$D$100,2))</f>
        <v/>
      </c>
      <c r="D18" s="380" t="str">
        <f>IF(B18="","",VLOOKUP(B18,$B$38:$D$100,3))</f>
        <v/>
      </c>
      <c r="E18"/>
      <c r="F18"/>
      <c r="G18"/>
      <c r="H18"/>
      <c r="I18"/>
      <c r="J18"/>
      <c r="K18"/>
      <c r="L18"/>
      <c r="M18"/>
      <c r="N18"/>
      <c r="O18" s="379"/>
      <c r="P18" s="379" t="str">
        <f>IF(O18="","",VLOOKUP(O18,$B$38:$D$100,2))</f>
        <v/>
      </c>
      <c r="Q18" s="397" t="str">
        <f>IF(O18="","",VLOOKUP(O18,$B$38:$D$100,3))</f>
        <v/>
      </c>
      <c r="R18" s="379"/>
      <c r="U18" s="10"/>
      <c r="V18" s="10"/>
      <c r="Y18" s="6"/>
      <c r="Z18" s="6"/>
      <c r="AA18" s="6"/>
    </row>
    <row r="19" spans="1:27" s="8" customFormat="1" ht="27" customHeight="1">
      <c r="A19" s="378"/>
      <c r="B19" s="379"/>
      <c r="C19" s="379"/>
      <c r="D19" s="380"/>
      <c r="E19"/>
      <c r="F19"/>
      <c r="G19"/>
      <c r="H19"/>
      <c r="I19"/>
      <c r="J19"/>
      <c r="K19"/>
      <c r="L19"/>
      <c r="M19"/>
      <c r="N19"/>
      <c r="O19" s="379"/>
      <c r="P19" s="379"/>
      <c r="Q19" s="397"/>
      <c r="R19" s="379"/>
      <c r="U19" s="10"/>
      <c r="V19" s="10"/>
      <c r="Y19" s="6"/>
      <c r="Z19" s="6"/>
      <c r="AA19" s="6"/>
    </row>
    <row r="20" spans="1:27" s="8" customFormat="1" ht="27" customHeight="1">
      <c r="A20" s="378"/>
      <c r="B20" s="379"/>
      <c r="C20" s="379" t="str">
        <f>IF(B20="","",VLOOKUP(B20,$B$38:$D$100,2))</f>
        <v/>
      </c>
      <c r="D20" s="380" t="str">
        <f>IF(B20="","",VLOOKUP(B20,$B$38:$D$100,3))</f>
        <v/>
      </c>
      <c r="E20"/>
      <c r="F20"/>
      <c r="G20"/>
      <c r="H20"/>
      <c r="I20"/>
      <c r="J20"/>
      <c r="K20"/>
      <c r="L20"/>
      <c r="M20"/>
      <c r="N20"/>
      <c r="O20" s="379"/>
      <c r="P20" s="379" t="str">
        <f>IF(O20="","",VLOOKUP(O20,$B$38:$D$100,2))</f>
        <v/>
      </c>
      <c r="Q20" s="397" t="str">
        <f>IF(O20="","",VLOOKUP(O20,$B$38:$D$100,3))</f>
        <v/>
      </c>
      <c r="R20" s="379"/>
      <c r="U20" s="10"/>
      <c r="V20" s="10"/>
      <c r="Y20" s="6"/>
      <c r="Z20" s="6"/>
      <c r="AA20" s="6"/>
    </row>
    <row r="21" spans="1:27" s="8" customFormat="1" ht="27" customHeight="1">
      <c r="A21" s="378"/>
      <c r="B21" s="379"/>
      <c r="C21" s="379"/>
      <c r="D21" s="380"/>
      <c r="E21"/>
      <c r="F21"/>
      <c r="G21"/>
      <c r="H21"/>
      <c r="I21"/>
      <c r="J21"/>
      <c r="K21"/>
      <c r="L21"/>
      <c r="M21"/>
      <c r="N21"/>
      <c r="O21" s="379"/>
      <c r="P21" s="379"/>
      <c r="Q21" s="397"/>
      <c r="R21" s="379"/>
      <c r="U21" s="10"/>
      <c r="V21" s="10"/>
      <c r="Y21" s="6"/>
      <c r="Z21" s="6"/>
      <c r="AA21" s="6"/>
    </row>
    <row r="22" spans="1:27" s="8" customFormat="1" ht="27" customHeight="1">
      <c r="A22" s="378"/>
      <c r="B22" s="379"/>
      <c r="C22" s="379" t="str">
        <f>IF(B22="","",VLOOKUP(B22,$B$38:$D$100,2))</f>
        <v/>
      </c>
      <c r="D22" s="380" t="str">
        <f>IF(B22="","",VLOOKUP(B22,$B$38:$D$100,3))</f>
        <v/>
      </c>
      <c r="E22"/>
      <c r="F22"/>
      <c r="G22"/>
      <c r="H22"/>
      <c r="I22"/>
      <c r="J22"/>
      <c r="K22"/>
      <c r="L22"/>
      <c r="M22"/>
      <c r="N22"/>
      <c r="O22" s="379"/>
      <c r="P22" s="379" t="str">
        <f>IF(O22="","",VLOOKUP(O22,$B$38:$D$100,2))</f>
        <v/>
      </c>
      <c r="Q22" s="397" t="str">
        <f>IF(O22="","",VLOOKUP(O22,$B$38:$D$100,3))</f>
        <v/>
      </c>
      <c r="R22" s="379"/>
      <c r="U22" s="10"/>
      <c r="V22" s="10"/>
      <c r="Y22" s="6"/>
      <c r="Z22" s="6"/>
      <c r="AA22" s="6"/>
    </row>
    <row r="23" spans="1:27" s="8" customFormat="1" ht="27" customHeight="1">
      <c r="A23" s="378"/>
      <c r="B23" s="379"/>
      <c r="C23" s="379"/>
      <c r="D23" s="380"/>
      <c r="E23"/>
      <c r="F23"/>
      <c r="G23"/>
      <c r="H23"/>
      <c r="I23"/>
      <c r="J23"/>
      <c r="K23"/>
      <c r="L23"/>
      <c r="M23"/>
      <c r="N23"/>
      <c r="O23" s="379"/>
      <c r="P23" s="379"/>
      <c r="Q23" s="397"/>
      <c r="R23" s="379"/>
      <c r="U23" s="10"/>
      <c r="V23" s="10"/>
      <c r="Y23" s="6"/>
      <c r="Z23" s="6"/>
      <c r="AA23" s="6"/>
    </row>
    <row r="24" spans="1:27" s="8" customFormat="1" ht="27" customHeight="1">
      <c r="A24" s="378"/>
      <c r="B24" s="379"/>
      <c r="C24" s="379" t="str">
        <f>IF(B24="","",VLOOKUP(B24,$B$38:$D$100,2))</f>
        <v/>
      </c>
      <c r="D24" s="380" t="str">
        <f>IF(B24="","",VLOOKUP(B24,$B$38:$D$100,3))</f>
        <v/>
      </c>
      <c r="E24"/>
      <c r="F24"/>
      <c r="G24"/>
      <c r="H24"/>
      <c r="I24"/>
      <c r="J24"/>
      <c r="K24"/>
      <c r="L24"/>
      <c r="M24"/>
      <c r="N24"/>
      <c r="O24" s="379"/>
      <c r="P24" s="379" t="str">
        <f>IF(O24="","",VLOOKUP(O24,$B$38:$D$100,2))</f>
        <v/>
      </c>
      <c r="Q24" s="397" t="str">
        <f>IF(O24="","",VLOOKUP(O24,$B$38:$D$100,3))</f>
        <v/>
      </c>
      <c r="R24" s="379"/>
      <c r="U24" s="10"/>
      <c r="V24" s="10"/>
    </row>
    <row r="25" spans="1:27" s="8" customFormat="1" ht="27" customHeight="1">
      <c r="A25" s="378"/>
      <c r="B25" s="379"/>
      <c r="C25" s="379"/>
      <c r="D25" s="380"/>
      <c r="E25"/>
      <c r="F25"/>
      <c r="G25"/>
      <c r="H25"/>
      <c r="I25"/>
      <c r="J25"/>
      <c r="K25"/>
      <c r="L25"/>
      <c r="M25"/>
      <c r="N25"/>
      <c r="O25" s="379"/>
      <c r="P25" s="379"/>
      <c r="Q25" s="397"/>
      <c r="R25" s="379"/>
      <c r="U25" s="10"/>
      <c r="V25" s="10"/>
    </row>
    <row r="26" spans="1:27" s="8" customFormat="1" ht="27" customHeight="1">
      <c r="A26" s="378"/>
      <c r="B26" s="379"/>
      <c r="C26" s="379" t="str">
        <f>IF(B26="","",VLOOKUP(B26,$B$38:$D$100,2))</f>
        <v/>
      </c>
      <c r="D26" s="380" t="str">
        <f>IF(B26="","",VLOOKUP(B26,$B$38:$D$100,3))</f>
        <v/>
      </c>
      <c r="E26"/>
      <c r="F26"/>
      <c r="G26"/>
      <c r="H26"/>
      <c r="I26"/>
      <c r="J26"/>
      <c r="K26"/>
      <c r="L26"/>
      <c r="M26"/>
      <c r="N26"/>
      <c r="O26" s="379"/>
      <c r="P26" s="379" t="str">
        <f>IF(O26="","",VLOOKUP(O26,$B$38:$D$100,2))</f>
        <v/>
      </c>
      <c r="Q26" s="397" t="str">
        <f>IF(O26="","",VLOOKUP(O26,$B$38:$D$100,3))</f>
        <v/>
      </c>
      <c r="R26" s="379"/>
      <c r="U26" s="10"/>
      <c r="V26" s="10"/>
    </row>
    <row r="27" spans="1:27" s="8" customFormat="1" ht="27" customHeight="1">
      <c r="A27" s="378"/>
      <c r="B27" s="379"/>
      <c r="C27" s="379"/>
      <c r="D27" s="380"/>
      <c r="E27"/>
      <c r="F27"/>
      <c r="G27"/>
      <c r="H27"/>
      <c r="I27"/>
      <c r="J27"/>
      <c r="K27"/>
      <c r="L27"/>
      <c r="M27"/>
      <c r="N27"/>
      <c r="O27" s="379"/>
      <c r="P27" s="379"/>
      <c r="Q27" s="397"/>
      <c r="R27" s="379"/>
      <c r="U27" s="10"/>
      <c r="V27" s="10"/>
    </row>
    <row r="28" spans="1:27" s="8" customFormat="1" ht="27" customHeight="1">
      <c r="A28" s="378"/>
      <c r="B28" s="379"/>
      <c r="C28" s="379" t="str">
        <f>IF(B28="","",VLOOKUP(B28,$B$38:$D$100,2))</f>
        <v/>
      </c>
      <c r="D28" s="380" t="str">
        <f>IF(B28="","",VLOOKUP(B28,$B$38:$D$100,3))</f>
        <v/>
      </c>
      <c r="E28"/>
      <c r="F28"/>
      <c r="G28"/>
      <c r="H28"/>
      <c r="I28"/>
      <c r="J28"/>
      <c r="K28"/>
      <c r="L28"/>
      <c r="M28"/>
      <c r="N28"/>
      <c r="O28" s="379"/>
      <c r="P28" s="379" t="str">
        <f>IF(O28="","",VLOOKUP(O28,$B$38:$D$100,2))</f>
        <v/>
      </c>
      <c r="Q28" s="397" t="str">
        <f>IF(O28="","",VLOOKUP(O28,$B$38:$D$100,3))</f>
        <v/>
      </c>
      <c r="R28" s="379"/>
      <c r="U28" s="10"/>
      <c r="V28" s="10"/>
    </row>
    <row r="29" spans="1:27" s="8" customFormat="1" ht="27" customHeight="1">
      <c r="A29" s="378"/>
      <c r="B29" s="379"/>
      <c r="C29" s="379"/>
      <c r="D29" s="380"/>
      <c r="E29"/>
      <c r="F29"/>
      <c r="G29"/>
      <c r="H29"/>
      <c r="I29"/>
      <c r="J29"/>
      <c r="K29"/>
      <c r="L29"/>
      <c r="M29"/>
      <c r="N29"/>
      <c r="O29" s="379"/>
      <c r="P29" s="379"/>
      <c r="Q29" s="397"/>
      <c r="R29" s="379"/>
      <c r="U29" s="10"/>
      <c r="V29" s="10"/>
    </row>
    <row r="30" spans="1:27" s="8" customFormat="1" ht="27" customHeight="1">
      <c r="A30" s="378"/>
      <c r="B30" s="379"/>
      <c r="C30" s="379" t="str">
        <f>IF(B30="","",VLOOKUP(B30,$B$38:$D$100,2))</f>
        <v/>
      </c>
      <c r="D30" s="380" t="str">
        <f>IF(B30="","",VLOOKUP(B30,$B$38:$D$100,3))</f>
        <v/>
      </c>
      <c r="E30"/>
      <c r="F30"/>
      <c r="G30"/>
      <c r="H30"/>
      <c r="I30"/>
      <c r="J30"/>
      <c r="K30"/>
      <c r="L30"/>
      <c r="M30"/>
      <c r="N30"/>
      <c r="O30" s="379"/>
      <c r="P30" s="379" t="str">
        <f>IF(O30="","",VLOOKUP(O30,$B$38:$D$100,2))</f>
        <v/>
      </c>
      <c r="Q30" s="397" t="str">
        <f>IF(O30="","",VLOOKUP(O30,$B$38:$D$100,3))</f>
        <v/>
      </c>
      <c r="R30" s="379"/>
      <c r="U30" s="10"/>
      <c r="V30" s="10"/>
    </row>
    <row r="31" spans="1:27" s="8" customFormat="1" ht="27" customHeight="1">
      <c r="A31" s="378"/>
      <c r="B31" s="379"/>
      <c r="C31" s="379"/>
      <c r="D31" s="380"/>
      <c r="E31"/>
      <c r="F31"/>
      <c r="G31"/>
      <c r="H31"/>
      <c r="I31"/>
      <c r="J31"/>
      <c r="K31"/>
      <c r="L31"/>
      <c r="M31"/>
      <c r="N31"/>
      <c r="O31" s="379"/>
      <c r="P31" s="379"/>
      <c r="Q31" s="397"/>
      <c r="R31" s="379"/>
      <c r="U31" s="10"/>
      <c r="V31" s="10"/>
    </row>
    <row r="32" spans="1:27" ht="27" customHeight="1">
      <c r="A32" s="378"/>
      <c r="B32" s="379"/>
      <c r="C32" s="379" t="str">
        <f>IF(B32="","",VLOOKUP(B32,$B$38:$D$100,2))</f>
        <v/>
      </c>
      <c r="D32" s="380" t="str">
        <f>IF(B32="","",VLOOKUP(B32,$B$38:$D$100,3))</f>
        <v/>
      </c>
      <c r="E32"/>
      <c r="F32"/>
      <c r="G32"/>
      <c r="H32"/>
      <c r="I32"/>
      <c r="J32"/>
      <c r="K32"/>
      <c r="L32"/>
      <c r="M32"/>
      <c r="N32"/>
      <c r="O32" s="379"/>
      <c r="P32" s="379" t="str">
        <f>IF(O32="","",VLOOKUP(O32,$B$38:$D$100,2))</f>
        <v/>
      </c>
      <c r="Q32" s="397" t="str">
        <f>IF(O32="","",VLOOKUP(O32,$B$38:$D$100,3))</f>
        <v/>
      </c>
      <c r="R32" s="379"/>
      <c r="U32" s="125"/>
    </row>
    <row r="33" spans="1:21" ht="27" customHeight="1">
      <c r="A33" s="378"/>
      <c r="B33" s="379"/>
      <c r="C33" s="379"/>
      <c r="D33" s="380"/>
      <c r="E33"/>
      <c r="F33"/>
      <c r="G33"/>
      <c r="H33"/>
      <c r="I33"/>
      <c r="J33"/>
      <c r="K33"/>
      <c r="L33"/>
      <c r="M33"/>
      <c r="N33"/>
      <c r="O33" s="379"/>
      <c r="P33" s="379"/>
      <c r="Q33" s="397"/>
      <c r="R33" s="379"/>
      <c r="U33" s="125"/>
    </row>
    <row r="34" spans="1:21" ht="27" customHeight="1">
      <c r="A34" s="378"/>
      <c r="B34" s="379"/>
      <c r="C34" s="379" t="str">
        <f>IF(B34="","",VLOOKUP(B34,$B$38:$D$100,2))</f>
        <v/>
      </c>
      <c r="D34" s="380" t="str">
        <f>IF(B34="","",VLOOKUP(B34,$B$38:$D$100,3))</f>
        <v/>
      </c>
      <c r="E34"/>
      <c r="F34"/>
      <c r="G34"/>
      <c r="H34"/>
      <c r="I34"/>
      <c r="J34"/>
      <c r="K34"/>
      <c r="L34"/>
      <c r="M34"/>
      <c r="N34"/>
      <c r="O34" s="379"/>
      <c r="P34" s="379" t="str">
        <f>IF(O34="","",VLOOKUP(O34,$B$38:$D$100,2))</f>
        <v/>
      </c>
      <c r="Q34" s="397" t="str">
        <f>IF(O34="","",VLOOKUP(O34,$B$38:$D$100,3))</f>
        <v/>
      </c>
      <c r="R34" s="379"/>
      <c r="U34" s="125"/>
    </row>
    <row r="35" spans="1:21" ht="27" customHeight="1">
      <c r="A35" s="378"/>
      <c r="B35" s="379"/>
      <c r="C35" s="379"/>
      <c r="D35" s="380"/>
      <c r="E35"/>
      <c r="F35"/>
      <c r="G35"/>
      <c r="H35"/>
      <c r="I35"/>
      <c r="J35"/>
      <c r="K35"/>
      <c r="L35"/>
      <c r="M35"/>
      <c r="N35"/>
      <c r="O35" s="379"/>
      <c r="P35" s="379"/>
      <c r="Q35" s="397"/>
      <c r="R35" s="379"/>
      <c r="U35" s="125"/>
    </row>
    <row r="36" spans="1:21" ht="17" thickBot="1"/>
    <row r="37" spans="1:21" ht="17" thickBot="1">
      <c r="A37" s="381" t="s">
        <v>74</v>
      </c>
      <c r="B37" s="382"/>
      <c r="C37" s="383"/>
      <c r="D37" s="384"/>
    </row>
    <row r="38" spans="1:21">
      <c r="B38" s="110" t="s">
        <v>75</v>
      </c>
      <c r="C38" s="111" t="s">
        <v>0</v>
      </c>
      <c r="D38" s="112" t="s">
        <v>1</v>
      </c>
    </row>
    <row r="39" spans="1:21">
      <c r="B39" s="113">
        <v>1</v>
      </c>
      <c r="C39" s="114" t="s">
        <v>319</v>
      </c>
      <c r="D39" s="115" t="s">
        <v>25</v>
      </c>
    </row>
    <row r="40" spans="1:21">
      <c r="B40" s="113">
        <v>2</v>
      </c>
      <c r="C40" s="114" t="s">
        <v>389</v>
      </c>
      <c r="D40" s="115" t="s">
        <v>17</v>
      </c>
    </row>
    <row r="41" spans="1:21">
      <c r="B41" s="113">
        <v>3</v>
      </c>
      <c r="C41" s="114" t="s">
        <v>379</v>
      </c>
      <c r="D41" s="115" t="s">
        <v>47</v>
      </c>
    </row>
    <row r="42" spans="1:21">
      <c r="B42" s="113">
        <v>4</v>
      </c>
      <c r="C42" s="114" t="s">
        <v>380</v>
      </c>
      <c r="D42" s="115" t="s">
        <v>47</v>
      </c>
    </row>
    <row r="43" spans="1:21">
      <c r="B43" s="113">
        <v>5</v>
      </c>
      <c r="C43" s="114"/>
      <c r="D43" s="115"/>
    </row>
    <row r="44" spans="1:21">
      <c r="B44" s="113">
        <v>6</v>
      </c>
      <c r="C44" s="114"/>
      <c r="D44" s="115"/>
    </row>
    <row r="45" spans="1:21">
      <c r="B45" s="113">
        <v>7</v>
      </c>
      <c r="C45" s="114"/>
      <c r="D45" s="115"/>
    </row>
    <row r="46" spans="1:21">
      <c r="B46" s="113">
        <v>8</v>
      </c>
      <c r="C46" s="114"/>
      <c r="D46" s="115"/>
    </row>
    <row r="47" spans="1:21">
      <c r="B47" s="113">
        <v>9</v>
      </c>
      <c r="C47" s="114"/>
      <c r="D47" s="115"/>
    </row>
    <row r="48" spans="1:21">
      <c r="B48" s="113">
        <v>10</v>
      </c>
      <c r="C48" s="114"/>
      <c r="D48" s="115"/>
    </row>
    <row r="49" spans="2:4">
      <c r="B49" s="113">
        <v>11</v>
      </c>
      <c r="C49" s="114"/>
      <c r="D49" s="115"/>
    </row>
    <row r="50" spans="2:4">
      <c r="B50" s="113">
        <v>12</v>
      </c>
      <c r="C50" s="114"/>
      <c r="D50" s="115"/>
    </row>
    <row r="51" spans="2:4">
      <c r="B51" s="113">
        <v>13</v>
      </c>
      <c r="C51" s="114"/>
      <c r="D51" s="115"/>
    </row>
    <row r="52" spans="2:4">
      <c r="B52" s="113">
        <v>14</v>
      </c>
      <c r="C52" s="114"/>
      <c r="D52" s="115"/>
    </row>
    <row r="53" spans="2:4">
      <c r="B53" s="113">
        <v>15</v>
      </c>
      <c r="C53" s="114"/>
      <c r="D53" s="115"/>
    </row>
    <row r="54" spans="2:4">
      <c r="B54" s="113">
        <v>16</v>
      </c>
      <c r="C54" s="114"/>
      <c r="D54" s="115"/>
    </row>
    <row r="55" spans="2:4">
      <c r="B55" s="113">
        <v>17</v>
      </c>
      <c r="C55" s="114"/>
      <c r="D55" s="115"/>
    </row>
    <row r="56" spans="2:4">
      <c r="B56" s="113">
        <v>18</v>
      </c>
      <c r="C56" s="114"/>
      <c r="D56" s="115"/>
    </row>
    <row r="57" spans="2:4">
      <c r="B57" s="113">
        <v>19</v>
      </c>
      <c r="C57" s="114"/>
      <c r="D57" s="115"/>
    </row>
    <row r="58" spans="2:4">
      <c r="B58" s="113">
        <v>20</v>
      </c>
      <c r="C58" s="114"/>
      <c r="D58" s="115"/>
    </row>
    <row r="59" spans="2:4">
      <c r="B59" s="113">
        <v>21</v>
      </c>
      <c r="C59" s="114"/>
      <c r="D59" s="115"/>
    </row>
    <row r="60" spans="2:4">
      <c r="B60" s="113">
        <v>22</v>
      </c>
      <c r="C60" s="114"/>
      <c r="D60" s="115"/>
    </row>
    <row r="61" spans="2:4">
      <c r="B61" s="113">
        <v>23</v>
      </c>
      <c r="C61" s="114"/>
      <c r="D61" s="115"/>
    </row>
    <row r="62" spans="2:4">
      <c r="B62" s="113">
        <v>24</v>
      </c>
      <c r="C62" s="114"/>
      <c r="D62" s="115"/>
    </row>
    <row r="63" spans="2:4">
      <c r="B63" s="113">
        <v>25</v>
      </c>
      <c r="C63" s="114"/>
      <c r="D63" s="115"/>
    </row>
    <row r="64" spans="2:4">
      <c r="B64" s="113">
        <v>26</v>
      </c>
      <c r="C64" s="114"/>
      <c r="D64" s="115"/>
    </row>
    <row r="65" spans="2:4">
      <c r="B65" s="113">
        <v>27</v>
      </c>
      <c r="C65" s="114"/>
      <c r="D65" s="115"/>
    </row>
    <row r="66" spans="2:4">
      <c r="B66" s="113">
        <v>28</v>
      </c>
      <c r="C66" s="114"/>
      <c r="D66" s="115"/>
    </row>
    <row r="67" spans="2:4">
      <c r="B67" s="113">
        <v>29</v>
      </c>
      <c r="C67" s="114"/>
      <c r="D67" s="115"/>
    </row>
    <row r="68" spans="2:4">
      <c r="B68" s="113">
        <v>30</v>
      </c>
      <c r="C68" s="114"/>
      <c r="D68" s="115"/>
    </row>
    <row r="69" spans="2:4">
      <c r="B69" s="113">
        <v>31</v>
      </c>
      <c r="C69" s="114"/>
      <c r="D69" s="115"/>
    </row>
    <row r="70" spans="2:4">
      <c r="B70" s="113">
        <v>32</v>
      </c>
      <c r="C70" s="114"/>
      <c r="D70" s="115"/>
    </row>
    <row r="71" spans="2:4">
      <c r="B71" s="113">
        <v>33</v>
      </c>
      <c r="C71" s="114"/>
      <c r="D71" s="115"/>
    </row>
    <row r="72" spans="2:4">
      <c r="B72" s="113">
        <v>34</v>
      </c>
      <c r="C72" s="114"/>
      <c r="D72" s="115"/>
    </row>
    <row r="73" spans="2:4">
      <c r="B73" s="113">
        <v>35</v>
      </c>
      <c r="C73" s="114"/>
      <c r="D73" s="115"/>
    </row>
    <row r="74" spans="2:4">
      <c r="B74" s="113">
        <v>36</v>
      </c>
      <c r="C74" s="114"/>
      <c r="D74" s="115"/>
    </row>
    <row r="75" spans="2:4">
      <c r="B75" s="113">
        <v>37</v>
      </c>
      <c r="C75" s="114"/>
      <c r="D75" s="115"/>
    </row>
    <row r="76" spans="2:4">
      <c r="B76" s="113">
        <v>38</v>
      </c>
      <c r="C76" s="114"/>
      <c r="D76" s="115"/>
    </row>
    <row r="77" spans="2:4">
      <c r="B77" s="113">
        <v>39</v>
      </c>
      <c r="C77" s="114"/>
      <c r="D77" s="115"/>
    </row>
    <row r="78" spans="2:4">
      <c r="B78" s="113">
        <v>40</v>
      </c>
      <c r="C78" s="114"/>
      <c r="D78" s="115"/>
    </row>
    <row r="79" spans="2:4">
      <c r="B79" s="113">
        <v>41</v>
      </c>
      <c r="C79" s="114"/>
      <c r="D79" s="115"/>
    </row>
    <row r="80" spans="2:4">
      <c r="B80" s="113">
        <v>42</v>
      </c>
      <c r="C80" s="114"/>
      <c r="D80" s="115"/>
    </row>
    <row r="81" spans="2:4">
      <c r="B81" s="113">
        <v>43</v>
      </c>
      <c r="C81" s="114"/>
      <c r="D81" s="115"/>
    </row>
    <row r="82" spans="2:4">
      <c r="B82" s="113">
        <v>44</v>
      </c>
      <c r="C82" s="114"/>
      <c r="D82" s="115"/>
    </row>
    <row r="83" spans="2:4">
      <c r="B83" s="113">
        <v>45</v>
      </c>
      <c r="C83" s="114"/>
      <c r="D83" s="115"/>
    </row>
    <row r="84" spans="2:4">
      <c r="B84" s="113">
        <v>46</v>
      </c>
      <c r="C84" s="114"/>
      <c r="D84" s="115"/>
    </row>
    <row r="85" spans="2:4">
      <c r="B85" s="113">
        <v>47</v>
      </c>
      <c r="C85" s="114"/>
      <c r="D85" s="115"/>
    </row>
    <row r="86" spans="2:4">
      <c r="B86" s="113">
        <v>48</v>
      </c>
      <c r="C86" s="114"/>
      <c r="D86" s="115"/>
    </row>
    <row r="87" spans="2:4">
      <c r="B87" s="113">
        <v>49</v>
      </c>
      <c r="C87" s="114"/>
      <c r="D87" s="115"/>
    </row>
    <row r="88" spans="2:4">
      <c r="B88" s="113">
        <v>50</v>
      </c>
      <c r="C88" s="114"/>
      <c r="D88" s="115"/>
    </row>
    <row r="89" spans="2:4">
      <c r="B89" s="113">
        <v>51</v>
      </c>
      <c r="C89" s="114"/>
      <c r="D89" s="115"/>
    </row>
    <row r="90" spans="2:4">
      <c r="B90" s="113">
        <v>52</v>
      </c>
      <c r="C90" s="114"/>
      <c r="D90" s="115"/>
    </row>
    <row r="91" spans="2:4">
      <c r="B91" s="113">
        <v>53</v>
      </c>
      <c r="C91" s="114"/>
      <c r="D91" s="115"/>
    </row>
    <row r="92" spans="2:4">
      <c r="B92" s="113">
        <v>54</v>
      </c>
      <c r="C92" s="114"/>
      <c r="D92" s="115"/>
    </row>
    <row r="93" spans="2:4">
      <c r="B93" s="113">
        <v>55</v>
      </c>
      <c r="C93" s="114"/>
      <c r="D93" s="115"/>
    </row>
    <row r="94" spans="2:4">
      <c r="B94" s="113">
        <v>56</v>
      </c>
      <c r="C94" s="114"/>
      <c r="D94" s="115"/>
    </row>
    <row r="95" spans="2:4">
      <c r="B95" s="113">
        <v>57</v>
      </c>
      <c r="C95" s="114"/>
      <c r="D95" s="115"/>
    </row>
    <row r="96" spans="2:4">
      <c r="B96" s="113">
        <v>58</v>
      </c>
      <c r="C96" s="114"/>
      <c r="D96" s="115"/>
    </row>
    <row r="97" spans="2:4">
      <c r="B97" s="113">
        <v>59</v>
      </c>
      <c r="C97" s="114"/>
      <c r="D97" s="115"/>
    </row>
    <row r="98" spans="2:4">
      <c r="B98" s="113">
        <v>60</v>
      </c>
      <c r="C98" s="114"/>
      <c r="D98" s="115"/>
    </row>
    <row r="99" spans="2:4">
      <c r="B99" s="113">
        <v>61</v>
      </c>
      <c r="C99" s="114"/>
      <c r="D99" s="115"/>
    </row>
    <row r="100" spans="2:4">
      <c r="B100" s="113">
        <v>62</v>
      </c>
      <c r="C100" s="114"/>
      <c r="D100" s="115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Z95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4.81640625" style="18" customWidth="1"/>
    <col min="5" max="7" width="4.81640625" style="23" customWidth="1"/>
    <col min="8" max="8" width="4.81640625" style="22" customWidth="1"/>
    <col min="9" max="9" width="4.81640625" style="18" customWidth="1"/>
    <col min="10" max="11" width="4.81640625" style="19" customWidth="1"/>
    <col min="12" max="13" width="4.81640625" style="23" customWidth="1"/>
    <col min="14" max="14" width="3.7265625" style="6" customWidth="1"/>
    <col min="15" max="15" width="17.453125" style="34" customWidth="1"/>
    <col min="16" max="16" width="11.26953125" style="13" customWidth="1"/>
    <col min="17" max="17" width="3.7265625" style="6" customWidth="1"/>
    <col min="18" max="18" width="4.453125" style="6" customWidth="1"/>
    <col min="19" max="19" width="9" style="6" customWidth="1"/>
    <col min="20" max="20" width="9" style="34" customWidth="1"/>
    <col min="21" max="21" width="9" style="34"/>
    <col min="22" max="24" width="9" style="6" customWidth="1"/>
    <col min="25" max="16384" width="9" style="6"/>
  </cols>
  <sheetData>
    <row r="1" spans="1:26" ht="30" customHeight="1">
      <c r="A1" s="11"/>
      <c r="B1" s="11"/>
      <c r="C1" s="24"/>
      <c r="D1" s="398" t="s">
        <v>197</v>
      </c>
      <c r="E1" s="398"/>
      <c r="F1" s="398"/>
      <c r="G1" s="398"/>
      <c r="H1" s="398"/>
      <c r="I1" s="398"/>
      <c r="J1" s="398"/>
      <c r="K1" s="398"/>
      <c r="L1" s="398"/>
      <c r="M1" s="398"/>
      <c r="N1" s="3"/>
      <c r="O1" s="24"/>
      <c r="P1" s="16"/>
      <c r="Q1" s="3"/>
      <c r="V1" s="34"/>
      <c r="X1" s="8"/>
      <c r="Y1" s="8"/>
      <c r="Z1" s="8"/>
    </row>
    <row r="2" spans="1:26" ht="22.5" customHeight="1">
      <c r="A2" s="11"/>
      <c r="B2" s="11"/>
      <c r="C2" s="24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3"/>
      <c r="O2" s="24"/>
      <c r="P2" s="16"/>
      <c r="Q2" s="3"/>
      <c r="V2" s="34"/>
      <c r="X2" s="8"/>
      <c r="Y2" s="8"/>
      <c r="Z2" s="8"/>
    </row>
    <row r="3" spans="1:26" s="8" customFormat="1" ht="22.5" customHeight="1">
      <c r="A3" s="11"/>
      <c r="B3" s="11" t="s">
        <v>8</v>
      </c>
      <c r="C3" s="24" t="s">
        <v>1</v>
      </c>
      <c r="D3" s="18"/>
      <c r="E3" s="33"/>
      <c r="F3" s="23"/>
      <c r="G3" s="23"/>
      <c r="H3" s="22"/>
      <c r="I3" s="18"/>
      <c r="J3" s="19"/>
      <c r="K3" s="19"/>
      <c r="L3" s="23"/>
      <c r="M3" s="23"/>
      <c r="N3" s="3"/>
      <c r="O3" s="24"/>
      <c r="P3" s="17"/>
      <c r="Q3" s="3"/>
      <c r="T3" s="10"/>
      <c r="U3" s="10"/>
    </row>
    <row r="4" spans="1:26" s="8" customFormat="1" ht="27" customHeight="1">
      <c r="A4" s="375">
        <v>1</v>
      </c>
      <c r="B4" s="376">
        <v>7</v>
      </c>
      <c r="C4" s="376" t="str">
        <f>IF(B4="","",VLOOKUP(B4,$B$33:$C$95,2))</f>
        <v>船橋東</v>
      </c>
      <c r="D4" s="30"/>
      <c r="E4"/>
      <c r="F4"/>
      <c r="G4"/>
      <c r="H4"/>
      <c r="I4"/>
      <c r="L4"/>
      <c r="M4"/>
      <c r="N4" s="379"/>
      <c r="O4" s="379"/>
      <c r="P4" s="380"/>
      <c r="Q4" s="379"/>
      <c r="T4" s="9"/>
      <c r="U4" s="9"/>
    </row>
    <row r="5" spans="1:26" s="8" customFormat="1" ht="27" customHeight="1">
      <c r="A5" s="375"/>
      <c r="B5" s="376"/>
      <c r="C5" s="376"/>
      <c r="D5" s="292" t="s">
        <v>578</v>
      </c>
      <c r="E5" s="126"/>
      <c r="F5" s="126"/>
      <c r="G5"/>
      <c r="H5"/>
      <c r="I5"/>
      <c r="J5"/>
      <c r="K5"/>
      <c r="L5"/>
      <c r="M5"/>
      <c r="N5" s="379"/>
      <c r="O5" s="379"/>
      <c r="P5" s="380"/>
      <c r="Q5" s="379"/>
      <c r="T5" s="9"/>
      <c r="U5" s="9"/>
      <c r="X5" s="6"/>
      <c r="Y5" s="6"/>
      <c r="Z5" s="6"/>
    </row>
    <row r="6" spans="1:26" s="8" customFormat="1" ht="27" customHeight="1">
      <c r="A6" s="375">
        <v>2</v>
      </c>
      <c r="B6" s="376">
        <v>2</v>
      </c>
      <c r="C6" s="376" t="str">
        <f>IF(B6="","",VLOOKUP(B6,$B$33:$C$95,2))</f>
        <v>東金</v>
      </c>
      <c r="D6" s="295"/>
      <c r="E6" s="298"/>
      <c r="F6" s="126"/>
      <c r="G6"/>
      <c r="H6"/>
      <c r="I6"/>
      <c r="J6"/>
      <c r="K6"/>
      <c r="L6"/>
      <c r="M6"/>
      <c r="N6" s="379"/>
      <c r="O6" s="379"/>
      <c r="P6" s="380"/>
      <c r="Q6" s="379"/>
      <c r="T6" s="9"/>
      <c r="U6" s="9"/>
      <c r="X6" s="6"/>
      <c r="Y6" s="6"/>
      <c r="Z6" s="6"/>
    </row>
    <row r="7" spans="1:26" s="8" customFormat="1" ht="27" customHeight="1">
      <c r="A7" s="375"/>
      <c r="B7" s="376"/>
      <c r="C7" s="376"/>
      <c r="D7" s="296"/>
      <c r="E7" s="293" t="s">
        <v>582</v>
      </c>
      <c r="F7" s="317"/>
      <c r="G7"/>
      <c r="H7"/>
      <c r="I7"/>
      <c r="J7"/>
      <c r="K7"/>
      <c r="L7"/>
      <c r="M7"/>
      <c r="N7" s="379"/>
      <c r="O7" s="379"/>
      <c r="P7" s="380"/>
      <c r="Q7" s="379"/>
      <c r="T7" s="9"/>
      <c r="U7" s="9"/>
      <c r="X7" s="6"/>
      <c r="Y7" s="6"/>
      <c r="Z7" s="6"/>
    </row>
    <row r="8" spans="1:26" s="8" customFormat="1" ht="27" customHeight="1">
      <c r="A8" s="375">
        <v>3</v>
      </c>
      <c r="B8" s="376">
        <v>4</v>
      </c>
      <c r="C8" s="376" t="str">
        <f>IF(B8="","",VLOOKUP(B8,$B$33:$C$95,2))</f>
        <v>千葉経済</v>
      </c>
      <c r="D8" s="318"/>
      <c r="E8" s="293"/>
      <c r="F8" s="292"/>
      <c r="G8"/>
      <c r="H8"/>
      <c r="I8"/>
      <c r="J8"/>
      <c r="K8"/>
      <c r="L8"/>
      <c r="M8"/>
      <c r="N8" s="379"/>
      <c r="O8" s="379"/>
      <c r="P8" s="380"/>
      <c r="Q8" s="379"/>
      <c r="T8" s="10"/>
      <c r="U8" s="10"/>
      <c r="X8" s="6"/>
      <c r="Y8" s="6"/>
      <c r="Z8" s="6"/>
    </row>
    <row r="9" spans="1:26" s="8" customFormat="1" ht="27" customHeight="1">
      <c r="A9" s="375"/>
      <c r="B9" s="376"/>
      <c r="C9" s="376"/>
      <c r="D9" s="292" t="s">
        <v>579</v>
      </c>
      <c r="E9" s="294"/>
      <c r="F9" s="293"/>
      <c r="G9"/>
      <c r="H9"/>
      <c r="I9"/>
      <c r="J9"/>
      <c r="K9"/>
      <c r="L9"/>
      <c r="M9"/>
      <c r="N9" s="379"/>
      <c r="O9" s="379"/>
      <c r="P9" s="380"/>
      <c r="Q9" s="379"/>
      <c r="T9" s="10"/>
      <c r="U9" s="10"/>
      <c r="X9" s="6"/>
      <c r="Y9" s="6"/>
      <c r="Z9" s="6"/>
    </row>
    <row r="10" spans="1:26" s="8" customFormat="1" ht="27" customHeight="1">
      <c r="A10" s="375">
        <v>4</v>
      </c>
      <c r="B10" s="376">
        <v>8</v>
      </c>
      <c r="C10" s="376" t="str">
        <f>IF(B10="","",VLOOKUP(B10,$B$33:$C$95,2))</f>
        <v>昭和学院</v>
      </c>
      <c r="D10" s="295"/>
      <c r="E10" s="126"/>
      <c r="F10" s="293"/>
      <c r="G10"/>
      <c r="H10"/>
      <c r="I10"/>
      <c r="J10"/>
      <c r="K10"/>
      <c r="L10"/>
      <c r="M10"/>
      <c r="N10" s="379"/>
      <c r="O10" s="379"/>
      <c r="P10" s="380"/>
      <c r="Q10" s="379"/>
      <c r="T10" s="10"/>
      <c r="U10" s="10"/>
      <c r="X10" s="6"/>
      <c r="Y10" s="6"/>
      <c r="Z10" s="6"/>
    </row>
    <row r="11" spans="1:26" s="8" customFormat="1" ht="27" customHeight="1">
      <c r="A11" s="375"/>
      <c r="B11" s="376"/>
      <c r="C11" s="376"/>
      <c r="D11" s="296"/>
      <c r="E11" s="126"/>
      <c r="F11" s="293" t="s">
        <v>584</v>
      </c>
      <c r="G11" s="261"/>
      <c r="H11"/>
      <c r="I11"/>
      <c r="J11"/>
      <c r="K11"/>
      <c r="L11"/>
      <c r="M11"/>
      <c r="N11" s="379"/>
      <c r="O11" s="379"/>
      <c r="P11" s="380"/>
      <c r="Q11" s="379"/>
      <c r="S11" s="10"/>
      <c r="T11" s="10"/>
      <c r="U11" s="9"/>
      <c r="V11" s="9"/>
      <c r="W11" s="9"/>
      <c r="X11" s="6"/>
      <c r="Y11" s="6"/>
      <c r="Z11" s="6"/>
    </row>
    <row r="12" spans="1:26" s="8" customFormat="1" ht="27" customHeight="1">
      <c r="A12" s="375">
        <v>5</v>
      </c>
      <c r="B12" s="376">
        <v>1</v>
      </c>
      <c r="C12" s="376" t="str">
        <f>IF(B12="","",VLOOKUP(B12,$B$33:$C$95,2))</f>
        <v>長生</v>
      </c>
      <c r="D12" s="126"/>
      <c r="E12" s="126"/>
      <c r="F12" s="293"/>
      <c r="G12"/>
      <c r="H12"/>
      <c r="I12"/>
      <c r="J12"/>
      <c r="K12"/>
      <c r="L12"/>
      <c r="M12"/>
      <c r="N12" s="379"/>
      <c r="O12" s="379"/>
      <c r="P12" s="380"/>
      <c r="Q12" s="379"/>
      <c r="X12" s="6"/>
      <c r="Y12" s="6"/>
      <c r="Z12" s="6"/>
    </row>
    <row r="13" spans="1:26" s="8" customFormat="1" ht="27" customHeight="1">
      <c r="A13" s="375"/>
      <c r="B13" s="376"/>
      <c r="C13" s="376"/>
      <c r="D13" s="292" t="s">
        <v>580</v>
      </c>
      <c r="E13" s="317"/>
      <c r="F13" s="293"/>
      <c r="G13"/>
      <c r="H13"/>
      <c r="I13"/>
      <c r="J13"/>
      <c r="K13"/>
      <c r="L13"/>
      <c r="M13"/>
      <c r="N13" s="379"/>
      <c r="O13" s="379"/>
      <c r="P13" s="380"/>
      <c r="Q13" s="379"/>
      <c r="X13" s="6"/>
      <c r="Y13" s="6"/>
      <c r="Z13" s="6"/>
    </row>
    <row r="14" spans="1:26" s="8" customFormat="1" ht="27" customHeight="1">
      <c r="A14" s="375">
        <v>6</v>
      </c>
      <c r="B14" s="376">
        <v>5</v>
      </c>
      <c r="C14" s="376" t="str">
        <f>IF(B14="","",VLOOKUP(B14,$B$33:$C$95,2))</f>
        <v>習志野</v>
      </c>
      <c r="D14" s="295"/>
      <c r="E14" s="292"/>
      <c r="F14" s="293"/>
      <c r="G14"/>
      <c r="H14"/>
      <c r="I14"/>
      <c r="J14"/>
      <c r="K14"/>
      <c r="L14"/>
      <c r="M14"/>
      <c r="N14" s="379"/>
      <c r="O14" s="379"/>
      <c r="P14" s="380"/>
      <c r="Q14" s="379"/>
      <c r="X14" s="6"/>
      <c r="Y14" s="6"/>
      <c r="Z14" s="6"/>
    </row>
    <row r="15" spans="1:26" s="8" customFormat="1" ht="27" customHeight="1">
      <c r="A15" s="375"/>
      <c r="B15" s="376"/>
      <c r="C15" s="376"/>
      <c r="D15" s="126"/>
      <c r="E15" s="293" t="s">
        <v>583</v>
      </c>
      <c r="F15" s="294"/>
      <c r="G15"/>
      <c r="H15"/>
      <c r="I15"/>
      <c r="J15"/>
      <c r="K15"/>
      <c r="L15"/>
      <c r="M15"/>
      <c r="N15" s="379"/>
      <c r="O15" s="379"/>
      <c r="P15" s="380"/>
      <c r="Q15" s="379"/>
      <c r="X15" s="6"/>
      <c r="Y15" s="6"/>
      <c r="Z15" s="6"/>
    </row>
    <row r="16" spans="1:26" s="8" customFormat="1" ht="27" customHeight="1">
      <c r="A16" s="375">
        <v>7</v>
      </c>
      <c r="B16" s="376">
        <v>6</v>
      </c>
      <c r="C16" s="376" t="str">
        <f>IF(B16="","",VLOOKUP(B16,$B$33:$C$95,2))</f>
        <v>西武台千葉</v>
      </c>
      <c r="D16" s="318"/>
      <c r="E16" s="293"/>
      <c r="F16" s="126"/>
      <c r="G16"/>
      <c r="H16"/>
      <c r="I16"/>
      <c r="J16"/>
      <c r="K16"/>
      <c r="L16"/>
      <c r="M16"/>
      <c r="N16" s="379"/>
      <c r="O16" s="379"/>
      <c r="P16" s="380"/>
      <c r="Q16" s="379"/>
      <c r="T16" s="10"/>
      <c r="U16" s="10"/>
      <c r="X16" s="6"/>
      <c r="Y16" s="6"/>
      <c r="Z16" s="6"/>
    </row>
    <row r="17" spans="1:26" s="8" customFormat="1" ht="27" customHeight="1">
      <c r="A17" s="375"/>
      <c r="B17" s="376"/>
      <c r="C17" s="376"/>
      <c r="D17" s="292" t="s">
        <v>581</v>
      </c>
      <c r="E17" s="295"/>
      <c r="F17" s="126"/>
      <c r="G17"/>
      <c r="H17"/>
      <c r="I17"/>
      <c r="J17"/>
      <c r="K17"/>
      <c r="L17"/>
      <c r="M17"/>
      <c r="N17" s="379"/>
      <c r="O17" s="379"/>
      <c r="P17" s="380"/>
      <c r="Q17" s="379"/>
      <c r="T17" s="10"/>
      <c r="U17" s="10"/>
      <c r="X17" s="6"/>
      <c r="Y17" s="6"/>
      <c r="Z17" s="6"/>
    </row>
    <row r="18" spans="1:26" s="8" customFormat="1" ht="27" customHeight="1">
      <c r="A18" s="375">
        <v>8</v>
      </c>
      <c r="B18" s="376">
        <v>3</v>
      </c>
      <c r="C18" s="376" t="str">
        <f>IF(B18="","",VLOOKUP(B18,$B$33:$C$95,2))</f>
        <v>成東</v>
      </c>
      <c r="D18" s="295"/>
      <c r="E18" s="297"/>
      <c r="F18" s="126"/>
      <c r="G18"/>
      <c r="H18"/>
      <c r="I18"/>
      <c r="J18"/>
      <c r="K18"/>
      <c r="L18"/>
      <c r="M18"/>
      <c r="N18" s="379"/>
      <c r="O18" s="379"/>
      <c r="P18" s="380"/>
      <c r="Q18" s="379"/>
      <c r="T18" s="10"/>
      <c r="U18" s="10"/>
      <c r="X18" s="6"/>
      <c r="Y18" s="6"/>
      <c r="Z18" s="6"/>
    </row>
    <row r="19" spans="1:26" s="8" customFormat="1" ht="27" customHeight="1">
      <c r="A19" s="375"/>
      <c r="B19" s="376"/>
      <c r="C19" s="376"/>
      <c r="D19"/>
      <c r="E19"/>
      <c r="F19"/>
      <c r="G19"/>
      <c r="H19"/>
      <c r="I19"/>
      <c r="J19"/>
      <c r="K19"/>
      <c r="L19"/>
      <c r="M19"/>
      <c r="N19" s="379"/>
      <c r="O19" s="379"/>
      <c r="P19" s="380"/>
      <c r="Q19" s="379"/>
      <c r="T19" s="10"/>
      <c r="U19" s="10"/>
      <c r="X19" s="6"/>
      <c r="Y19" s="6"/>
      <c r="Z19" s="6"/>
    </row>
    <row r="20" spans="1:26" s="8" customFormat="1" ht="27" customHeight="1">
      <c r="A20" s="279"/>
      <c r="B20" s="280"/>
      <c r="C20" s="281"/>
      <c r="D20" s="14"/>
      <c r="E20"/>
      <c r="F20"/>
      <c r="G20"/>
      <c r="H20"/>
      <c r="I20"/>
      <c r="J20"/>
      <c r="K20"/>
      <c r="L20"/>
      <c r="M20"/>
      <c r="N20" s="181"/>
      <c r="O20" s="181"/>
      <c r="P20" s="278"/>
      <c r="Q20" s="181"/>
      <c r="T20" s="10"/>
      <c r="U20" s="10"/>
      <c r="X20" s="6"/>
      <c r="Y20" s="6"/>
      <c r="Z20" s="6"/>
    </row>
    <row r="21" spans="1:26" s="8" customFormat="1" ht="27" customHeight="1">
      <c r="A21" s="378"/>
      <c r="B21" s="379"/>
      <c r="C21" s="379"/>
      <c r="D21"/>
      <c r="E21"/>
      <c r="F21"/>
      <c r="G21"/>
      <c r="H21"/>
      <c r="I21"/>
      <c r="J21"/>
      <c r="K21"/>
      <c r="L21"/>
      <c r="M21"/>
      <c r="N21" s="379"/>
      <c r="O21" s="379"/>
      <c r="P21" s="380"/>
      <c r="Q21" s="379"/>
      <c r="T21" s="10"/>
      <c r="U21" s="10"/>
    </row>
    <row r="22" spans="1:26" s="8" customFormat="1" ht="27" customHeight="1">
      <c r="A22" s="378"/>
      <c r="B22" s="379"/>
      <c r="C22" s="379"/>
      <c r="D22"/>
      <c r="E22"/>
      <c r="F22"/>
      <c r="G22"/>
      <c r="H22"/>
      <c r="I22"/>
      <c r="J22"/>
      <c r="K22"/>
      <c r="L22"/>
      <c r="M22"/>
      <c r="N22" s="379"/>
      <c r="O22" s="379"/>
      <c r="P22" s="380"/>
      <c r="Q22" s="379"/>
      <c r="T22" s="10"/>
      <c r="U22" s="10"/>
    </row>
    <row r="23" spans="1:26" s="8" customFormat="1" ht="27" customHeight="1">
      <c r="A23" s="378"/>
      <c r="B23" s="379"/>
      <c r="C23" s="379"/>
      <c r="D23"/>
      <c r="E23"/>
      <c r="F23"/>
      <c r="G23"/>
      <c r="H23"/>
      <c r="I23"/>
      <c r="J23"/>
      <c r="K23"/>
      <c r="L23"/>
      <c r="M23"/>
      <c r="N23" s="379"/>
      <c r="O23" s="379"/>
      <c r="P23" s="380"/>
      <c r="Q23" s="379"/>
      <c r="T23" s="10"/>
      <c r="U23" s="10"/>
    </row>
    <row r="24" spans="1:26" s="8" customFormat="1" ht="27" customHeight="1">
      <c r="A24" s="378"/>
      <c r="B24" s="379"/>
      <c r="C24" s="379"/>
      <c r="D24"/>
      <c r="E24"/>
      <c r="F24"/>
      <c r="G24"/>
      <c r="H24"/>
      <c r="I24"/>
      <c r="J24"/>
      <c r="K24"/>
      <c r="L24"/>
      <c r="M24"/>
      <c r="N24" s="379"/>
      <c r="O24" s="379"/>
      <c r="P24" s="380"/>
      <c r="Q24" s="379"/>
      <c r="T24" s="10"/>
      <c r="U24" s="10"/>
    </row>
    <row r="25" spans="1:26" s="8" customFormat="1" ht="27" customHeight="1">
      <c r="A25" s="378"/>
      <c r="B25" s="379"/>
      <c r="C25" s="379"/>
      <c r="D25"/>
      <c r="E25"/>
      <c r="F25"/>
      <c r="G25"/>
      <c r="H25"/>
      <c r="I25"/>
      <c r="J25"/>
      <c r="K25"/>
      <c r="L25"/>
      <c r="M25"/>
      <c r="N25" s="379"/>
      <c r="O25" s="379"/>
      <c r="P25" s="380"/>
      <c r="Q25" s="379"/>
      <c r="T25" s="10"/>
      <c r="U25" s="10"/>
    </row>
    <row r="26" spans="1:26" s="8" customFormat="1" ht="27" customHeight="1">
      <c r="A26" s="378"/>
      <c r="B26" s="379"/>
      <c r="C26" s="379"/>
      <c r="D26"/>
      <c r="E26"/>
      <c r="F26"/>
      <c r="G26"/>
      <c r="H26"/>
      <c r="I26"/>
      <c r="J26"/>
      <c r="K26"/>
      <c r="L26"/>
      <c r="M26"/>
      <c r="N26" s="379"/>
      <c r="O26" s="379"/>
      <c r="P26" s="380"/>
      <c r="Q26" s="379"/>
      <c r="T26" s="10"/>
      <c r="U26" s="10"/>
    </row>
    <row r="27" spans="1:26" ht="27" customHeight="1">
      <c r="A27" s="378"/>
      <c r="B27" s="379"/>
      <c r="C27" s="379"/>
      <c r="D27"/>
      <c r="E27"/>
      <c r="F27"/>
      <c r="G27"/>
      <c r="H27"/>
      <c r="I27"/>
      <c r="J27"/>
      <c r="K27"/>
      <c r="L27"/>
      <c r="M27"/>
      <c r="N27" s="379"/>
      <c r="O27" s="379"/>
      <c r="P27" s="380"/>
      <c r="Q27" s="379"/>
      <c r="T27" s="125"/>
    </row>
    <row r="28" spans="1:26" ht="27" customHeight="1">
      <c r="A28" s="378"/>
      <c r="B28" s="379"/>
      <c r="C28" s="379"/>
      <c r="D28"/>
      <c r="E28"/>
      <c r="F28"/>
      <c r="G28"/>
      <c r="H28"/>
      <c r="I28"/>
      <c r="J28"/>
      <c r="K28"/>
      <c r="L28"/>
      <c r="M28"/>
      <c r="N28" s="379"/>
      <c r="O28" s="379"/>
      <c r="P28" s="380"/>
      <c r="Q28" s="379"/>
      <c r="T28" s="125"/>
    </row>
    <row r="29" spans="1:26" ht="27" customHeight="1">
      <c r="A29" s="378"/>
      <c r="B29" s="379"/>
      <c r="C29" s="379"/>
      <c r="D29"/>
      <c r="E29"/>
      <c r="F29"/>
      <c r="G29"/>
      <c r="H29"/>
      <c r="I29"/>
      <c r="J29"/>
      <c r="K29"/>
      <c r="L29"/>
      <c r="M29"/>
      <c r="N29" s="379"/>
      <c r="O29" s="379"/>
      <c r="P29" s="380"/>
      <c r="Q29" s="379"/>
      <c r="T29" s="125"/>
    </row>
    <row r="30" spans="1:26" ht="27" customHeight="1">
      <c r="A30" s="378"/>
      <c r="B30" s="379"/>
      <c r="C30" s="379"/>
      <c r="D30"/>
      <c r="E30"/>
      <c r="F30"/>
      <c r="G30"/>
      <c r="H30"/>
      <c r="I30"/>
      <c r="J30"/>
      <c r="K30"/>
      <c r="L30"/>
      <c r="M30"/>
      <c r="N30" s="379"/>
      <c r="O30" s="379"/>
      <c r="P30" s="380"/>
      <c r="Q30" s="379"/>
      <c r="T30" s="125"/>
    </row>
    <row r="31" spans="1:26" ht="17" thickBot="1"/>
    <row r="32" spans="1:26" ht="17" thickBot="1">
      <c r="A32" s="381" t="s">
        <v>74</v>
      </c>
      <c r="B32" s="382"/>
      <c r="C32" s="253"/>
    </row>
    <row r="33" spans="2:3">
      <c r="B33" s="110" t="s">
        <v>75</v>
      </c>
      <c r="C33" s="111" t="s">
        <v>1</v>
      </c>
    </row>
    <row r="34" spans="2:3">
      <c r="B34" s="113">
        <v>1</v>
      </c>
      <c r="C34" s="114" t="s">
        <v>428</v>
      </c>
    </row>
    <row r="35" spans="2:3">
      <c r="B35" s="113">
        <v>2</v>
      </c>
      <c r="C35" s="114" t="s">
        <v>17</v>
      </c>
    </row>
    <row r="36" spans="2:3">
      <c r="B36" s="113">
        <v>3</v>
      </c>
      <c r="C36" s="114" t="s">
        <v>18</v>
      </c>
    </row>
    <row r="37" spans="2:3">
      <c r="B37" s="113">
        <v>4</v>
      </c>
      <c r="C37" s="114" t="s">
        <v>193</v>
      </c>
    </row>
    <row r="38" spans="2:3">
      <c r="B38" s="113">
        <v>5</v>
      </c>
      <c r="C38" s="114" t="s">
        <v>191</v>
      </c>
    </row>
    <row r="39" spans="2:3">
      <c r="B39" s="113">
        <v>6</v>
      </c>
      <c r="C39" s="114" t="s">
        <v>429</v>
      </c>
    </row>
    <row r="40" spans="2:3">
      <c r="B40" s="113">
        <v>7</v>
      </c>
      <c r="C40" s="114" t="s">
        <v>192</v>
      </c>
    </row>
    <row r="41" spans="2:3">
      <c r="B41" s="113">
        <v>8</v>
      </c>
      <c r="C41" s="114" t="s">
        <v>198</v>
      </c>
    </row>
    <row r="42" spans="2:3">
      <c r="B42" s="113">
        <v>9</v>
      </c>
      <c r="C42" s="114"/>
    </row>
    <row r="43" spans="2:3">
      <c r="B43" s="113">
        <v>10</v>
      </c>
      <c r="C43" s="114"/>
    </row>
    <row r="44" spans="2:3">
      <c r="B44" s="113">
        <v>11</v>
      </c>
      <c r="C44" s="114"/>
    </row>
    <row r="45" spans="2:3">
      <c r="B45" s="113">
        <v>12</v>
      </c>
      <c r="C45" s="114"/>
    </row>
    <row r="46" spans="2:3">
      <c r="B46" s="113">
        <v>13</v>
      </c>
      <c r="C46" s="114"/>
    </row>
    <row r="47" spans="2:3">
      <c r="B47" s="113">
        <v>14</v>
      </c>
      <c r="C47" s="114"/>
    </row>
    <row r="48" spans="2:3">
      <c r="B48" s="113">
        <v>15</v>
      </c>
      <c r="C48" s="114"/>
    </row>
    <row r="49" spans="2:3">
      <c r="B49" s="113">
        <v>16</v>
      </c>
      <c r="C49" s="114"/>
    </row>
    <row r="50" spans="2:3">
      <c r="B50" s="113">
        <v>17</v>
      </c>
      <c r="C50" s="114"/>
    </row>
    <row r="51" spans="2:3">
      <c r="B51" s="113">
        <v>18</v>
      </c>
      <c r="C51" s="114"/>
    </row>
    <row r="52" spans="2:3">
      <c r="B52" s="113">
        <v>19</v>
      </c>
      <c r="C52" s="114"/>
    </row>
    <row r="53" spans="2:3">
      <c r="B53" s="113">
        <v>20</v>
      </c>
      <c r="C53" s="114"/>
    </row>
    <row r="54" spans="2:3">
      <c r="B54" s="113">
        <v>21</v>
      </c>
      <c r="C54" s="114"/>
    </row>
    <row r="55" spans="2:3">
      <c r="B55" s="113">
        <v>22</v>
      </c>
      <c r="C55" s="114"/>
    </row>
    <row r="56" spans="2:3">
      <c r="B56" s="113">
        <v>23</v>
      </c>
      <c r="C56" s="114"/>
    </row>
    <row r="57" spans="2:3">
      <c r="B57" s="113">
        <v>24</v>
      </c>
      <c r="C57" s="114"/>
    </row>
    <row r="58" spans="2:3">
      <c r="B58" s="113">
        <v>25</v>
      </c>
      <c r="C58" s="114"/>
    </row>
    <row r="59" spans="2:3">
      <c r="B59" s="113">
        <v>26</v>
      </c>
      <c r="C59" s="114"/>
    </row>
    <row r="60" spans="2:3">
      <c r="B60" s="113">
        <v>27</v>
      </c>
      <c r="C60" s="114"/>
    </row>
    <row r="61" spans="2:3">
      <c r="B61" s="113">
        <v>28</v>
      </c>
      <c r="C61" s="114"/>
    </row>
    <row r="62" spans="2:3">
      <c r="B62" s="113">
        <v>29</v>
      </c>
      <c r="C62" s="114"/>
    </row>
    <row r="63" spans="2:3">
      <c r="B63" s="113">
        <v>30</v>
      </c>
      <c r="C63" s="114"/>
    </row>
    <row r="64" spans="2:3">
      <c r="B64" s="113">
        <v>31</v>
      </c>
      <c r="C64" s="114"/>
    </row>
    <row r="65" spans="2:3">
      <c r="B65" s="113">
        <v>32</v>
      </c>
      <c r="C65" s="114"/>
    </row>
    <row r="66" spans="2:3">
      <c r="B66" s="113">
        <v>33</v>
      </c>
      <c r="C66" s="114"/>
    </row>
    <row r="67" spans="2:3">
      <c r="B67" s="113">
        <v>34</v>
      </c>
      <c r="C67" s="114"/>
    </row>
    <row r="68" spans="2:3">
      <c r="B68" s="113">
        <v>35</v>
      </c>
      <c r="C68" s="114"/>
    </row>
    <row r="69" spans="2:3">
      <c r="B69" s="113">
        <v>36</v>
      </c>
      <c r="C69" s="114"/>
    </row>
    <row r="70" spans="2:3">
      <c r="B70" s="113">
        <v>37</v>
      </c>
      <c r="C70" s="114"/>
    </row>
    <row r="71" spans="2:3">
      <c r="B71" s="113">
        <v>38</v>
      </c>
      <c r="C71" s="114"/>
    </row>
    <row r="72" spans="2:3">
      <c r="B72" s="113">
        <v>39</v>
      </c>
      <c r="C72" s="114"/>
    </row>
    <row r="73" spans="2:3">
      <c r="B73" s="113">
        <v>40</v>
      </c>
      <c r="C73" s="114"/>
    </row>
    <row r="74" spans="2:3">
      <c r="B74" s="113">
        <v>41</v>
      </c>
      <c r="C74" s="114"/>
    </row>
    <row r="75" spans="2:3">
      <c r="B75" s="113">
        <v>42</v>
      </c>
      <c r="C75" s="114"/>
    </row>
    <row r="76" spans="2:3">
      <c r="B76" s="113">
        <v>43</v>
      </c>
      <c r="C76" s="114"/>
    </row>
    <row r="77" spans="2:3">
      <c r="B77" s="113">
        <v>44</v>
      </c>
      <c r="C77" s="114"/>
    </row>
    <row r="78" spans="2:3">
      <c r="B78" s="113">
        <v>45</v>
      </c>
      <c r="C78" s="114"/>
    </row>
    <row r="79" spans="2:3">
      <c r="B79" s="113">
        <v>46</v>
      </c>
      <c r="C79" s="114"/>
    </row>
    <row r="80" spans="2:3">
      <c r="B80" s="113">
        <v>47</v>
      </c>
      <c r="C80" s="114"/>
    </row>
    <row r="81" spans="2:3">
      <c r="B81" s="113">
        <v>48</v>
      </c>
      <c r="C81" s="114"/>
    </row>
    <row r="82" spans="2:3">
      <c r="B82" s="113">
        <v>49</v>
      </c>
      <c r="C82" s="114"/>
    </row>
    <row r="83" spans="2:3">
      <c r="B83" s="113">
        <v>50</v>
      </c>
      <c r="C83" s="114"/>
    </row>
    <row r="84" spans="2:3">
      <c r="B84" s="113">
        <v>51</v>
      </c>
      <c r="C84" s="114"/>
    </row>
    <row r="85" spans="2:3">
      <c r="B85" s="113">
        <v>52</v>
      </c>
      <c r="C85" s="114"/>
    </row>
    <row r="86" spans="2:3">
      <c r="B86" s="113">
        <v>53</v>
      </c>
      <c r="C86" s="114"/>
    </row>
    <row r="87" spans="2:3">
      <c r="B87" s="113">
        <v>54</v>
      </c>
      <c r="C87" s="114"/>
    </row>
    <row r="88" spans="2:3">
      <c r="B88" s="113">
        <v>55</v>
      </c>
      <c r="C88" s="114"/>
    </row>
    <row r="89" spans="2:3">
      <c r="B89" s="113">
        <v>56</v>
      </c>
      <c r="C89" s="114"/>
    </row>
    <row r="90" spans="2:3">
      <c r="B90" s="113">
        <v>57</v>
      </c>
      <c r="C90" s="114"/>
    </row>
    <row r="91" spans="2:3">
      <c r="B91" s="113">
        <v>58</v>
      </c>
      <c r="C91" s="114"/>
    </row>
    <row r="92" spans="2:3">
      <c r="B92" s="113">
        <v>59</v>
      </c>
      <c r="C92" s="114"/>
    </row>
    <row r="93" spans="2:3">
      <c r="B93" s="113">
        <v>60</v>
      </c>
      <c r="C93" s="114"/>
    </row>
    <row r="94" spans="2:3">
      <c r="B94" s="113">
        <v>61</v>
      </c>
      <c r="C94" s="114"/>
    </row>
    <row r="95" spans="2:3">
      <c r="B95" s="113">
        <v>62</v>
      </c>
      <c r="C95" s="114"/>
    </row>
  </sheetData>
  <mergeCells count="93">
    <mergeCell ref="P29:P30"/>
    <mergeCell ref="Q29:Q30"/>
    <mergeCell ref="A32:B32"/>
    <mergeCell ref="A29:A30"/>
    <mergeCell ref="B29:B30"/>
    <mergeCell ref="C29:C30"/>
    <mergeCell ref="N29:N30"/>
    <mergeCell ref="O29:O30"/>
    <mergeCell ref="P25:P26"/>
    <mergeCell ref="Q25:Q26"/>
    <mergeCell ref="A27:A28"/>
    <mergeCell ref="B27:B28"/>
    <mergeCell ref="C27:C28"/>
    <mergeCell ref="N27:N28"/>
    <mergeCell ref="O27:O28"/>
    <mergeCell ref="P27:P28"/>
    <mergeCell ref="Q27:Q28"/>
    <mergeCell ref="A25:A26"/>
    <mergeCell ref="B25:B26"/>
    <mergeCell ref="C25:C26"/>
    <mergeCell ref="N25:N26"/>
    <mergeCell ref="O25:O26"/>
    <mergeCell ref="P21:P22"/>
    <mergeCell ref="Q21:Q22"/>
    <mergeCell ref="A23:A24"/>
    <mergeCell ref="B23:B24"/>
    <mergeCell ref="C23:C24"/>
    <mergeCell ref="N23:N24"/>
    <mergeCell ref="O23:O24"/>
    <mergeCell ref="P23:P24"/>
    <mergeCell ref="Q23:Q24"/>
    <mergeCell ref="A21:A22"/>
    <mergeCell ref="B21:B22"/>
    <mergeCell ref="C21:C22"/>
    <mergeCell ref="N21:N22"/>
    <mergeCell ref="O21:O22"/>
    <mergeCell ref="P18:P19"/>
    <mergeCell ref="Q18:Q19"/>
    <mergeCell ref="A18:A19"/>
    <mergeCell ref="B18:B19"/>
    <mergeCell ref="C18:C19"/>
    <mergeCell ref="N18:N19"/>
    <mergeCell ref="O18:O19"/>
    <mergeCell ref="P14:P15"/>
    <mergeCell ref="Q14:Q15"/>
    <mergeCell ref="A16:A17"/>
    <mergeCell ref="B16:B17"/>
    <mergeCell ref="C16:C17"/>
    <mergeCell ref="N16:N17"/>
    <mergeCell ref="O16:O17"/>
    <mergeCell ref="P16:P17"/>
    <mergeCell ref="Q16:Q17"/>
    <mergeCell ref="A14:A15"/>
    <mergeCell ref="B14:B15"/>
    <mergeCell ref="C14:C15"/>
    <mergeCell ref="N14:N15"/>
    <mergeCell ref="O14:O15"/>
    <mergeCell ref="P10:P11"/>
    <mergeCell ref="Q10:Q11"/>
    <mergeCell ref="A12:A13"/>
    <mergeCell ref="B12:B13"/>
    <mergeCell ref="C12:C13"/>
    <mergeCell ref="N12:N13"/>
    <mergeCell ref="O12:O13"/>
    <mergeCell ref="P12:P13"/>
    <mergeCell ref="Q12:Q13"/>
    <mergeCell ref="A10:A11"/>
    <mergeCell ref="B10:B11"/>
    <mergeCell ref="C10:C11"/>
    <mergeCell ref="N10:N11"/>
    <mergeCell ref="O10:O11"/>
    <mergeCell ref="P8:P9"/>
    <mergeCell ref="Q8:Q9"/>
    <mergeCell ref="D1:M1"/>
    <mergeCell ref="A4:A5"/>
    <mergeCell ref="B4:B5"/>
    <mergeCell ref="C4:C5"/>
    <mergeCell ref="N4:N5"/>
    <mergeCell ref="A8:A9"/>
    <mergeCell ref="B8:B9"/>
    <mergeCell ref="C8:C9"/>
    <mergeCell ref="N8:N9"/>
    <mergeCell ref="O8:O9"/>
    <mergeCell ref="O4:O5"/>
    <mergeCell ref="P4:P5"/>
    <mergeCell ref="Q4:Q5"/>
    <mergeCell ref="A6:A7"/>
    <mergeCell ref="Q6:Q7"/>
    <mergeCell ref="B6:B7"/>
    <mergeCell ref="C6:C7"/>
    <mergeCell ref="N6:N7"/>
    <mergeCell ref="O6:O7"/>
    <mergeCell ref="P6:P7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0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Z100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4.81640625" style="18" customWidth="1"/>
    <col min="5" max="7" width="4.81640625" style="23" customWidth="1"/>
    <col min="8" max="8" width="4.81640625" style="22" customWidth="1"/>
    <col min="9" max="9" width="4.81640625" style="18" customWidth="1"/>
    <col min="10" max="11" width="4.81640625" style="19" customWidth="1"/>
    <col min="12" max="13" width="4.81640625" style="23" customWidth="1"/>
    <col min="14" max="14" width="3.7265625" style="6" customWidth="1"/>
    <col min="15" max="15" width="17.453125" style="34" customWidth="1"/>
    <col min="16" max="16" width="11.26953125" style="13" customWidth="1"/>
    <col min="17" max="17" width="3.7265625" style="6" customWidth="1"/>
    <col min="18" max="18" width="4.453125" style="6" customWidth="1"/>
    <col min="19" max="19" width="9" style="6" customWidth="1"/>
    <col min="20" max="20" width="9" style="34" customWidth="1"/>
    <col min="21" max="21" width="9" style="34"/>
    <col min="22" max="24" width="9" style="6" customWidth="1"/>
    <col min="25" max="16384" width="9" style="6"/>
  </cols>
  <sheetData>
    <row r="1" spans="1:26" ht="30" customHeight="1">
      <c r="A1" s="11"/>
      <c r="B1" s="11"/>
      <c r="C1" s="24"/>
      <c r="D1" s="398" t="s">
        <v>196</v>
      </c>
      <c r="E1" s="398"/>
      <c r="F1" s="398"/>
      <c r="G1" s="398"/>
      <c r="H1" s="398"/>
      <c r="I1" s="398"/>
      <c r="J1" s="398"/>
      <c r="K1" s="398"/>
      <c r="L1" s="398"/>
      <c r="M1" s="398"/>
      <c r="N1" s="3"/>
      <c r="O1" s="24"/>
      <c r="P1" s="16"/>
      <c r="Q1" s="3"/>
      <c r="V1" s="34"/>
      <c r="X1" s="8"/>
      <c r="Y1" s="8"/>
      <c r="Z1" s="8"/>
    </row>
    <row r="2" spans="1:26" ht="22.5" customHeight="1">
      <c r="A2" s="11"/>
      <c r="B2" s="11"/>
      <c r="C2" s="24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3"/>
      <c r="O2" s="24"/>
      <c r="P2" s="16"/>
      <c r="Q2" s="3"/>
      <c r="V2" s="34"/>
      <c r="X2" s="8"/>
      <c r="Y2" s="8"/>
      <c r="Z2" s="8"/>
    </row>
    <row r="3" spans="1:26" s="8" customFormat="1" ht="22.5" customHeight="1">
      <c r="A3" s="11"/>
      <c r="B3" s="11" t="s">
        <v>8</v>
      </c>
      <c r="C3" s="24" t="s">
        <v>1</v>
      </c>
      <c r="D3" s="18"/>
      <c r="E3" s="33"/>
      <c r="F3" s="23"/>
      <c r="G3" s="23"/>
      <c r="H3" s="22"/>
      <c r="I3" s="18"/>
      <c r="J3" s="19"/>
      <c r="K3" s="19"/>
      <c r="L3" s="23"/>
      <c r="M3" s="23"/>
      <c r="N3" s="3"/>
      <c r="O3" s="24"/>
      <c r="P3" s="17"/>
      <c r="Q3" s="3"/>
      <c r="T3" s="10"/>
      <c r="U3" s="10"/>
    </row>
    <row r="4" spans="1:26" s="8" customFormat="1" ht="27" customHeight="1">
      <c r="A4" s="375">
        <v>1</v>
      </c>
      <c r="B4" s="376">
        <v>5</v>
      </c>
      <c r="C4" s="376" t="str">
        <f>IF(B4="","",VLOOKUP(B4,$B$38:$C$100,2))</f>
        <v>秀明八千代</v>
      </c>
      <c r="D4" s="30"/>
      <c r="E4"/>
      <c r="F4"/>
      <c r="G4"/>
      <c r="H4"/>
      <c r="I4"/>
      <c r="L4"/>
      <c r="M4"/>
      <c r="N4" s="379"/>
      <c r="O4" s="379"/>
      <c r="P4" s="380"/>
      <c r="Q4" s="379"/>
      <c r="T4" s="9"/>
      <c r="U4" s="9"/>
    </row>
    <row r="5" spans="1:26" s="8" customFormat="1" ht="27" customHeight="1">
      <c r="A5" s="375"/>
      <c r="B5" s="376"/>
      <c r="C5" s="376"/>
      <c r="D5"/>
      <c r="E5" s="38" t="s">
        <v>588</v>
      </c>
      <c r="F5" s="261"/>
      <c r="G5"/>
      <c r="H5"/>
      <c r="I5"/>
      <c r="J5"/>
      <c r="K5"/>
      <c r="L5"/>
      <c r="M5"/>
      <c r="N5" s="379"/>
      <c r="O5" s="379"/>
      <c r="P5" s="380"/>
      <c r="Q5" s="379"/>
      <c r="T5" s="9"/>
      <c r="U5" s="9"/>
      <c r="X5" s="6"/>
      <c r="Y5" s="6"/>
      <c r="Z5" s="6"/>
    </row>
    <row r="6" spans="1:26" s="8" customFormat="1" ht="27" customHeight="1">
      <c r="A6" s="375">
        <v>2</v>
      </c>
      <c r="B6" s="376">
        <v>3</v>
      </c>
      <c r="C6" s="376" t="str">
        <f>IF(B6="","",VLOOKUP(B6,$B$38:$C$100,2))</f>
        <v>成田</v>
      </c>
      <c r="D6" s="30"/>
      <c r="E6" s="31"/>
      <c r="F6" s="38"/>
      <c r="G6"/>
      <c r="H6"/>
      <c r="I6"/>
      <c r="J6"/>
      <c r="K6"/>
      <c r="L6"/>
      <c r="M6"/>
      <c r="N6" s="379"/>
      <c r="O6" s="379"/>
      <c r="P6" s="380"/>
      <c r="Q6" s="379"/>
      <c r="T6" s="9"/>
      <c r="U6" s="9"/>
      <c r="X6" s="6"/>
      <c r="Y6" s="6"/>
      <c r="Z6" s="6"/>
    </row>
    <row r="7" spans="1:26" s="8" customFormat="1" ht="27" customHeight="1">
      <c r="A7" s="375"/>
      <c r="B7" s="376"/>
      <c r="C7" s="376"/>
      <c r="D7" s="38" t="s">
        <v>585</v>
      </c>
      <c r="E7" s="260"/>
      <c r="F7" s="31"/>
      <c r="G7"/>
      <c r="H7"/>
      <c r="I7"/>
      <c r="J7"/>
      <c r="K7"/>
      <c r="L7"/>
      <c r="M7"/>
      <c r="N7" s="379"/>
      <c r="O7" s="379"/>
      <c r="P7" s="380"/>
      <c r="Q7" s="379"/>
      <c r="T7" s="9"/>
      <c r="U7" s="9"/>
      <c r="X7" s="6"/>
      <c r="Y7" s="6"/>
      <c r="Z7" s="6"/>
    </row>
    <row r="8" spans="1:26" s="8" customFormat="1" ht="27" customHeight="1">
      <c r="A8" s="375">
        <v>3</v>
      </c>
      <c r="B8" s="376">
        <v>2</v>
      </c>
      <c r="C8" s="376" t="str">
        <f>IF(B8="","",VLOOKUP(B8,$B$38:$C$100,2))</f>
        <v>木更津総合</v>
      </c>
      <c r="D8" s="260"/>
      <c r="E8" s="262"/>
      <c r="F8" s="31"/>
      <c r="G8"/>
      <c r="H8"/>
      <c r="I8"/>
      <c r="J8"/>
      <c r="K8"/>
      <c r="L8"/>
      <c r="M8"/>
      <c r="N8" s="379"/>
      <c r="O8" s="379"/>
      <c r="P8" s="380"/>
      <c r="Q8" s="379"/>
      <c r="T8" s="10"/>
      <c r="U8" s="10"/>
      <c r="X8" s="6"/>
      <c r="Y8" s="6"/>
      <c r="Z8" s="6"/>
    </row>
    <row r="9" spans="1:26" s="8" customFormat="1" ht="27" customHeight="1">
      <c r="A9" s="375"/>
      <c r="B9" s="376"/>
      <c r="C9" s="376"/>
      <c r="D9"/>
      <c r="E9"/>
      <c r="F9" s="31" t="s">
        <v>590</v>
      </c>
      <c r="G9" s="261"/>
      <c r="H9"/>
      <c r="I9"/>
      <c r="J9"/>
      <c r="K9"/>
      <c r="L9"/>
      <c r="M9"/>
      <c r="N9" s="379"/>
      <c r="O9" s="379"/>
      <c r="P9" s="380"/>
      <c r="Q9" s="379"/>
      <c r="T9" s="10"/>
      <c r="U9" s="10"/>
      <c r="X9" s="6"/>
      <c r="Y9" s="6"/>
      <c r="Z9" s="6"/>
    </row>
    <row r="10" spans="1:26" s="8" customFormat="1" ht="27" customHeight="1">
      <c r="A10" s="375">
        <v>4</v>
      </c>
      <c r="B10" s="376">
        <v>7</v>
      </c>
      <c r="C10" s="376" t="str">
        <f>IF(B10="","",VLOOKUP(B10,$B$38:$C$100,2))</f>
        <v>日体大柏</v>
      </c>
      <c r="D10" s="30"/>
      <c r="E10"/>
      <c r="F10" s="31"/>
      <c r="G10"/>
      <c r="H10"/>
      <c r="I10"/>
      <c r="J10"/>
      <c r="K10"/>
      <c r="L10"/>
      <c r="M10"/>
      <c r="N10" s="379"/>
      <c r="O10" s="379"/>
      <c r="P10" s="380"/>
      <c r="Q10" s="379"/>
      <c r="T10" s="10"/>
      <c r="U10" s="10"/>
      <c r="X10" s="6"/>
      <c r="Y10" s="6"/>
      <c r="Z10" s="6"/>
    </row>
    <row r="11" spans="1:26" s="8" customFormat="1" ht="27" customHeight="1">
      <c r="A11" s="375"/>
      <c r="B11" s="376"/>
      <c r="C11" s="376"/>
      <c r="D11" s="38" t="s">
        <v>586</v>
      </c>
      <c r="E11" s="261"/>
      <c r="F11" s="31"/>
      <c r="G11"/>
      <c r="H11"/>
      <c r="I11"/>
      <c r="J11"/>
      <c r="K11"/>
      <c r="L11"/>
      <c r="M11"/>
      <c r="N11" s="379"/>
      <c r="O11" s="379"/>
      <c r="P11" s="380"/>
      <c r="Q11" s="379"/>
      <c r="S11" s="10"/>
      <c r="T11" s="10"/>
      <c r="U11" s="9"/>
      <c r="V11" s="9"/>
      <c r="W11" s="9"/>
      <c r="X11" s="6"/>
      <c r="Y11" s="6"/>
      <c r="Z11" s="6"/>
    </row>
    <row r="12" spans="1:26" s="8" customFormat="1" ht="27" customHeight="1">
      <c r="A12" s="375">
        <v>5</v>
      </c>
      <c r="B12" s="376">
        <v>6</v>
      </c>
      <c r="C12" s="376" t="str">
        <f>IF(B12="","",VLOOKUP(B12,$B$38:$C$100,2))</f>
        <v>麗澤</v>
      </c>
      <c r="D12" s="260"/>
      <c r="E12" s="38"/>
      <c r="F12" s="31"/>
      <c r="G12"/>
      <c r="H12"/>
      <c r="I12"/>
      <c r="J12"/>
      <c r="K12"/>
      <c r="L12"/>
      <c r="M12"/>
      <c r="N12" s="379"/>
      <c r="O12" s="379"/>
      <c r="P12" s="380"/>
      <c r="Q12" s="379"/>
      <c r="X12" s="6"/>
      <c r="Y12" s="6"/>
      <c r="Z12" s="6"/>
    </row>
    <row r="13" spans="1:26" s="8" customFormat="1" ht="27" customHeight="1">
      <c r="A13" s="375"/>
      <c r="B13" s="376"/>
      <c r="C13" s="376"/>
      <c r="D13"/>
      <c r="E13" s="31" t="s">
        <v>589</v>
      </c>
      <c r="F13" s="41"/>
      <c r="G13"/>
      <c r="H13"/>
      <c r="I13"/>
      <c r="J13"/>
      <c r="K13"/>
      <c r="L13"/>
      <c r="M13"/>
      <c r="N13" s="379"/>
      <c r="O13" s="379"/>
      <c r="P13" s="380"/>
      <c r="Q13" s="379"/>
      <c r="X13" s="6"/>
      <c r="Y13" s="6"/>
      <c r="Z13" s="6"/>
    </row>
    <row r="14" spans="1:26" s="8" customFormat="1" ht="27" customHeight="1">
      <c r="A14" s="375">
        <v>6</v>
      </c>
      <c r="B14" s="376">
        <v>4</v>
      </c>
      <c r="C14" s="376" t="str">
        <f>IF(B14="","",VLOOKUP(B14,$B$38:$C$100,2))</f>
        <v>市立銚子</v>
      </c>
      <c r="D14" s="30"/>
      <c r="E14" s="31"/>
      <c r="F14"/>
      <c r="G14"/>
      <c r="H14"/>
      <c r="I14"/>
      <c r="J14"/>
      <c r="K14"/>
      <c r="L14"/>
      <c r="M14"/>
      <c r="N14" s="379"/>
      <c r="O14" s="379"/>
      <c r="P14" s="380"/>
      <c r="Q14" s="379"/>
      <c r="X14" s="6"/>
      <c r="Y14" s="6"/>
      <c r="Z14" s="6"/>
    </row>
    <row r="15" spans="1:26" s="8" customFormat="1" ht="27" customHeight="1">
      <c r="A15" s="375"/>
      <c r="B15" s="376"/>
      <c r="C15" s="376"/>
      <c r="D15" s="38" t="s">
        <v>587</v>
      </c>
      <c r="E15" s="260"/>
      <c r="F15"/>
      <c r="G15"/>
      <c r="H15"/>
      <c r="I15"/>
      <c r="J15"/>
      <c r="K15"/>
      <c r="L15"/>
      <c r="M15"/>
      <c r="N15" s="379"/>
      <c r="O15" s="379"/>
      <c r="P15" s="380"/>
      <c r="Q15" s="379"/>
      <c r="X15" s="6"/>
      <c r="Y15" s="6"/>
      <c r="Z15" s="6"/>
    </row>
    <row r="16" spans="1:26" s="8" customFormat="1" ht="27" customHeight="1">
      <c r="A16" s="375">
        <v>7</v>
      </c>
      <c r="B16" s="376">
        <v>1</v>
      </c>
      <c r="C16" s="376" t="str">
        <f>IF(B16="","",VLOOKUP(B16,$B$38:$C$100,2))</f>
        <v>拓大紅陵</v>
      </c>
      <c r="D16" s="260"/>
      <c r="E16" s="262"/>
      <c r="F16"/>
      <c r="G16"/>
      <c r="H16"/>
      <c r="I16"/>
      <c r="J16"/>
      <c r="K16"/>
      <c r="L16"/>
      <c r="M16"/>
      <c r="N16" s="379"/>
      <c r="O16" s="379"/>
      <c r="P16" s="380"/>
      <c r="Q16" s="379"/>
      <c r="T16" s="10"/>
      <c r="U16" s="10"/>
      <c r="X16" s="6"/>
      <c r="Y16" s="6"/>
      <c r="Z16" s="6"/>
    </row>
    <row r="17" spans="1:26" s="8" customFormat="1" ht="27" customHeight="1">
      <c r="A17" s="375"/>
      <c r="B17" s="376"/>
      <c r="C17" s="376"/>
      <c r="D17" s="39"/>
      <c r="E17"/>
      <c r="F17"/>
      <c r="G17"/>
      <c r="H17"/>
      <c r="I17"/>
      <c r="J17"/>
      <c r="K17"/>
      <c r="L17"/>
      <c r="M17"/>
      <c r="N17" s="379"/>
      <c r="O17" s="379"/>
      <c r="P17" s="380"/>
      <c r="Q17" s="379"/>
      <c r="T17" s="10"/>
      <c r="U17" s="10"/>
      <c r="X17" s="6"/>
      <c r="Y17" s="6"/>
      <c r="Z17" s="6"/>
    </row>
    <row r="18" spans="1:26" s="8" customFormat="1" ht="27" customHeight="1">
      <c r="A18" s="378"/>
      <c r="B18" s="379"/>
      <c r="C18" s="399" t="s">
        <v>82</v>
      </c>
      <c r="D18" s="14"/>
      <c r="E18"/>
      <c r="F18"/>
      <c r="G18"/>
      <c r="H18"/>
      <c r="I18"/>
      <c r="J18"/>
      <c r="K18"/>
      <c r="L18"/>
      <c r="M18"/>
      <c r="N18" s="379"/>
      <c r="O18" s="379"/>
      <c r="P18" s="380"/>
      <c r="Q18" s="379"/>
      <c r="T18" s="10"/>
      <c r="U18" s="10"/>
      <c r="X18" s="6"/>
      <c r="Y18" s="6"/>
      <c r="Z18" s="6"/>
    </row>
    <row r="19" spans="1:26" s="8" customFormat="1" ht="27" customHeight="1">
      <c r="A19" s="378"/>
      <c r="B19" s="379"/>
      <c r="C19" s="400"/>
      <c r="D19" s="14"/>
      <c r="E19"/>
      <c r="F19"/>
      <c r="G19"/>
      <c r="H19"/>
      <c r="I19"/>
      <c r="J19"/>
      <c r="K19"/>
      <c r="L19"/>
      <c r="M19"/>
      <c r="N19" s="379"/>
      <c r="O19" s="379"/>
      <c r="P19" s="380"/>
      <c r="Q19" s="379"/>
      <c r="T19" s="10"/>
      <c r="U19" s="10"/>
      <c r="X19" s="6"/>
      <c r="Y19" s="6"/>
      <c r="Z19" s="6"/>
    </row>
    <row r="20" spans="1:26" s="8" customFormat="1" ht="27" customHeight="1">
      <c r="A20" s="375">
        <v>8</v>
      </c>
      <c r="B20" s="376"/>
      <c r="C20" s="376" t="str">
        <f>IF(B20="","",VLOOKUP(B20,$B$38:$C$100,2))</f>
        <v/>
      </c>
      <c r="D20" s="30"/>
      <c r="E20"/>
      <c r="F20"/>
      <c r="G20"/>
      <c r="H20"/>
      <c r="I20"/>
      <c r="J20"/>
      <c r="K20"/>
      <c r="L20"/>
      <c r="M20"/>
      <c r="N20" s="379"/>
      <c r="O20" s="379"/>
      <c r="P20" s="380"/>
      <c r="Q20" s="379"/>
      <c r="T20" s="10"/>
      <c r="U20" s="10"/>
      <c r="X20" s="6"/>
      <c r="Y20" s="6"/>
      <c r="Z20" s="6"/>
    </row>
    <row r="21" spans="1:26" s="8" customFormat="1" ht="27" customHeight="1">
      <c r="A21" s="375"/>
      <c r="B21" s="376"/>
      <c r="C21" s="376"/>
      <c r="D21" s="38" t="s">
        <v>591</v>
      </c>
      <c r="E21"/>
      <c r="F21"/>
      <c r="G21"/>
      <c r="H21"/>
      <c r="I21"/>
      <c r="J21"/>
      <c r="K21"/>
      <c r="L21"/>
      <c r="M21"/>
      <c r="N21" s="379"/>
      <c r="O21" s="379"/>
      <c r="P21" s="380"/>
      <c r="Q21" s="379"/>
      <c r="T21" s="10"/>
      <c r="U21" s="10"/>
      <c r="X21" s="6"/>
      <c r="Y21" s="6"/>
      <c r="Z21" s="6"/>
    </row>
    <row r="22" spans="1:26" s="8" customFormat="1" ht="27" customHeight="1">
      <c r="A22" s="375">
        <v>9</v>
      </c>
      <c r="B22" s="376"/>
      <c r="C22" s="376" t="str">
        <f>IF(B22="","",VLOOKUP(B22,$B$38:$C$100,2))</f>
        <v/>
      </c>
      <c r="D22" s="260"/>
      <c r="E22" s="262"/>
      <c r="F22"/>
      <c r="G22"/>
      <c r="H22"/>
      <c r="I22"/>
      <c r="J22"/>
      <c r="K22"/>
      <c r="L22"/>
      <c r="M22"/>
      <c r="N22" s="379"/>
      <c r="O22" s="379"/>
      <c r="P22" s="380"/>
      <c r="Q22" s="379"/>
      <c r="T22" s="10"/>
      <c r="U22" s="10"/>
      <c r="X22" s="6"/>
      <c r="Y22" s="6"/>
      <c r="Z22" s="6"/>
    </row>
    <row r="23" spans="1:26" s="8" customFormat="1" ht="27" customHeight="1">
      <c r="A23" s="375"/>
      <c r="B23" s="376"/>
      <c r="C23" s="376"/>
      <c r="D23" s="39"/>
      <c r="E23"/>
      <c r="F23"/>
      <c r="G23"/>
      <c r="H23"/>
      <c r="I23"/>
      <c r="J23"/>
      <c r="K23"/>
      <c r="L23"/>
      <c r="M23"/>
      <c r="N23" s="379"/>
      <c r="O23" s="379"/>
      <c r="P23" s="380"/>
      <c r="Q23" s="379"/>
      <c r="T23" s="10"/>
      <c r="U23" s="10"/>
      <c r="X23" s="6"/>
      <c r="Y23" s="6"/>
      <c r="Z23" s="6"/>
    </row>
    <row r="24" spans="1:26" s="8" customFormat="1" ht="27" customHeight="1">
      <c r="A24" s="378"/>
      <c r="B24" s="379"/>
      <c r="C24" s="379" t="str">
        <f>IF(B24="","",VLOOKUP(B24,$B$38:$C$100,2))</f>
        <v/>
      </c>
      <c r="D24"/>
      <c r="E24"/>
      <c r="F24"/>
      <c r="G24"/>
      <c r="H24"/>
      <c r="I24"/>
      <c r="J24"/>
      <c r="K24"/>
      <c r="L24"/>
      <c r="M24"/>
      <c r="N24" s="379"/>
      <c r="O24" s="379"/>
      <c r="P24" s="380"/>
      <c r="Q24" s="379"/>
      <c r="T24" s="10"/>
      <c r="U24" s="10"/>
    </row>
    <row r="25" spans="1:26" s="8" customFormat="1" ht="27" customHeight="1">
      <c r="A25" s="378"/>
      <c r="B25" s="379"/>
      <c r="C25" s="379"/>
      <c r="D25"/>
      <c r="E25"/>
      <c r="F25"/>
      <c r="G25"/>
      <c r="H25"/>
      <c r="I25"/>
      <c r="J25"/>
      <c r="K25"/>
      <c r="L25"/>
      <c r="M25"/>
      <c r="N25" s="379"/>
      <c r="O25" s="379"/>
      <c r="P25" s="380"/>
      <c r="Q25" s="379"/>
      <c r="T25" s="10"/>
      <c r="U25" s="10"/>
    </row>
    <row r="26" spans="1:26" s="8" customFormat="1" ht="27" customHeight="1">
      <c r="A26" s="378"/>
      <c r="B26" s="379"/>
      <c r="C26" s="379" t="str">
        <f>IF(B26="","",VLOOKUP(B26,$B$38:$C$100,2))</f>
        <v/>
      </c>
      <c r="D26"/>
      <c r="E26"/>
      <c r="F26"/>
      <c r="G26"/>
      <c r="H26"/>
      <c r="I26"/>
      <c r="J26"/>
      <c r="K26"/>
      <c r="L26"/>
      <c r="M26"/>
      <c r="N26" s="379"/>
      <c r="O26" s="379"/>
      <c r="P26" s="380"/>
      <c r="Q26" s="379"/>
      <c r="T26" s="10"/>
      <c r="U26" s="10"/>
    </row>
    <row r="27" spans="1:26" s="8" customFormat="1" ht="27" customHeight="1">
      <c r="A27" s="378"/>
      <c r="B27" s="379"/>
      <c r="C27" s="379"/>
      <c r="D27"/>
      <c r="E27"/>
      <c r="F27"/>
      <c r="G27"/>
      <c r="H27"/>
      <c r="I27"/>
      <c r="J27"/>
      <c r="K27"/>
      <c r="L27"/>
      <c r="M27"/>
      <c r="N27" s="379"/>
      <c r="O27" s="379"/>
      <c r="P27" s="380"/>
      <c r="Q27" s="379"/>
      <c r="T27" s="10"/>
      <c r="U27" s="10"/>
    </row>
    <row r="28" spans="1:26" s="8" customFormat="1" ht="27" customHeight="1">
      <c r="A28" s="378"/>
      <c r="B28" s="379"/>
      <c r="C28" s="379" t="str">
        <f>IF(B28="","",VLOOKUP(B28,$B$38:$C$100,2))</f>
        <v/>
      </c>
      <c r="D28"/>
      <c r="E28"/>
      <c r="F28"/>
      <c r="G28"/>
      <c r="H28"/>
      <c r="I28"/>
      <c r="J28"/>
      <c r="K28"/>
      <c r="L28"/>
      <c r="M28"/>
      <c r="N28" s="379"/>
      <c r="O28" s="379"/>
      <c r="P28" s="380"/>
      <c r="Q28" s="379"/>
      <c r="T28" s="10"/>
      <c r="U28" s="10"/>
    </row>
    <row r="29" spans="1:26" s="8" customFormat="1" ht="27" customHeight="1">
      <c r="A29" s="378"/>
      <c r="B29" s="379"/>
      <c r="C29" s="379"/>
      <c r="D29"/>
      <c r="E29"/>
      <c r="F29"/>
      <c r="G29"/>
      <c r="H29"/>
      <c r="I29"/>
      <c r="J29"/>
      <c r="K29"/>
      <c r="L29"/>
      <c r="M29"/>
      <c r="N29" s="379"/>
      <c r="O29" s="379"/>
      <c r="P29" s="380"/>
      <c r="Q29" s="379"/>
      <c r="T29" s="10"/>
      <c r="U29" s="10"/>
    </row>
    <row r="30" spans="1:26" s="8" customFormat="1" ht="27" customHeight="1">
      <c r="A30" s="378"/>
      <c r="B30" s="379"/>
      <c r="C30" s="379" t="str">
        <f>IF(B30="","",VLOOKUP(B30,$B$38:$C$100,2))</f>
        <v/>
      </c>
      <c r="D30"/>
      <c r="E30"/>
      <c r="F30"/>
      <c r="G30"/>
      <c r="H30"/>
      <c r="I30"/>
      <c r="J30"/>
      <c r="K30"/>
      <c r="L30"/>
      <c r="M30"/>
      <c r="N30" s="379"/>
      <c r="O30" s="379"/>
      <c r="P30" s="380"/>
      <c r="Q30" s="379"/>
      <c r="T30" s="10"/>
      <c r="U30" s="10"/>
    </row>
    <row r="31" spans="1:26" s="8" customFormat="1" ht="27" customHeight="1">
      <c r="A31" s="378"/>
      <c r="B31" s="379"/>
      <c r="C31" s="379"/>
      <c r="D31"/>
      <c r="E31"/>
      <c r="F31"/>
      <c r="G31"/>
      <c r="H31"/>
      <c r="I31"/>
      <c r="J31"/>
      <c r="K31"/>
      <c r="L31"/>
      <c r="M31"/>
      <c r="N31" s="379"/>
      <c r="O31" s="379"/>
      <c r="P31" s="380"/>
      <c r="Q31" s="379"/>
      <c r="T31" s="10"/>
      <c r="U31" s="10"/>
    </row>
    <row r="32" spans="1:26" ht="27" customHeight="1">
      <c r="A32" s="378"/>
      <c r="B32" s="379"/>
      <c r="C32" s="379" t="str">
        <f>IF(B32="","",VLOOKUP(B32,$B$38:$C$100,2))</f>
        <v/>
      </c>
      <c r="D32"/>
      <c r="E32"/>
      <c r="F32"/>
      <c r="G32"/>
      <c r="H32"/>
      <c r="I32"/>
      <c r="J32"/>
      <c r="K32"/>
      <c r="L32"/>
      <c r="M32"/>
      <c r="N32" s="379"/>
      <c r="O32" s="379"/>
      <c r="P32" s="380"/>
      <c r="Q32" s="379"/>
      <c r="T32" s="125"/>
    </row>
    <row r="33" spans="1:20" ht="27" customHeight="1">
      <c r="A33" s="378"/>
      <c r="B33" s="379"/>
      <c r="C33" s="379"/>
      <c r="D33"/>
      <c r="E33"/>
      <c r="F33"/>
      <c r="G33"/>
      <c r="H33"/>
      <c r="I33"/>
      <c r="J33"/>
      <c r="K33"/>
      <c r="L33"/>
      <c r="M33"/>
      <c r="N33" s="379"/>
      <c r="O33" s="379"/>
      <c r="P33" s="380"/>
      <c r="Q33" s="379"/>
      <c r="T33" s="125"/>
    </row>
    <row r="34" spans="1:20" ht="27" customHeight="1">
      <c r="A34" s="378"/>
      <c r="B34" s="379"/>
      <c r="C34" s="379" t="str">
        <f>IF(B34="","",VLOOKUP(B34,$B$38:$C$100,2))</f>
        <v/>
      </c>
      <c r="D34"/>
      <c r="E34"/>
      <c r="F34"/>
      <c r="G34"/>
      <c r="H34"/>
      <c r="I34"/>
      <c r="J34"/>
      <c r="K34"/>
      <c r="L34"/>
      <c r="M34"/>
      <c r="N34" s="379"/>
      <c r="O34" s="379"/>
      <c r="P34" s="380"/>
      <c r="Q34" s="379"/>
      <c r="T34" s="125"/>
    </row>
    <row r="35" spans="1:20" ht="27" customHeight="1">
      <c r="A35" s="378"/>
      <c r="B35" s="379"/>
      <c r="C35" s="379"/>
      <c r="D35"/>
      <c r="E35"/>
      <c r="F35"/>
      <c r="G35"/>
      <c r="H35"/>
      <c r="I35"/>
      <c r="J35"/>
      <c r="K35"/>
      <c r="L35"/>
      <c r="M35"/>
      <c r="N35" s="379"/>
      <c r="O35" s="379"/>
      <c r="P35" s="380"/>
      <c r="Q35" s="379"/>
      <c r="T35" s="125"/>
    </row>
    <row r="36" spans="1:20" ht="17" thickBot="1"/>
    <row r="37" spans="1:20" ht="17" thickBot="1">
      <c r="A37" s="381" t="s">
        <v>74</v>
      </c>
      <c r="B37" s="382"/>
      <c r="C37" s="253"/>
    </row>
    <row r="38" spans="1:20">
      <c r="B38" s="110" t="s">
        <v>75</v>
      </c>
      <c r="C38" s="111" t="s">
        <v>1</v>
      </c>
    </row>
    <row r="39" spans="1:20">
      <c r="B39" s="113">
        <v>1</v>
      </c>
      <c r="C39" s="114" t="s">
        <v>195</v>
      </c>
    </row>
    <row r="40" spans="1:20">
      <c r="B40" s="113">
        <v>2</v>
      </c>
      <c r="C40" s="114" t="s">
        <v>194</v>
      </c>
    </row>
    <row r="41" spans="1:20">
      <c r="B41" s="113">
        <v>3</v>
      </c>
      <c r="C41" s="114" t="s">
        <v>20</v>
      </c>
    </row>
    <row r="42" spans="1:20">
      <c r="B42" s="113">
        <v>4</v>
      </c>
      <c r="C42" s="114" t="s">
        <v>175</v>
      </c>
    </row>
    <row r="43" spans="1:20">
      <c r="B43" s="113">
        <v>5</v>
      </c>
      <c r="C43" s="114" t="s">
        <v>25</v>
      </c>
    </row>
    <row r="44" spans="1:20">
      <c r="B44" s="113">
        <v>6</v>
      </c>
      <c r="C44" s="114" t="s">
        <v>177</v>
      </c>
    </row>
    <row r="45" spans="1:20">
      <c r="B45" s="113">
        <v>7</v>
      </c>
      <c r="C45" s="114" t="s">
        <v>174</v>
      </c>
    </row>
    <row r="46" spans="1:20">
      <c r="B46" s="113">
        <v>8</v>
      </c>
      <c r="C46" s="114"/>
    </row>
    <row r="47" spans="1:20">
      <c r="B47" s="113">
        <v>9</v>
      </c>
      <c r="C47" s="114"/>
    </row>
    <row r="48" spans="1:20">
      <c r="B48" s="113">
        <v>10</v>
      </c>
      <c r="C48" s="114"/>
    </row>
    <row r="49" spans="2:3">
      <c r="B49" s="113">
        <v>11</v>
      </c>
      <c r="C49" s="114"/>
    </row>
    <row r="50" spans="2:3">
      <c r="B50" s="113">
        <v>12</v>
      </c>
      <c r="C50" s="114"/>
    </row>
    <row r="51" spans="2:3">
      <c r="B51" s="113">
        <v>13</v>
      </c>
      <c r="C51" s="114"/>
    </row>
    <row r="52" spans="2:3">
      <c r="B52" s="113">
        <v>14</v>
      </c>
      <c r="C52" s="114"/>
    </row>
    <row r="53" spans="2:3">
      <c r="B53" s="113">
        <v>15</v>
      </c>
      <c r="C53" s="114"/>
    </row>
    <row r="54" spans="2:3">
      <c r="B54" s="113">
        <v>16</v>
      </c>
      <c r="C54" s="114"/>
    </row>
    <row r="55" spans="2:3">
      <c r="B55" s="113">
        <v>17</v>
      </c>
      <c r="C55" s="114"/>
    </row>
    <row r="56" spans="2:3">
      <c r="B56" s="113">
        <v>18</v>
      </c>
      <c r="C56" s="114"/>
    </row>
    <row r="57" spans="2:3">
      <c r="B57" s="113">
        <v>19</v>
      </c>
      <c r="C57" s="114"/>
    </row>
    <row r="58" spans="2:3">
      <c r="B58" s="113">
        <v>20</v>
      </c>
      <c r="C58" s="114"/>
    </row>
    <row r="59" spans="2:3">
      <c r="B59" s="113">
        <v>21</v>
      </c>
      <c r="C59" s="114"/>
    </row>
    <row r="60" spans="2:3">
      <c r="B60" s="113">
        <v>22</v>
      </c>
      <c r="C60" s="114"/>
    </row>
    <row r="61" spans="2:3">
      <c r="B61" s="113">
        <v>23</v>
      </c>
      <c r="C61" s="114"/>
    </row>
    <row r="62" spans="2:3">
      <c r="B62" s="113">
        <v>24</v>
      </c>
      <c r="C62" s="114"/>
    </row>
    <row r="63" spans="2:3">
      <c r="B63" s="113">
        <v>25</v>
      </c>
      <c r="C63" s="114"/>
    </row>
    <row r="64" spans="2:3">
      <c r="B64" s="113">
        <v>26</v>
      </c>
      <c r="C64" s="114"/>
    </row>
    <row r="65" spans="2:3">
      <c r="B65" s="113">
        <v>27</v>
      </c>
      <c r="C65" s="114"/>
    </row>
    <row r="66" spans="2:3">
      <c r="B66" s="113">
        <v>28</v>
      </c>
      <c r="C66" s="114"/>
    </row>
    <row r="67" spans="2:3">
      <c r="B67" s="113">
        <v>29</v>
      </c>
      <c r="C67" s="114"/>
    </row>
    <row r="68" spans="2:3">
      <c r="B68" s="113">
        <v>30</v>
      </c>
      <c r="C68" s="114"/>
    </row>
    <row r="69" spans="2:3">
      <c r="B69" s="113">
        <v>31</v>
      </c>
      <c r="C69" s="114"/>
    </row>
    <row r="70" spans="2:3">
      <c r="B70" s="113">
        <v>32</v>
      </c>
      <c r="C70" s="114"/>
    </row>
    <row r="71" spans="2:3">
      <c r="B71" s="113">
        <v>33</v>
      </c>
      <c r="C71" s="114"/>
    </row>
    <row r="72" spans="2:3">
      <c r="B72" s="113">
        <v>34</v>
      </c>
      <c r="C72" s="114"/>
    </row>
    <row r="73" spans="2:3">
      <c r="B73" s="113">
        <v>35</v>
      </c>
      <c r="C73" s="114"/>
    </row>
    <row r="74" spans="2:3">
      <c r="B74" s="113">
        <v>36</v>
      </c>
      <c r="C74" s="114"/>
    </row>
    <row r="75" spans="2:3">
      <c r="B75" s="113">
        <v>37</v>
      </c>
      <c r="C75" s="114"/>
    </row>
    <row r="76" spans="2:3">
      <c r="B76" s="113">
        <v>38</v>
      </c>
      <c r="C76" s="114"/>
    </row>
    <row r="77" spans="2:3">
      <c r="B77" s="113">
        <v>39</v>
      </c>
      <c r="C77" s="114"/>
    </row>
    <row r="78" spans="2:3">
      <c r="B78" s="113">
        <v>40</v>
      </c>
      <c r="C78" s="114"/>
    </row>
    <row r="79" spans="2:3">
      <c r="B79" s="113">
        <v>41</v>
      </c>
      <c r="C79" s="114"/>
    </row>
    <row r="80" spans="2:3">
      <c r="B80" s="113">
        <v>42</v>
      </c>
      <c r="C80" s="114"/>
    </row>
    <row r="81" spans="2:3">
      <c r="B81" s="113">
        <v>43</v>
      </c>
      <c r="C81" s="114"/>
    </row>
    <row r="82" spans="2:3">
      <c r="B82" s="113">
        <v>44</v>
      </c>
      <c r="C82" s="114"/>
    </row>
    <row r="83" spans="2:3">
      <c r="B83" s="113">
        <v>45</v>
      </c>
      <c r="C83" s="114"/>
    </row>
    <row r="84" spans="2:3">
      <c r="B84" s="113">
        <v>46</v>
      </c>
      <c r="C84" s="114"/>
    </row>
    <row r="85" spans="2:3">
      <c r="B85" s="113">
        <v>47</v>
      </c>
      <c r="C85" s="114"/>
    </row>
    <row r="86" spans="2:3">
      <c r="B86" s="113">
        <v>48</v>
      </c>
      <c r="C86" s="114"/>
    </row>
    <row r="87" spans="2:3">
      <c r="B87" s="113">
        <v>49</v>
      </c>
      <c r="C87" s="114"/>
    </row>
    <row r="88" spans="2:3">
      <c r="B88" s="113">
        <v>50</v>
      </c>
      <c r="C88" s="114"/>
    </row>
    <row r="89" spans="2:3">
      <c r="B89" s="113">
        <v>51</v>
      </c>
      <c r="C89" s="114"/>
    </row>
    <row r="90" spans="2:3">
      <c r="B90" s="113">
        <v>52</v>
      </c>
      <c r="C90" s="114"/>
    </row>
    <row r="91" spans="2:3">
      <c r="B91" s="113">
        <v>53</v>
      </c>
      <c r="C91" s="114"/>
    </row>
    <row r="92" spans="2:3">
      <c r="B92" s="113">
        <v>54</v>
      </c>
      <c r="C92" s="114"/>
    </row>
    <row r="93" spans="2:3">
      <c r="B93" s="113">
        <v>55</v>
      </c>
      <c r="C93" s="114"/>
    </row>
    <row r="94" spans="2:3">
      <c r="B94" s="113">
        <v>56</v>
      </c>
      <c r="C94" s="114"/>
    </row>
    <row r="95" spans="2:3">
      <c r="B95" s="113">
        <v>57</v>
      </c>
      <c r="C95" s="114"/>
    </row>
    <row r="96" spans="2:3">
      <c r="B96" s="113">
        <v>58</v>
      </c>
      <c r="C96" s="114"/>
    </row>
    <row r="97" spans="2:3">
      <c r="B97" s="113">
        <v>59</v>
      </c>
      <c r="C97" s="114"/>
    </row>
    <row r="98" spans="2:3">
      <c r="B98" s="113">
        <v>60</v>
      </c>
      <c r="C98" s="114"/>
    </row>
    <row r="99" spans="2:3">
      <c r="B99" s="113">
        <v>61</v>
      </c>
      <c r="C99" s="114"/>
    </row>
    <row r="100" spans="2:3">
      <c r="B100" s="113">
        <v>62</v>
      </c>
      <c r="C100" s="114"/>
    </row>
  </sheetData>
  <mergeCells count="114">
    <mergeCell ref="P34:P35"/>
    <mergeCell ref="Q34:Q35"/>
    <mergeCell ref="A37:B37"/>
    <mergeCell ref="A34:A35"/>
    <mergeCell ref="B34:B35"/>
    <mergeCell ref="C34:C35"/>
    <mergeCell ref="N34:N35"/>
    <mergeCell ref="O34:O35"/>
    <mergeCell ref="P30:P31"/>
    <mergeCell ref="Q30:Q31"/>
    <mergeCell ref="A32:A33"/>
    <mergeCell ref="B32:B33"/>
    <mergeCell ref="C32:C33"/>
    <mergeCell ref="N32:N33"/>
    <mergeCell ref="O32:O33"/>
    <mergeCell ref="P32:P33"/>
    <mergeCell ref="Q32:Q33"/>
    <mergeCell ref="A30:A31"/>
    <mergeCell ref="B30:B31"/>
    <mergeCell ref="C30:C31"/>
    <mergeCell ref="N30:N31"/>
    <mergeCell ref="O30:O31"/>
    <mergeCell ref="P26:P27"/>
    <mergeCell ref="Q26:Q27"/>
    <mergeCell ref="A28:A29"/>
    <mergeCell ref="B28:B29"/>
    <mergeCell ref="C28:C29"/>
    <mergeCell ref="N28:N29"/>
    <mergeCell ref="O28:O29"/>
    <mergeCell ref="P28:P29"/>
    <mergeCell ref="Q28:Q29"/>
    <mergeCell ref="A26:A27"/>
    <mergeCell ref="B26:B27"/>
    <mergeCell ref="C26:C27"/>
    <mergeCell ref="N26:N27"/>
    <mergeCell ref="O26:O27"/>
    <mergeCell ref="P22:P23"/>
    <mergeCell ref="Q22:Q23"/>
    <mergeCell ref="A24:A25"/>
    <mergeCell ref="B24:B25"/>
    <mergeCell ref="C24:C25"/>
    <mergeCell ref="N24:N25"/>
    <mergeCell ref="O24:O25"/>
    <mergeCell ref="P24:P25"/>
    <mergeCell ref="Q24:Q25"/>
    <mergeCell ref="A22:A23"/>
    <mergeCell ref="B22:B23"/>
    <mergeCell ref="C22:C23"/>
    <mergeCell ref="N22:N23"/>
    <mergeCell ref="O22:O23"/>
    <mergeCell ref="P18:P19"/>
    <mergeCell ref="Q18:Q19"/>
    <mergeCell ref="A20:A21"/>
    <mergeCell ref="B20:B21"/>
    <mergeCell ref="C20:C21"/>
    <mergeCell ref="N20:N21"/>
    <mergeCell ref="O20:O21"/>
    <mergeCell ref="P20:P21"/>
    <mergeCell ref="Q20:Q21"/>
    <mergeCell ref="A18:A19"/>
    <mergeCell ref="B18:B19"/>
    <mergeCell ref="C18:C19"/>
    <mergeCell ref="N18:N19"/>
    <mergeCell ref="O18:O19"/>
    <mergeCell ref="P14:P15"/>
    <mergeCell ref="Q14:Q15"/>
    <mergeCell ref="A16:A17"/>
    <mergeCell ref="B16:B17"/>
    <mergeCell ref="C16:C17"/>
    <mergeCell ref="N16:N17"/>
    <mergeCell ref="O16:O17"/>
    <mergeCell ref="P16:P17"/>
    <mergeCell ref="Q16:Q17"/>
    <mergeCell ref="A14:A15"/>
    <mergeCell ref="B14:B15"/>
    <mergeCell ref="C14:C15"/>
    <mergeCell ref="N14:N15"/>
    <mergeCell ref="O14:O15"/>
    <mergeCell ref="P10:P11"/>
    <mergeCell ref="Q10:Q11"/>
    <mergeCell ref="A12:A13"/>
    <mergeCell ref="B12:B13"/>
    <mergeCell ref="C12:C13"/>
    <mergeCell ref="N12:N13"/>
    <mergeCell ref="O12:O13"/>
    <mergeCell ref="P12:P13"/>
    <mergeCell ref="Q12:Q13"/>
    <mergeCell ref="A10:A11"/>
    <mergeCell ref="B10:B11"/>
    <mergeCell ref="C10:C11"/>
    <mergeCell ref="N10:N11"/>
    <mergeCell ref="O10:O11"/>
    <mergeCell ref="D1:M1"/>
    <mergeCell ref="A4:A5"/>
    <mergeCell ref="B4:B5"/>
    <mergeCell ref="C4:C5"/>
    <mergeCell ref="N4:N5"/>
    <mergeCell ref="Q6:Q7"/>
    <mergeCell ref="A8:A9"/>
    <mergeCell ref="B8:B9"/>
    <mergeCell ref="C8:C9"/>
    <mergeCell ref="N8:N9"/>
    <mergeCell ref="O8:O9"/>
    <mergeCell ref="P8:P9"/>
    <mergeCell ref="Q8:Q9"/>
    <mergeCell ref="O4:O5"/>
    <mergeCell ref="P4:P5"/>
    <mergeCell ref="Q4:Q5"/>
    <mergeCell ref="A6:A7"/>
    <mergeCell ref="B6:B7"/>
    <mergeCell ref="C6:C7"/>
    <mergeCell ref="N6:N7"/>
    <mergeCell ref="O6:O7"/>
    <mergeCell ref="P6:P7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Z100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4.81640625" style="18" customWidth="1"/>
    <col min="5" max="7" width="4.81640625" style="23" customWidth="1"/>
    <col min="8" max="8" width="4.81640625" style="22" customWidth="1"/>
    <col min="9" max="9" width="4.81640625" style="18" customWidth="1"/>
    <col min="10" max="11" width="4.81640625" style="19" customWidth="1"/>
    <col min="12" max="13" width="4.81640625" style="23" customWidth="1"/>
    <col min="14" max="14" width="3.7265625" style="6" customWidth="1"/>
    <col min="15" max="15" width="17.453125" style="34" customWidth="1"/>
    <col min="16" max="16" width="11.26953125" style="13" customWidth="1"/>
    <col min="17" max="17" width="3.7265625" style="6" customWidth="1"/>
    <col min="18" max="18" width="4.453125" style="6" customWidth="1"/>
    <col min="19" max="19" width="9" style="6" customWidth="1"/>
    <col min="20" max="20" width="9" style="34" customWidth="1"/>
    <col min="21" max="21" width="9" style="34"/>
    <col min="22" max="24" width="9" style="6" customWidth="1"/>
    <col min="25" max="16384" width="9" style="6"/>
  </cols>
  <sheetData>
    <row r="1" spans="1:26" ht="30" customHeight="1">
      <c r="A1" s="11"/>
      <c r="B1" s="11"/>
      <c r="C1" s="24"/>
      <c r="D1" s="398" t="s">
        <v>200</v>
      </c>
      <c r="E1" s="398"/>
      <c r="F1" s="398"/>
      <c r="G1" s="398"/>
      <c r="H1" s="398"/>
      <c r="I1" s="398"/>
      <c r="J1" s="398"/>
      <c r="K1" s="398"/>
      <c r="L1" s="398"/>
      <c r="M1" s="398"/>
      <c r="N1" s="3"/>
      <c r="O1" s="24"/>
      <c r="P1" s="16"/>
      <c r="Q1" s="3"/>
      <c r="V1" s="34"/>
      <c r="X1" s="8"/>
      <c r="Y1" s="8"/>
      <c r="Z1" s="8"/>
    </row>
    <row r="2" spans="1:26" ht="22.5" customHeight="1">
      <c r="A2" s="11"/>
      <c r="B2" s="11"/>
      <c r="C2" s="24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3"/>
      <c r="O2" s="24"/>
      <c r="P2" s="16"/>
      <c r="Q2" s="3"/>
      <c r="V2" s="34"/>
      <c r="X2" s="8"/>
      <c r="Y2" s="8"/>
      <c r="Z2" s="8"/>
    </row>
    <row r="3" spans="1:26" s="8" customFormat="1" ht="22.5" customHeight="1">
      <c r="A3" s="11"/>
      <c r="B3" s="11" t="s">
        <v>8</v>
      </c>
      <c r="C3" s="24" t="s">
        <v>1</v>
      </c>
      <c r="D3" s="18"/>
      <c r="E3" s="33"/>
      <c r="F3" s="23"/>
      <c r="G3" s="23"/>
      <c r="H3" s="22"/>
      <c r="I3" s="18"/>
      <c r="J3" s="19"/>
      <c r="K3" s="19"/>
      <c r="L3" s="23"/>
      <c r="M3" s="23"/>
      <c r="N3" s="3"/>
      <c r="O3" s="24"/>
      <c r="P3" s="17"/>
      <c r="Q3" s="3"/>
      <c r="T3" s="10"/>
      <c r="U3" s="10"/>
    </row>
    <row r="4" spans="1:26" s="8" customFormat="1" ht="27" customHeight="1">
      <c r="A4" s="375">
        <v>1</v>
      </c>
      <c r="B4" s="376">
        <v>6</v>
      </c>
      <c r="C4" s="376" t="str">
        <f>IF(B4="","",VLOOKUP(B4,$B$38:$C$100,2))</f>
        <v>船橋東</v>
      </c>
      <c r="D4" s="30"/>
      <c r="E4" s="30"/>
      <c r="F4"/>
      <c r="G4"/>
      <c r="H4"/>
      <c r="I4"/>
      <c r="L4"/>
      <c r="M4"/>
      <c r="N4" s="379"/>
      <c r="O4" s="379"/>
      <c r="P4" s="380"/>
      <c r="Q4" s="379"/>
      <c r="T4" s="9"/>
      <c r="U4" s="9"/>
    </row>
    <row r="5" spans="1:26" s="8" customFormat="1" ht="27" customHeight="1">
      <c r="A5" s="375"/>
      <c r="B5" s="376"/>
      <c r="C5" s="376"/>
      <c r="D5"/>
      <c r="E5" s="38"/>
      <c r="F5" s="261"/>
      <c r="G5"/>
      <c r="H5"/>
      <c r="I5"/>
      <c r="J5"/>
      <c r="K5"/>
      <c r="L5"/>
      <c r="M5"/>
      <c r="N5" s="379"/>
      <c r="O5" s="379"/>
      <c r="P5" s="380"/>
      <c r="Q5" s="379"/>
      <c r="T5" s="9"/>
      <c r="U5" s="9"/>
      <c r="X5" s="6"/>
      <c r="Y5" s="6"/>
      <c r="Z5" s="6"/>
    </row>
    <row r="6" spans="1:26" s="8" customFormat="1" ht="27" customHeight="1">
      <c r="A6" s="375">
        <v>2</v>
      </c>
      <c r="B6" s="376">
        <v>1</v>
      </c>
      <c r="C6" s="376" t="str">
        <f>IF(B6="","",VLOOKUP(B6,$B$38:$C$100,2))</f>
        <v>東金</v>
      </c>
      <c r="D6" s="126"/>
      <c r="E6" s="293" t="s">
        <v>568</v>
      </c>
      <c r="F6" s="292"/>
      <c r="G6"/>
      <c r="H6"/>
      <c r="I6"/>
      <c r="J6"/>
      <c r="K6"/>
      <c r="L6"/>
      <c r="M6"/>
      <c r="N6" s="379"/>
      <c r="O6" s="379"/>
      <c r="P6" s="380"/>
      <c r="Q6" s="379"/>
      <c r="T6" s="9"/>
      <c r="U6" s="9"/>
      <c r="X6" s="6"/>
      <c r="Y6" s="6"/>
      <c r="Z6" s="6"/>
    </row>
    <row r="7" spans="1:26" s="8" customFormat="1" ht="27" customHeight="1">
      <c r="A7" s="375"/>
      <c r="B7" s="376"/>
      <c r="C7" s="376"/>
      <c r="D7" s="292" t="s">
        <v>566</v>
      </c>
      <c r="E7" s="294"/>
      <c r="F7" s="293"/>
      <c r="G7"/>
      <c r="H7"/>
      <c r="I7"/>
      <c r="J7"/>
      <c r="K7"/>
      <c r="L7"/>
      <c r="M7"/>
      <c r="N7" s="379"/>
      <c r="O7" s="379"/>
      <c r="P7" s="380"/>
      <c r="Q7" s="379"/>
      <c r="T7" s="9"/>
      <c r="U7" s="9"/>
      <c r="X7" s="6"/>
      <c r="Y7" s="6"/>
      <c r="Z7" s="6"/>
    </row>
    <row r="8" spans="1:26" s="8" customFormat="1" ht="27" customHeight="1">
      <c r="A8" s="375">
        <v>3</v>
      </c>
      <c r="B8" s="376">
        <v>5</v>
      </c>
      <c r="C8" s="376" t="str">
        <f>IF(B8="","",VLOOKUP(B8,$B$38:$C$100,2))</f>
        <v>習志野</v>
      </c>
      <c r="D8" s="295"/>
      <c r="E8" s="126"/>
      <c r="F8" s="293"/>
      <c r="G8"/>
      <c r="H8"/>
      <c r="I8"/>
      <c r="J8"/>
      <c r="K8"/>
      <c r="L8"/>
      <c r="M8"/>
      <c r="N8" s="379"/>
      <c r="O8" s="379"/>
      <c r="P8" s="380"/>
      <c r="Q8" s="379"/>
      <c r="T8" s="10"/>
      <c r="U8" s="10"/>
      <c r="X8" s="6"/>
      <c r="Y8" s="6"/>
      <c r="Z8" s="6"/>
    </row>
    <row r="9" spans="1:26" s="8" customFormat="1" ht="27" customHeight="1">
      <c r="A9" s="375"/>
      <c r="B9" s="376"/>
      <c r="C9" s="376"/>
      <c r="D9" s="126"/>
      <c r="E9" s="126"/>
      <c r="F9" s="293" t="s">
        <v>570</v>
      </c>
      <c r="G9" s="261"/>
      <c r="H9"/>
      <c r="I9"/>
      <c r="J9"/>
      <c r="K9"/>
      <c r="L9"/>
      <c r="M9"/>
      <c r="N9" s="379"/>
      <c r="O9" s="379"/>
      <c r="P9" s="380"/>
      <c r="Q9" s="379"/>
      <c r="T9" s="10"/>
      <c r="U9" s="10"/>
      <c r="X9" s="6"/>
      <c r="Y9" s="6"/>
      <c r="Z9" s="6"/>
    </row>
    <row r="10" spans="1:26" s="8" customFormat="1" ht="27" customHeight="1">
      <c r="A10" s="375">
        <v>4</v>
      </c>
      <c r="B10" s="376">
        <v>4</v>
      </c>
      <c r="C10" s="376" t="str">
        <f>IF(B10="","",VLOOKUP(B10,$B$38:$C$100,2))</f>
        <v>秀明八千代</v>
      </c>
      <c r="D10" s="318"/>
      <c r="E10" s="126"/>
      <c r="F10" s="293"/>
      <c r="G10"/>
      <c r="H10"/>
      <c r="I10"/>
      <c r="J10"/>
      <c r="K10"/>
      <c r="L10"/>
      <c r="M10"/>
      <c r="N10" s="379"/>
      <c r="O10" s="379"/>
      <c r="P10" s="380"/>
      <c r="Q10" s="379"/>
      <c r="T10" s="10"/>
      <c r="U10" s="10"/>
      <c r="X10" s="6"/>
      <c r="Y10" s="6"/>
      <c r="Z10" s="6"/>
    </row>
    <row r="11" spans="1:26" s="8" customFormat="1" ht="27" customHeight="1">
      <c r="A11" s="375"/>
      <c r="B11" s="376"/>
      <c r="C11" s="376"/>
      <c r="D11" s="292" t="s">
        <v>567</v>
      </c>
      <c r="E11" s="317"/>
      <c r="F11" s="293"/>
      <c r="G11"/>
      <c r="H11"/>
      <c r="I11"/>
      <c r="J11"/>
      <c r="K11"/>
      <c r="L11"/>
      <c r="M11"/>
      <c r="N11" s="379"/>
      <c r="O11" s="379"/>
      <c r="P11" s="380"/>
      <c r="Q11" s="379"/>
      <c r="S11" s="10"/>
      <c r="T11" s="10"/>
      <c r="U11" s="9"/>
      <c r="V11" s="9"/>
      <c r="W11" s="9"/>
      <c r="X11" s="6"/>
      <c r="Y11" s="6"/>
      <c r="Z11" s="6"/>
    </row>
    <row r="12" spans="1:26" s="8" customFormat="1" ht="27" customHeight="1">
      <c r="A12" s="375">
        <v>5</v>
      </c>
      <c r="B12" s="376">
        <v>2</v>
      </c>
      <c r="C12" s="376" t="str">
        <f>IF(B12="","",VLOOKUP(B12,$B$38:$C$100,2))</f>
        <v>成東</v>
      </c>
      <c r="D12" s="295"/>
      <c r="E12" s="292"/>
      <c r="F12" s="293"/>
      <c r="G12"/>
      <c r="H12"/>
      <c r="I12"/>
      <c r="J12"/>
      <c r="K12"/>
      <c r="L12"/>
      <c r="M12"/>
      <c r="N12" s="379"/>
      <c r="O12" s="379"/>
      <c r="P12" s="380"/>
      <c r="Q12" s="379"/>
      <c r="X12" s="6"/>
      <c r="Y12" s="6"/>
      <c r="Z12" s="6"/>
    </row>
    <row r="13" spans="1:26" s="8" customFormat="1" ht="27" customHeight="1">
      <c r="A13" s="375"/>
      <c r="B13" s="376"/>
      <c r="C13" s="376"/>
      <c r="D13" s="126"/>
      <c r="E13" s="293" t="s">
        <v>569</v>
      </c>
      <c r="F13" s="294"/>
      <c r="G13"/>
      <c r="H13"/>
      <c r="I13"/>
      <c r="J13"/>
      <c r="K13"/>
      <c r="L13"/>
      <c r="M13"/>
      <c r="N13" s="379"/>
      <c r="O13" s="379"/>
      <c r="P13" s="380"/>
      <c r="Q13" s="379"/>
      <c r="X13" s="6"/>
      <c r="Y13" s="6"/>
      <c r="Z13" s="6"/>
    </row>
    <row r="14" spans="1:26" s="8" customFormat="1" ht="27" customHeight="1">
      <c r="A14" s="375">
        <v>6</v>
      </c>
      <c r="B14" s="376">
        <v>3</v>
      </c>
      <c r="C14" s="376" t="str">
        <f>IF(B14="","",VLOOKUP(B14,$B$38:$C$100,2))</f>
        <v>成田</v>
      </c>
      <c r="D14" s="318"/>
      <c r="E14" s="295"/>
      <c r="F14" s="126"/>
      <c r="G14"/>
      <c r="H14"/>
      <c r="I14"/>
      <c r="J14"/>
      <c r="K14"/>
      <c r="L14"/>
      <c r="M14"/>
      <c r="N14" s="379"/>
      <c r="O14" s="379"/>
      <c r="P14" s="380"/>
      <c r="Q14" s="379"/>
      <c r="X14" s="6"/>
      <c r="Y14" s="6"/>
      <c r="Z14" s="6"/>
    </row>
    <row r="15" spans="1:26" s="8" customFormat="1" ht="27" customHeight="1">
      <c r="A15" s="375"/>
      <c r="B15" s="376"/>
      <c r="C15" s="376"/>
      <c r="D15" s="126"/>
      <c r="E15" s="126"/>
      <c r="F15" s="126"/>
      <c r="G15"/>
      <c r="H15"/>
      <c r="I15"/>
      <c r="J15"/>
      <c r="K15"/>
      <c r="L15"/>
      <c r="M15"/>
      <c r="N15" s="379"/>
      <c r="O15" s="379"/>
      <c r="P15" s="380"/>
      <c r="Q15" s="379"/>
      <c r="X15" s="6"/>
      <c r="Y15" s="6"/>
      <c r="Z15" s="6"/>
    </row>
    <row r="16" spans="1:26" s="8" customFormat="1" ht="27" customHeight="1">
      <c r="A16" s="378"/>
      <c r="B16" s="379"/>
      <c r="C16" s="399"/>
      <c r="D16" s="14"/>
      <c r="E16"/>
      <c r="F16"/>
      <c r="G16"/>
      <c r="H16"/>
      <c r="I16"/>
      <c r="J16"/>
      <c r="K16"/>
      <c r="L16"/>
      <c r="M16"/>
      <c r="N16" s="379"/>
      <c r="O16" s="379"/>
      <c r="P16" s="380"/>
      <c r="Q16" s="379"/>
      <c r="T16" s="10"/>
      <c r="U16" s="10"/>
      <c r="X16" s="6"/>
      <c r="Y16" s="6"/>
      <c r="Z16" s="6"/>
    </row>
    <row r="17" spans="1:26" s="8" customFormat="1" ht="27" customHeight="1">
      <c r="A17" s="378"/>
      <c r="B17" s="379"/>
      <c r="C17" s="401"/>
      <c r="D17" s="14"/>
      <c r="E17"/>
      <c r="F17"/>
      <c r="G17"/>
      <c r="H17"/>
      <c r="I17"/>
      <c r="J17"/>
      <c r="K17"/>
      <c r="L17"/>
      <c r="M17"/>
      <c r="N17" s="379"/>
      <c r="O17" s="379"/>
      <c r="P17" s="380"/>
      <c r="Q17" s="379"/>
      <c r="T17" s="10"/>
      <c r="U17" s="10"/>
      <c r="X17" s="6"/>
      <c r="Y17" s="6"/>
      <c r="Z17" s="6"/>
    </row>
    <row r="18" spans="1:26" s="8" customFormat="1" ht="27" customHeight="1">
      <c r="A18" s="378"/>
      <c r="B18" s="379"/>
      <c r="C18" s="379"/>
      <c r="D18"/>
      <c r="E18"/>
      <c r="F18"/>
      <c r="G18"/>
      <c r="H18"/>
      <c r="I18"/>
      <c r="J18"/>
      <c r="K18"/>
      <c r="L18"/>
      <c r="M18"/>
      <c r="N18" s="379"/>
      <c r="O18" s="379"/>
      <c r="P18" s="380"/>
      <c r="Q18" s="379"/>
      <c r="T18" s="10"/>
      <c r="U18" s="10"/>
      <c r="X18" s="6"/>
      <c r="Y18" s="6"/>
      <c r="Z18" s="6"/>
    </row>
    <row r="19" spans="1:26" s="8" customFormat="1" ht="27" customHeight="1">
      <c r="A19" s="378"/>
      <c r="B19" s="379"/>
      <c r="C19" s="379"/>
      <c r="D19"/>
      <c r="E19"/>
      <c r="F19"/>
      <c r="G19"/>
      <c r="H19"/>
      <c r="I19"/>
      <c r="J19"/>
      <c r="K19"/>
      <c r="L19"/>
      <c r="M19"/>
      <c r="N19" s="379"/>
      <c r="O19" s="379"/>
      <c r="P19" s="380"/>
      <c r="Q19" s="379"/>
      <c r="T19" s="10"/>
      <c r="U19" s="10"/>
      <c r="X19" s="6"/>
      <c r="Y19" s="6"/>
      <c r="Z19" s="6"/>
    </row>
    <row r="20" spans="1:26" s="8" customFormat="1" ht="27" customHeight="1">
      <c r="A20" s="378"/>
      <c r="B20" s="379"/>
      <c r="C20" s="379"/>
      <c r="D20"/>
      <c r="E20"/>
      <c r="F20"/>
      <c r="G20"/>
      <c r="H20"/>
      <c r="I20"/>
      <c r="J20"/>
      <c r="K20"/>
      <c r="L20"/>
      <c r="M20"/>
      <c r="N20" s="379"/>
      <c r="O20" s="379"/>
      <c r="P20" s="380"/>
      <c r="Q20" s="379"/>
      <c r="T20" s="10"/>
      <c r="U20" s="10"/>
      <c r="X20" s="6"/>
      <c r="Y20" s="6"/>
      <c r="Z20" s="6"/>
    </row>
    <row r="21" spans="1:26" s="8" customFormat="1" ht="27" customHeight="1">
      <c r="A21" s="378"/>
      <c r="B21" s="379"/>
      <c r="C21" s="379"/>
      <c r="D21"/>
      <c r="E21"/>
      <c r="F21"/>
      <c r="G21"/>
      <c r="H21"/>
      <c r="I21"/>
      <c r="J21"/>
      <c r="K21"/>
      <c r="L21"/>
      <c r="M21"/>
      <c r="N21" s="379"/>
      <c r="O21" s="379"/>
      <c r="P21" s="380"/>
      <c r="Q21" s="379"/>
      <c r="T21" s="10"/>
      <c r="U21" s="10"/>
      <c r="X21" s="6"/>
      <c r="Y21" s="6"/>
      <c r="Z21" s="6"/>
    </row>
    <row r="22" spans="1:26" s="8" customFormat="1" ht="27" customHeight="1">
      <c r="A22" s="378"/>
      <c r="B22" s="379"/>
      <c r="C22" s="379" t="str">
        <f>IF(B22="","",VLOOKUP(B22,$B$38:$C$100,2))</f>
        <v/>
      </c>
      <c r="D22"/>
      <c r="E22"/>
      <c r="F22"/>
      <c r="G22"/>
      <c r="H22"/>
      <c r="I22"/>
      <c r="J22"/>
      <c r="K22"/>
      <c r="L22"/>
      <c r="M22"/>
      <c r="N22" s="379"/>
      <c r="O22" s="379"/>
      <c r="P22" s="380"/>
      <c r="Q22" s="379"/>
      <c r="T22" s="10"/>
      <c r="U22" s="10"/>
      <c r="X22" s="6"/>
      <c r="Y22" s="6"/>
      <c r="Z22" s="6"/>
    </row>
    <row r="23" spans="1:26" s="8" customFormat="1" ht="27" customHeight="1">
      <c r="A23" s="378"/>
      <c r="B23" s="379"/>
      <c r="C23" s="379"/>
      <c r="D23"/>
      <c r="E23"/>
      <c r="F23"/>
      <c r="G23"/>
      <c r="H23"/>
      <c r="I23"/>
      <c r="J23"/>
      <c r="K23"/>
      <c r="L23"/>
      <c r="M23"/>
      <c r="N23" s="379"/>
      <c r="O23" s="379"/>
      <c r="P23" s="380"/>
      <c r="Q23" s="379"/>
      <c r="T23" s="10"/>
      <c r="U23" s="10"/>
      <c r="X23" s="6"/>
      <c r="Y23" s="6"/>
      <c r="Z23" s="6"/>
    </row>
    <row r="24" spans="1:26" s="8" customFormat="1" ht="27" customHeight="1">
      <c r="A24" s="378"/>
      <c r="B24" s="379"/>
      <c r="C24" s="379" t="str">
        <f>IF(B24="","",VLOOKUP(B24,$B$38:$C$100,2))</f>
        <v/>
      </c>
      <c r="D24"/>
      <c r="E24"/>
      <c r="F24"/>
      <c r="G24"/>
      <c r="H24"/>
      <c r="I24"/>
      <c r="J24"/>
      <c r="K24"/>
      <c r="L24"/>
      <c r="M24"/>
      <c r="N24" s="379"/>
      <c r="O24" s="379"/>
      <c r="P24" s="380"/>
      <c r="Q24" s="379"/>
      <c r="T24" s="10"/>
      <c r="U24" s="10"/>
    </row>
    <row r="25" spans="1:26" s="8" customFormat="1" ht="27" customHeight="1">
      <c r="A25" s="378"/>
      <c r="B25" s="379"/>
      <c r="C25" s="379"/>
      <c r="D25"/>
      <c r="E25"/>
      <c r="F25"/>
      <c r="G25"/>
      <c r="H25"/>
      <c r="I25"/>
      <c r="J25"/>
      <c r="K25"/>
      <c r="L25"/>
      <c r="M25"/>
      <c r="N25" s="379"/>
      <c r="O25" s="379"/>
      <c r="P25" s="380"/>
      <c r="Q25" s="379"/>
      <c r="T25" s="10"/>
      <c r="U25" s="10"/>
    </row>
    <row r="26" spans="1:26" s="8" customFormat="1" ht="27" customHeight="1">
      <c r="A26" s="378"/>
      <c r="B26" s="379"/>
      <c r="C26" s="379" t="str">
        <f>IF(B26="","",VLOOKUP(B26,$B$38:$C$100,2))</f>
        <v/>
      </c>
      <c r="D26"/>
      <c r="E26"/>
      <c r="F26"/>
      <c r="G26"/>
      <c r="H26"/>
      <c r="I26"/>
      <c r="J26"/>
      <c r="K26"/>
      <c r="L26"/>
      <c r="M26"/>
      <c r="N26" s="379"/>
      <c r="O26" s="379"/>
      <c r="P26" s="380"/>
      <c r="Q26" s="379"/>
      <c r="T26" s="10"/>
      <c r="U26" s="10"/>
    </row>
    <row r="27" spans="1:26" s="8" customFormat="1" ht="27" customHeight="1">
      <c r="A27" s="378"/>
      <c r="B27" s="379"/>
      <c r="C27" s="379"/>
      <c r="D27"/>
      <c r="E27"/>
      <c r="F27"/>
      <c r="G27"/>
      <c r="H27"/>
      <c r="I27"/>
      <c r="J27"/>
      <c r="K27"/>
      <c r="L27"/>
      <c r="M27"/>
      <c r="N27" s="379"/>
      <c r="O27" s="379"/>
      <c r="P27" s="380"/>
      <c r="Q27" s="379"/>
      <c r="T27" s="10"/>
      <c r="U27" s="10"/>
    </row>
    <row r="28" spans="1:26" s="8" customFormat="1" ht="27" customHeight="1">
      <c r="A28" s="378"/>
      <c r="B28" s="379"/>
      <c r="C28" s="379" t="str">
        <f>IF(B28="","",VLOOKUP(B28,$B$38:$C$100,2))</f>
        <v/>
      </c>
      <c r="D28"/>
      <c r="E28"/>
      <c r="F28"/>
      <c r="G28"/>
      <c r="H28"/>
      <c r="I28"/>
      <c r="J28"/>
      <c r="K28"/>
      <c r="L28"/>
      <c r="M28"/>
      <c r="N28" s="379"/>
      <c r="O28" s="379"/>
      <c r="P28" s="380"/>
      <c r="Q28" s="379"/>
      <c r="T28" s="10"/>
      <c r="U28" s="10"/>
    </row>
    <row r="29" spans="1:26" s="8" customFormat="1" ht="27" customHeight="1">
      <c r="A29" s="378"/>
      <c r="B29" s="379"/>
      <c r="C29" s="379"/>
      <c r="D29"/>
      <c r="E29"/>
      <c r="F29"/>
      <c r="G29"/>
      <c r="H29"/>
      <c r="I29"/>
      <c r="J29"/>
      <c r="K29"/>
      <c r="L29"/>
      <c r="M29"/>
      <c r="N29" s="379"/>
      <c r="O29" s="379"/>
      <c r="P29" s="380"/>
      <c r="Q29" s="379"/>
      <c r="T29" s="10"/>
      <c r="U29" s="10"/>
    </row>
    <row r="30" spans="1:26" s="8" customFormat="1" ht="27" customHeight="1">
      <c r="A30" s="378"/>
      <c r="B30" s="379"/>
      <c r="C30" s="379" t="str">
        <f>IF(B30="","",VLOOKUP(B30,$B$38:$C$100,2))</f>
        <v/>
      </c>
      <c r="D30"/>
      <c r="E30"/>
      <c r="F30"/>
      <c r="G30"/>
      <c r="H30"/>
      <c r="I30"/>
      <c r="J30"/>
      <c r="K30"/>
      <c r="L30"/>
      <c r="M30"/>
      <c r="N30" s="379"/>
      <c r="O30" s="379"/>
      <c r="P30" s="380"/>
      <c r="Q30" s="379"/>
      <c r="T30" s="10"/>
      <c r="U30" s="10"/>
    </row>
    <row r="31" spans="1:26" s="8" customFormat="1" ht="27" customHeight="1">
      <c r="A31" s="378"/>
      <c r="B31" s="379"/>
      <c r="C31" s="379"/>
      <c r="D31"/>
      <c r="E31"/>
      <c r="F31"/>
      <c r="G31"/>
      <c r="H31"/>
      <c r="I31"/>
      <c r="J31"/>
      <c r="K31"/>
      <c r="L31"/>
      <c r="M31"/>
      <c r="N31" s="379"/>
      <c r="O31" s="379"/>
      <c r="P31" s="380"/>
      <c r="Q31" s="379"/>
      <c r="T31" s="10"/>
      <c r="U31" s="10"/>
    </row>
    <row r="32" spans="1:26" ht="27" customHeight="1">
      <c r="A32" s="378"/>
      <c r="B32" s="379"/>
      <c r="C32" s="379" t="str">
        <f>IF(B32="","",VLOOKUP(B32,$B$38:$C$100,2))</f>
        <v/>
      </c>
      <c r="D32"/>
      <c r="E32"/>
      <c r="F32"/>
      <c r="G32"/>
      <c r="H32"/>
      <c r="I32"/>
      <c r="J32"/>
      <c r="K32"/>
      <c r="L32"/>
      <c r="M32"/>
      <c r="N32" s="379"/>
      <c r="O32" s="379"/>
      <c r="P32" s="380"/>
      <c r="Q32" s="379"/>
      <c r="T32" s="125"/>
    </row>
    <row r="33" spans="1:20" ht="27" customHeight="1">
      <c r="A33" s="378"/>
      <c r="B33" s="379"/>
      <c r="C33" s="379"/>
      <c r="D33"/>
      <c r="E33"/>
      <c r="F33"/>
      <c r="G33"/>
      <c r="H33"/>
      <c r="I33"/>
      <c r="J33"/>
      <c r="K33"/>
      <c r="L33"/>
      <c r="M33"/>
      <c r="N33" s="379"/>
      <c r="O33" s="379"/>
      <c r="P33" s="380"/>
      <c r="Q33" s="379"/>
      <c r="T33" s="125"/>
    </row>
    <row r="34" spans="1:20" ht="27" customHeight="1">
      <c r="A34" s="378"/>
      <c r="B34" s="379"/>
      <c r="C34" s="379" t="str">
        <f>IF(B34="","",VLOOKUP(B34,$B$38:$C$100,2))</f>
        <v/>
      </c>
      <c r="D34"/>
      <c r="E34"/>
      <c r="F34"/>
      <c r="G34"/>
      <c r="H34"/>
      <c r="I34"/>
      <c r="J34"/>
      <c r="K34"/>
      <c r="L34"/>
      <c r="M34"/>
      <c r="N34" s="379"/>
      <c r="O34" s="379"/>
      <c r="P34" s="380"/>
      <c r="Q34" s="379"/>
      <c r="T34" s="125"/>
    </row>
    <row r="35" spans="1:20" ht="27" customHeight="1">
      <c r="A35" s="378"/>
      <c r="B35" s="379"/>
      <c r="C35" s="379"/>
      <c r="D35"/>
      <c r="E35"/>
      <c r="F35"/>
      <c r="G35"/>
      <c r="H35"/>
      <c r="I35"/>
      <c r="J35"/>
      <c r="K35"/>
      <c r="L35"/>
      <c r="M35"/>
      <c r="N35" s="379"/>
      <c r="O35" s="379"/>
      <c r="P35" s="380"/>
      <c r="Q35" s="379"/>
      <c r="T35" s="125"/>
    </row>
    <row r="36" spans="1:20" ht="17" thickBot="1"/>
    <row r="37" spans="1:20" ht="17" thickBot="1">
      <c r="A37" s="381" t="s">
        <v>74</v>
      </c>
      <c r="B37" s="382"/>
      <c r="C37" s="253"/>
    </row>
    <row r="38" spans="1:20">
      <c r="B38" s="110" t="s">
        <v>75</v>
      </c>
      <c r="C38" s="111" t="s">
        <v>1</v>
      </c>
    </row>
    <row r="39" spans="1:20">
      <c r="B39" s="113">
        <v>1</v>
      </c>
      <c r="C39" s="114" t="s">
        <v>17</v>
      </c>
    </row>
    <row r="40" spans="1:20">
      <c r="B40" s="113">
        <v>2</v>
      </c>
      <c r="C40" s="114" t="s">
        <v>18</v>
      </c>
    </row>
    <row r="41" spans="1:20">
      <c r="B41" s="113">
        <v>3</v>
      </c>
      <c r="C41" s="114" t="s">
        <v>20</v>
      </c>
    </row>
    <row r="42" spans="1:20">
      <c r="B42" s="113">
        <v>4</v>
      </c>
      <c r="C42" s="114" t="s">
        <v>25</v>
      </c>
    </row>
    <row r="43" spans="1:20">
      <c r="B43" s="113">
        <v>5</v>
      </c>
      <c r="C43" s="114" t="s">
        <v>191</v>
      </c>
    </row>
    <row r="44" spans="1:20">
      <c r="B44" s="113">
        <v>6</v>
      </c>
      <c r="C44" s="114" t="s">
        <v>192</v>
      </c>
    </row>
    <row r="45" spans="1:20">
      <c r="B45" s="113">
        <v>7</v>
      </c>
      <c r="C45" s="114"/>
    </row>
    <row r="46" spans="1:20">
      <c r="B46" s="113">
        <v>8</v>
      </c>
      <c r="C46" s="114"/>
    </row>
    <row r="47" spans="1:20">
      <c r="B47" s="113">
        <v>9</v>
      </c>
      <c r="C47" s="114"/>
    </row>
    <row r="48" spans="1:20">
      <c r="B48" s="113">
        <v>10</v>
      </c>
      <c r="C48" s="114"/>
    </row>
    <row r="49" spans="2:3">
      <c r="B49" s="113">
        <v>11</v>
      </c>
      <c r="C49" s="114"/>
    </row>
    <row r="50" spans="2:3">
      <c r="B50" s="113">
        <v>12</v>
      </c>
      <c r="C50" s="114"/>
    </row>
    <row r="51" spans="2:3">
      <c r="B51" s="113">
        <v>13</v>
      </c>
      <c r="C51" s="114"/>
    </row>
    <row r="52" spans="2:3">
      <c r="B52" s="113">
        <v>14</v>
      </c>
      <c r="C52" s="114"/>
    </row>
    <row r="53" spans="2:3">
      <c r="B53" s="113">
        <v>15</v>
      </c>
      <c r="C53" s="114"/>
    </row>
    <row r="54" spans="2:3">
      <c r="B54" s="113">
        <v>16</v>
      </c>
      <c r="C54" s="114"/>
    </row>
    <row r="55" spans="2:3">
      <c r="B55" s="113">
        <v>17</v>
      </c>
      <c r="C55" s="114"/>
    </row>
    <row r="56" spans="2:3">
      <c r="B56" s="113">
        <v>18</v>
      </c>
      <c r="C56" s="114"/>
    </row>
    <row r="57" spans="2:3">
      <c r="B57" s="113">
        <v>19</v>
      </c>
      <c r="C57" s="114"/>
    </row>
    <row r="58" spans="2:3">
      <c r="B58" s="113">
        <v>20</v>
      </c>
      <c r="C58" s="114"/>
    </row>
    <row r="59" spans="2:3">
      <c r="B59" s="113">
        <v>21</v>
      </c>
      <c r="C59" s="114"/>
    </row>
    <row r="60" spans="2:3">
      <c r="B60" s="113">
        <v>22</v>
      </c>
      <c r="C60" s="114"/>
    </row>
    <row r="61" spans="2:3">
      <c r="B61" s="113">
        <v>23</v>
      </c>
      <c r="C61" s="114"/>
    </row>
    <row r="62" spans="2:3">
      <c r="B62" s="113">
        <v>24</v>
      </c>
      <c r="C62" s="114"/>
    </row>
    <row r="63" spans="2:3">
      <c r="B63" s="113">
        <v>25</v>
      </c>
      <c r="C63" s="114"/>
    </row>
    <row r="64" spans="2:3">
      <c r="B64" s="113">
        <v>26</v>
      </c>
      <c r="C64" s="114"/>
    </row>
    <row r="65" spans="2:3">
      <c r="B65" s="113">
        <v>27</v>
      </c>
      <c r="C65" s="114"/>
    </row>
    <row r="66" spans="2:3">
      <c r="B66" s="113">
        <v>28</v>
      </c>
      <c r="C66" s="114"/>
    </row>
    <row r="67" spans="2:3">
      <c r="B67" s="113">
        <v>29</v>
      </c>
      <c r="C67" s="114"/>
    </row>
    <row r="68" spans="2:3">
      <c r="B68" s="113">
        <v>30</v>
      </c>
      <c r="C68" s="114"/>
    </row>
    <row r="69" spans="2:3">
      <c r="B69" s="113">
        <v>31</v>
      </c>
      <c r="C69" s="114"/>
    </row>
    <row r="70" spans="2:3">
      <c r="B70" s="113">
        <v>32</v>
      </c>
      <c r="C70" s="114"/>
    </row>
    <row r="71" spans="2:3">
      <c r="B71" s="113">
        <v>33</v>
      </c>
      <c r="C71" s="114"/>
    </row>
    <row r="72" spans="2:3">
      <c r="B72" s="113">
        <v>34</v>
      </c>
      <c r="C72" s="114"/>
    </row>
    <row r="73" spans="2:3">
      <c r="B73" s="113">
        <v>35</v>
      </c>
      <c r="C73" s="114"/>
    </row>
    <row r="74" spans="2:3">
      <c r="B74" s="113">
        <v>36</v>
      </c>
      <c r="C74" s="114"/>
    </row>
    <row r="75" spans="2:3">
      <c r="B75" s="113">
        <v>37</v>
      </c>
      <c r="C75" s="114"/>
    </row>
    <row r="76" spans="2:3">
      <c r="B76" s="113">
        <v>38</v>
      </c>
      <c r="C76" s="114"/>
    </row>
    <row r="77" spans="2:3">
      <c r="B77" s="113">
        <v>39</v>
      </c>
      <c r="C77" s="114"/>
    </row>
    <row r="78" spans="2:3">
      <c r="B78" s="113">
        <v>40</v>
      </c>
      <c r="C78" s="114"/>
    </row>
    <row r="79" spans="2:3">
      <c r="B79" s="113">
        <v>41</v>
      </c>
      <c r="C79" s="114"/>
    </row>
    <row r="80" spans="2:3">
      <c r="B80" s="113">
        <v>42</v>
      </c>
      <c r="C80" s="114"/>
    </row>
    <row r="81" spans="2:3">
      <c r="B81" s="113">
        <v>43</v>
      </c>
      <c r="C81" s="114"/>
    </row>
    <row r="82" spans="2:3">
      <c r="B82" s="113">
        <v>44</v>
      </c>
      <c r="C82" s="114"/>
    </row>
    <row r="83" spans="2:3">
      <c r="B83" s="113">
        <v>45</v>
      </c>
      <c r="C83" s="114"/>
    </row>
    <row r="84" spans="2:3">
      <c r="B84" s="113">
        <v>46</v>
      </c>
      <c r="C84" s="114"/>
    </row>
    <row r="85" spans="2:3">
      <c r="B85" s="113">
        <v>47</v>
      </c>
      <c r="C85" s="114"/>
    </row>
    <row r="86" spans="2:3">
      <c r="B86" s="113">
        <v>48</v>
      </c>
      <c r="C86" s="114"/>
    </row>
    <row r="87" spans="2:3">
      <c r="B87" s="113">
        <v>49</v>
      </c>
      <c r="C87" s="114"/>
    </row>
    <row r="88" spans="2:3">
      <c r="B88" s="113">
        <v>50</v>
      </c>
      <c r="C88" s="114"/>
    </row>
    <row r="89" spans="2:3">
      <c r="B89" s="113">
        <v>51</v>
      </c>
      <c r="C89" s="114"/>
    </row>
    <row r="90" spans="2:3">
      <c r="B90" s="113">
        <v>52</v>
      </c>
      <c r="C90" s="114"/>
    </row>
    <row r="91" spans="2:3">
      <c r="B91" s="113">
        <v>53</v>
      </c>
      <c r="C91" s="114"/>
    </row>
    <row r="92" spans="2:3">
      <c r="B92" s="113">
        <v>54</v>
      </c>
      <c r="C92" s="114"/>
    </row>
    <row r="93" spans="2:3">
      <c r="B93" s="113">
        <v>55</v>
      </c>
      <c r="C93" s="114"/>
    </row>
    <row r="94" spans="2:3">
      <c r="B94" s="113">
        <v>56</v>
      </c>
      <c r="C94" s="114"/>
    </row>
    <row r="95" spans="2:3">
      <c r="B95" s="113">
        <v>57</v>
      </c>
      <c r="C95" s="114"/>
    </row>
    <row r="96" spans="2:3">
      <c r="B96" s="113">
        <v>58</v>
      </c>
      <c r="C96" s="114"/>
    </row>
    <row r="97" spans="2:3">
      <c r="B97" s="113">
        <v>59</v>
      </c>
      <c r="C97" s="114"/>
    </row>
    <row r="98" spans="2:3">
      <c r="B98" s="113">
        <v>60</v>
      </c>
      <c r="C98" s="114"/>
    </row>
    <row r="99" spans="2:3">
      <c r="B99" s="113">
        <v>61</v>
      </c>
      <c r="C99" s="114"/>
    </row>
    <row r="100" spans="2:3">
      <c r="B100" s="113">
        <v>62</v>
      </c>
      <c r="C100" s="114"/>
    </row>
  </sheetData>
  <mergeCells count="114">
    <mergeCell ref="P34:P35"/>
    <mergeCell ref="Q34:Q35"/>
    <mergeCell ref="A37:B37"/>
    <mergeCell ref="A34:A35"/>
    <mergeCell ref="B34:B35"/>
    <mergeCell ref="C34:C35"/>
    <mergeCell ref="N34:N35"/>
    <mergeCell ref="O34:O35"/>
    <mergeCell ref="P30:P31"/>
    <mergeCell ref="Q30:Q31"/>
    <mergeCell ref="A32:A33"/>
    <mergeCell ref="B32:B33"/>
    <mergeCell ref="C32:C33"/>
    <mergeCell ref="N32:N33"/>
    <mergeCell ref="O32:O33"/>
    <mergeCell ref="P32:P33"/>
    <mergeCell ref="Q32:Q33"/>
    <mergeCell ref="A30:A31"/>
    <mergeCell ref="B30:B31"/>
    <mergeCell ref="C30:C31"/>
    <mergeCell ref="N30:N31"/>
    <mergeCell ref="O30:O31"/>
    <mergeCell ref="P26:P27"/>
    <mergeCell ref="Q26:Q27"/>
    <mergeCell ref="A28:A29"/>
    <mergeCell ref="B28:B29"/>
    <mergeCell ref="C28:C29"/>
    <mergeCell ref="N28:N29"/>
    <mergeCell ref="O28:O29"/>
    <mergeCell ref="P28:P29"/>
    <mergeCell ref="Q28:Q29"/>
    <mergeCell ref="A26:A27"/>
    <mergeCell ref="B26:B27"/>
    <mergeCell ref="C26:C27"/>
    <mergeCell ref="N26:N27"/>
    <mergeCell ref="O26:O27"/>
    <mergeCell ref="P22:P23"/>
    <mergeCell ref="Q22:Q23"/>
    <mergeCell ref="A24:A25"/>
    <mergeCell ref="B24:B25"/>
    <mergeCell ref="C24:C25"/>
    <mergeCell ref="N24:N25"/>
    <mergeCell ref="O24:O25"/>
    <mergeCell ref="P24:P25"/>
    <mergeCell ref="Q24:Q25"/>
    <mergeCell ref="A22:A23"/>
    <mergeCell ref="B22:B23"/>
    <mergeCell ref="C22:C23"/>
    <mergeCell ref="N22:N23"/>
    <mergeCell ref="O22:O23"/>
    <mergeCell ref="P18:P19"/>
    <mergeCell ref="Q18:Q19"/>
    <mergeCell ref="A20:A21"/>
    <mergeCell ref="B20:B21"/>
    <mergeCell ref="C20:C21"/>
    <mergeCell ref="N20:N21"/>
    <mergeCell ref="O20:O21"/>
    <mergeCell ref="P20:P21"/>
    <mergeCell ref="Q20:Q21"/>
    <mergeCell ref="A18:A19"/>
    <mergeCell ref="B18:B19"/>
    <mergeCell ref="C18:C19"/>
    <mergeCell ref="N18:N19"/>
    <mergeCell ref="O18:O19"/>
    <mergeCell ref="P14:P15"/>
    <mergeCell ref="Q14:Q15"/>
    <mergeCell ref="A16:A17"/>
    <mergeCell ref="B16:B17"/>
    <mergeCell ref="C16:C17"/>
    <mergeCell ref="N16:N17"/>
    <mergeCell ref="O16:O17"/>
    <mergeCell ref="P16:P17"/>
    <mergeCell ref="Q16:Q17"/>
    <mergeCell ref="A14:A15"/>
    <mergeCell ref="B14:B15"/>
    <mergeCell ref="C14:C15"/>
    <mergeCell ref="N14:N15"/>
    <mergeCell ref="O14:O15"/>
    <mergeCell ref="P10:P11"/>
    <mergeCell ref="Q10:Q11"/>
    <mergeCell ref="A12:A13"/>
    <mergeCell ref="B12:B13"/>
    <mergeCell ref="C12:C13"/>
    <mergeCell ref="N12:N13"/>
    <mergeCell ref="O12:O13"/>
    <mergeCell ref="P12:P13"/>
    <mergeCell ref="Q12:Q13"/>
    <mergeCell ref="A10:A11"/>
    <mergeCell ref="B10:B11"/>
    <mergeCell ref="C10:C11"/>
    <mergeCell ref="N10:N11"/>
    <mergeCell ref="O10:O11"/>
    <mergeCell ref="D1:M1"/>
    <mergeCell ref="A4:A5"/>
    <mergeCell ref="B4:B5"/>
    <mergeCell ref="C4:C5"/>
    <mergeCell ref="N4:N5"/>
    <mergeCell ref="Q6:Q7"/>
    <mergeCell ref="A8:A9"/>
    <mergeCell ref="B8:B9"/>
    <mergeCell ref="C8:C9"/>
    <mergeCell ref="N8:N9"/>
    <mergeCell ref="O8:O9"/>
    <mergeCell ref="P8:P9"/>
    <mergeCell ref="Q8:Q9"/>
    <mergeCell ref="O4:O5"/>
    <mergeCell ref="P4:P5"/>
    <mergeCell ref="Q4:Q5"/>
    <mergeCell ref="A6:A7"/>
    <mergeCell ref="B6:B7"/>
    <mergeCell ref="C6:C7"/>
    <mergeCell ref="N6:N7"/>
    <mergeCell ref="O6:O7"/>
    <mergeCell ref="P6:P7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Z100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4.81640625" style="18" customWidth="1"/>
    <col min="5" max="7" width="4.81640625" style="23" customWidth="1"/>
    <col min="8" max="8" width="4.81640625" style="22" customWidth="1"/>
    <col min="9" max="9" width="4.81640625" style="18" customWidth="1"/>
    <col min="10" max="11" width="4.81640625" style="19" customWidth="1"/>
    <col min="12" max="13" width="4.81640625" style="23" customWidth="1"/>
    <col min="14" max="14" width="3.7265625" style="6" customWidth="1"/>
    <col min="15" max="15" width="17.453125" style="34" customWidth="1"/>
    <col min="16" max="16" width="11.26953125" style="13" customWidth="1"/>
    <col min="17" max="17" width="3.7265625" style="6" customWidth="1"/>
    <col min="18" max="18" width="4.453125" style="6" customWidth="1"/>
    <col min="19" max="19" width="9" style="6" customWidth="1"/>
    <col min="20" max="20" width="9" style="34" customWidth="1"/>
    <col min="21" max="21" width="9" style="34"/>
    <col min="22" max="24" width="9" style="6" customWidth="1"/>
    <col min="25" max="16384" width="9" style="6"/>
  </cols>
  <sheetData>
    <row r="1" spans="1:26" ht="30" customHeight="1">
      <c r="A1" s="11"/>
      <c r="B1" s="11"/>
      <c r="C1" s="24"/>
      <c r="D1" s="398" t="s">
        <v>199</v>
      </c>
      <c r="E1" s="398"/>
      <c r="F1" s="398"/>
      <c r="G1" s="398"/>
      <c r="H1" s="398"/>
      <c r="I1" s="398"/>
      <c r="J1" s="398"/>
      <c r="K1" s="398"/>
      <c r="L1" s="398"/>
      <c r="M1" s="398"/>
      <c r="N1" s="3"/>
      <c r="O1" s="24"/>
      <c r="P1" s="16"/>
      <c r="Q1" s="3"/>
      <c r="V1" s="34"/>
      <c r="X1" s="8"/>
      <c r="Y1" s="8"/>
      <c r="Z1" s="8"/>
    </row>
    <row r="2" spans="1:26" ht="22.5" customHeight="1">
      <c r="A2" s="11"/>
      <c r="B2" s="11"/>
      <c r="C2" s="24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3"/>
      <c r="O2" s="24"/>
      <c r="P2" s="16"/>
      <c r="Q2" s="3"/>
      <c r="V2" s="34"/>
      <c r="X2" s="8"/>
      <c r="Y2" s="8"/>
      <c r="Z2" s="8"/>
    </row>
    <row r="3" spans="1:26" s="8" customFormat="1" ht="22.5" customHeight="1">
      <c r="A3" s="11"/>
      <c r="B3" s="11" t="s">
        <v>8</v>
      </c>
      <c r="C3" s="24" t="s">
        <v>1</v>
      </c>
      <c r="D3" s="18"/>
      <c r="E3" s="33"/>
      <c r="F3" s="23"/>
      <c r="G3" s="23"/>
      <c r="H3" s="22"/>
      <c r="I3" s="18"/>
      <c r="J3" s="19"/>
      <c r="K3" s="19"/>
      <c r="L3" s="23"/>
      <c r="M3" s="23"/>
      <c r="N3" s="3"/>
      <c r="O3" s="24"/>
      <c r="P3" s="17"/>
      <c r="Q3" s="3"/>
      <c r="T3" s="10"/>
      <c r="U3" s="10"/>
    </row>
    <row r="4" spans="1:26" s="8" customFormat="1" ht="27" customHeight="1">
      <c r="A4" s="375">
        <v>1</v>
      </c>
      <c r="B4" s="376">
        <v>6</v>
      </c>
      <c r="C4" s="376" t="str">
        <f>IF(B4="","",VLOOKUP(B4,$B$38:$C$100,2))</f>
        <v>日体大柏</v>
      </c>
      <c r="D4" s="30"/>
      <c r="E4"/>
      <c r="F4"/>
      <c r="G4"/>
      <c r="H4"/>
      <c r="I4"/>
      <c r="L4"/>
      <c r="M4"/>
      <c r="N4" s="379"/>
      <c r="O4" s="379" t="str">
        <f>IF(N4="","",VLOOKUP(N4,$B$38:$C$100,2))</f>
        <v/>
      </c>
      <c r="P4" s="380" t="str">
        <f>IF(N4="","",VLOOKUP(N4,$B$38:$C$100,3))</f>
        <v/>
      </c>
      <c r="Q4" s="379"/>
      <c r="T4" s="9"/>
      <c r="U4" s="9"/>
    </row>
    <row r="5" spans="1:26" s="8" customFormat="1" ht="27" customHeight="1">
      <c r="A5" s="375"/>
      <c r="B5" s="376"/>
      <c r="C5" s="376"/>
      <c r="D5" s="2"/>
      <c r="E5" s="333" t="s">
        <v>574</v>
      </c>
      <c r="F5" s="334"/>
      <c r="G5"/>
      <c r="H5"/>
      <c r="I5"/>
      <c r="J5"/>
      <c r="K5"/>
      <c r="L5"/>
      <c r="M5"/>
      <c r="N5" s="379"/>
      <c r="O5" s="379"/>
      <c r="P5" s="380"/>
      <c r="Q5" s="379"/>
      <c r="T5" s="9"/>
      <c r="U5" s="9"/>
      <c r="X5" s="6"/>
      <c r="Y5" s="6"/>
      <c r="Z5" s="6"/>
    </row>
    <row r="6" spans="1:26" s="8" customFormat="1" ht="27" customHeight="1">
      <c r="A6" s="375">
        <v>2</v>
      </c>
      <c r="B6" s="376">
        <v>4</v>
      </c>
      <c r="C6" s="376" t="str">
        <f>IF(B6="","",VLOOKUP(B6,$B$38:$C$100,2))</f>
        <v>佐原</v>
      </c>
      <c r="D6" s="335"/>
      <c r="E6" s="336"/>
      <c r="F6" s="333"/>
      <c r="G6"/>
      <c r="H6"/>
      <c r="I6"/>
      <c r="J6"/>
      <c r="K6"/>
      <c r="L6"/>
      <c r="M6"/>
      <c r="N6" s="379"/>
      <c r="O6" s="379" t="str">
        <f>IF(N6="","",VLOOKUP(N6,$B$38:$C$100,2))</f>
        <v/>
      </c>
      <c r="P6" s="380" t="str">
        <f>IF(N6="","",VLOOKUP(N6,$B$38:$C$100,3))</f>
        <v/>
      </c>
      <c r="Q6" s="379"/>
      <c r="T6" s="9"/>
      <c r="U6" s="9"/>
      <c r="X6" s="6"/>
      <c r="Y6" s="6"/>
      <c r="Z6" s="6"/>
    </row>
    <row r="7" spans="1:26" s="8" customFormat="1" ht="27" customHeight="1">
      <c r="A7" s="375"/>
      <c r="B7" s="376"/>
      <c r="C7" s="376"/>
      <c r="D7" s="333"/>
      <c r="E7" s="337"/>
      <c r="F7" s="336"/>
      <c r="G7"/>
      <c r="H7"/>
      <c r="I7"/>
      <c r="J7"/>
      <c r="K7"/>
      <c r="L7"/>
      <c r="M7"/>
      <c r="N7" s="379"/>
      <c r="O7" s="379"/>
      <c r="P7" s="380"/>
      <c r="Q7" s="379"/>
      <c r="T7" s="9"/>
      <c r="U7" s="9"/>
      <c r="X7" s="6"/>
      <c r="Y7" s="6"/>
      <c r="Z7" s="6"/>
    </row>
    <row r="8" spans="1:26" s="8" customFormat="1" ht="27" customHeight="1">
      <c r="A8" s="375">
        <v>3</v>
      </c>
      <c r="B8" s="376">
        <v>7</v>
      </c>
      <c r="C8" s="376" t="str">
        <f>IF(B8="","",VLOOKUP(B8,$B$38:$C$100,2))</f>
        <v>昭和学院</v>
      </c>
      <c r="D8" s="337" t="s">
        <v>571</v>
      </c>
      <c r="E8" s="338"/>
      <c r="F8" s="336"/>
      <c r="G8"/>
      <c r="H8"/>
      <c r="I8"/>
      <c r="J8"/>
      <c r="K8"/>
      <c r="L8"/>
      <c r="M8"/>
      <c r="N8" s="379"/>
      <c r="O8" s="379" t="str">
        <f>IF(N8="","",VLOOKUP(N8,$B$38:$C$100,2))</f>
        <v/>
      </c>
      <c r="P8" s="380" t="str">
        <f>IF(N8="","",VLOOKUP(N8,$B$38:$C$100,3))</f>
        <v/>
      </c>
      <c r="Q8" s="379"/>
      <c r="T8" s="10"/>
      <c r="U8" s="10"/>
      <c r="X8" s="6"/>
      <c r="Y8" s="6"/>
      <c r="Z8" s="6"/>
    </row>
    <row r="9" spans="1:26" s="8" customFormat="1" ht="27" customHeight="1">
      <c r="A9" s="375"/>
      <c r="B9" s="376"/>
      <c r="C9" s="376"/>
      <c r="D9" s="2"/>
      <c r="E9" s="2"/>
      <c r="F9" s="336" t="s">
        <v>577</v>
      </c>
      <c r="G9" s="261"/>
      <c r="H9"/>
      <c r="I9"/>
      <c r="J9"/>
      <c r="K9"/>
      <c r="L9"/>
      <c r="M9"/>
      <c r="N9" s="379"/>
      <c r="O9" s="379"/>
      <c r="P9" s="380"/>
      <c r="Q9" s="379"/>
      <c r="T9" s="10"/>
      <c r="U9" s="10"/>
      <c r="X9" s="6"/>
      <c r="Y9" s="6"/>
      <c r="Z9" s="6"/>
    </row>
    <row r="10" spans="1:26" s="8" customFormat="1" ht="27" customHeight="1">
      <c r="A10" s="375">
        <v>4</v>
      </c>
      <c r="B10" s="376">
        <v>2</v>
      </c>
      <c r="C10" s="376" t="str">
        <f>IF(B10="","",VLOOKUP(B10,$B$38:$C$100,2))</f>
        <v>木更津総合</v>
      </c>
      <c r="D10" s="335"/>
      <c r="E10" s="2"/>
      <c r="F10" s="336"/>
      <c r="G10"/>
      <c r="H10"/>
      <c r="I10"/>
      <c r="J10"/>
      <c r="K10"/>
      <c r="L10"/>
      <c r="M10"/>
      <c r="N10" s="379"/>
      <c r="O10" s="379" t="str">
        <f>IF(N10="","",VLOOKUP(N10,$B$38:$C$100,2))</f>
        <v/>
      </c>
      <c r="P10" s="380" t="str">
        <f>IF(N10="","",VLOOKUP(N10,$B$38:$C$100,3))</f>
        <v/>
      </c>
      <c r="Q10" s="379"/>
      <c r="T10" s="10"/>
      <c r="U10" s="10"/>
      <c r="X10" s="6"/>
      <c r="Y10" s="6"/>
      <c r="Z10" s="6"/>
    </row>
    <row r="11" spans="1:26" s="8" customFormat="1" ht="27" customHeight="1">
      <c r="A11" s="375"/>
      <c r="B11" s="376"/>
      <c r="C11" s="376"/>
      <c r="D11" s="333" t="s">
        <v>572</v>
      </c>
      <c r="E11" s="334"/>
      <c r="F11" s="336"/>
      <c r="G11"/>
      <c r="H11"/>
      <c r="I11"/>
      <c r="J11"/>
      <c r="K11"/>
      <c r="L11"/>
      <c r="M11"/>
      <c r="N11" s="379"/>
      <c r="O11" s="379"/>
      <c r="P11" s="380"/>
      <c r="Q11" s="379"/>
      <c r="S11" s="10"/>
      <c r="T11" s="10"/>
      <c r="U11" s="9"/>
      <c r="V11" s="9"/>
      <c r="W11" s="9"/>
      <c r="X11" s="6"/>
      <c r="Y11" s="6"/>
      <c r="Z11" s="6"/>
    </row>
    <row r="12" spans="1:26" s="8" customFormat="1" ht="27" customHeight="1">
      <c r="A12" s="375">
        <v>5</v>
      </c>
      <c r="B12" s="376">
        <v>3</v>
      </c>
      <c r="C12" s="376" t="str">
        <f>IF(B12="","",VLOOKUP(B12,$B$38:$C$100,2))</f>
        <v>市立銚子</v>
      </c>
      <c r="D12" s="337"/>
      <c r="E12" s="333"/>
      <c r="F12" s="336"/>
      <c r="G12"/>
      <c r="H12"/>
      <c r="I12"/>
      <c r="J12"/>
      <c r="K12"/>
      <c r="L12"/>
      <c r="M12"/>
      <c r="N12" s="379"/>
      <c r="O12" s="379" t="str">
        <f>IF(N12="","",VLOOKUP(N12,$B$38:$C$100,2))</f>
        <v/>
      </c>
      <c r="P12" s="380" t="str">
        <f>IF(N12="","",VLOOKUP(N12,$B$38:$C$100,3))</f>
        <v/>
      </c>
      <c r="Q12" s="379"/>
      <c r="X12" s="6"/>
      <c r="Y12" s="6"/>
      <c r="Z12" s="6"/>
    </row>
    <row r="13" spans="1:26" s="8" customFormat="1" ht="27" customHeight="1">
      <c r="A13" s="375"/>
      <c r="B13" s="376"/>
      <c r="C13" s="376"/>
      <c r="D13" s="2"/>
      <c r="E13" s="336" t="s">
        <v>575</v>
      </c>
      <c r="F13" s="339"/>
      <c r="G13"/>
      <c r="H13"/>
      <c r="I13"/>
      <c r="J13"/>
      <c r="K13"/>
      <c r="L13"/>
      <c r="M13"/>
      <c r="N13" s="379"/>
      <c r="O13" s="379"/>
      <c r="P13" s="380"/>
      <c r="Q13" s="379"/>
      <c r="X13" s="6"/>
      <c r="Y13" s="6"/>
      <c r="Z13" s="6"/>
    </row>
    <row r="14" spans="1:26" s="8" customFormat="1" ht="27" customHeight="1">
      <c r="A14" s="375">
        <v>6</v>
      </c>
      <c r="B14" s="376">
        <v>5</v>
      </c>
      <c r="C14" s="376" t="str">
        <f>IF(B14="","",VLOOKUP(B14,$B$38:$C$100,2))</f>
        <v>麗澤</v>
      </c>
      <c r="D14" s="335"/>
      <c r="E14" s="336"/>
      <c r="F14" s="2"/>
      <c r="G14"/>
      <c r="H14"/>
      <c r="I14"/>
      <c r="J14"/>
      <c r="K14"/>
      <c r="L14"/>
      <c r="M14"/>
      <c r="N14" s="379"/>
      <c r="O14" s="379" t="str">
        <f>IF(N14="","",VLOOKUP(N14,$B$38:$C$100,2))</f>
        <v/>
      </c>
      <c r="P14" s="380" t="str">
        <f>IF(N14="","",VLOOKUP(N14,$B$38:$C$100,3))</f>
        <v/>
      </c>
      <c r="Q14" s="379"/>
      <c r="X14" s="6"/>
      <c r="Y14" s="6"/>
      <c r="Z14" s="6"/>
    </row>
    <row r="15" spans="1:26" s="8" customFormat="1" ht="27" customHeight="1">
      <c r="A15" s="375"/>
      <c r="B15" s="376"/>
      <c r="C15" s="376"/>
      <c r="D15" s="333" t="s">
        <v>573</v>
      </c>
      <c r="E15" s="337"/>
      <c r="F15" s="2"/>
      <c r="G15"/>
      <c r="H15"/>
      <c r="I15"/>
      <c r="J15"/>
      <c r="K15"/>
      <c r="L15"/>
      <c r="M15"/>
      <c r="N15" s="379"/>
      <c r="O15" s="379"/>
      <c r="P15" s="380"/>
      <c r="Q15" s="379"/>
      <c r="X15" s="6"/>
      <c r="Y15" s="6"/>
      <c r="Z15" s="6"/>
    </row>
    <row r="16" spans="1:26" s="8" customFormat="1" ht="27" customHeight="1">
      <c r="A16" s="375">
        <v>7</v>
      </c>
      <c r="B16" s="376">
        <v>1</v>
      </c>
      <c r="C16" s="376" t="str">
        <f>IF(B16="","",VLOOKUP(B16,$B$38:$C$100,2))</f>
        <v>拓大紅陵</v>
      </c>
      <c r="D16" s="337"/>
      <c r="E16" s="338"/>
      <c r="F16" s="2"/>
      <c r="G16"/>
      <c r="H16"/>
      <c r="I16"/>
      <c r="J16"/>
      <c r="K16"/>
      <c r="L16"/>
      <c r="M16"/>
      <c r="N16" s="379"/>
      <c r="O16" s="379" t="str">
        <f>IF(N16="","",VLOOKUP(N16,$B$38:$C$100,2))</f>
        <v/>
      </c>
      <c r="P16" s="380" t="str">
        <f>IF(N16="","",VLOOKUP(N16,$B$38:$C$100,3))</f>
        <v/>
      </c>
      <c r="Q16" s="379"/>
      <c r="T16" s="10"/>
      <c r="U16" s="10"/>
      <c r="X16" s="6"/>
      <c r="Y16" s="6"/>
      <c r="Z16" s="6"/>
    </row>
    <row r="17" spans="1:26" s="8" customFormat="1" ht="27" customHeight="1">
      <c r="A17" s="375"/>
      <c r="B17" s="376"/>
      <c r="C17" s="376"/>
      <c r="D17" s="340"/>
      <c r="E17" s="2"/>
      <c r="F17" s="2"/>
      <c r="G17"/>
      <c r="H17"/>
      <c r="I17"/>
      <c r="J17"/>
      <c r="K17"/>
      <c r="L17"/>
      <c r="M17"/>
      <c r="N17" s="379"/>
      <c r="O17" s="379"/>
      <c r="P17" s="380"/>
      <c r="Q17" s="379"/>
      <c r="T17" s="10"/>
      <c r="U17" s="10"/>
      <c r="X17" s="6"/>
      <c r="Y17" s="6"/>
      <c r="Z17" s="6"/>
    </row>
    <row r="18" spans="1:26" s="8" customFormat="1" ht="27" customHeight="1">
      <c r="A18" s="378"/>
      <c r="B18" s="379"/>
      <c r="C18" s="399" t="s">
        <v>82</v>
      </c>
      <c r="D18" s="341"/>
      <c r="E18" s="2"/>
      <c r="F18" s="2"/>
      <c r="G18"/>
      <c r="H18"/>
      <c r="I18"/>
      <c r="J18"/>
      <c r="K18"/>
      <c r="L18"/>
      <c r="M18"/>
      <c r="N18" s="379"/>
      <c r="O18" s="379" t="str">
        <f>IF(N18="","",VLOOKUP(N18,$B$38:$C$100,2))</f>
        <v/>
      </c>
      <c r="P18" s="380" t="str">
        <f>IF(N18="","",VLOOKUP(N18,$B$38:$C$100,3))</f>
        <v/>
      </c>
      <c r="Q18" s="379"/>
      <c r="T18" s="10"/>
      <c r="U18" s="10"/>
      <c r="X18" s="6"/>
      <c r="Y18" s="6"/>
      <c r="Z18" s="6"/>
    </row>
    <row r="19" spans="1:26" s="8" customFormat="1" ht="27" customHeight="1">
      <c r="A19" s="378"/>
      <c r="B19" s="379"/>
      <c r="C19" s="400"/>
      <c r="D19" s="341"/>
      <c r="E19" s="2"/>
      <c r="F19" s="2"/>
      <c r="G19"/>
      <c r="H19"/>
      <c r="I19"/>
      <c r="J19"/>
      <c r="K19"/>
      <c r="L19"/>
      <c r="M19"/>
      <c r="N19" s="379"/>
      <c r="O19" s="379"/>
      <c r="P19" s="380"/>
      <c r="Q19" s="379"/>
      <c r="T19" s="10"/>
      <c r="U19" s="10"/>
      <c r="X19" s="6"/>
      <c r="Y19" s="6"/>
      <c r="Z19" s="6"/>
    </row>
    <row r="20" spans="1:26" s="8" customFormat="1" ht="27" customHeight="1">
      <c r="A20" s="375">
        <v>8</v>
      </c>
      <c r="B20" s="376"/>
      <c r="C20" s="376" t="str">
        <f>IF(B20="","",VLOOKUP(B20,$B$38:$C$100,2))</f>
        <v/>
      </c>
      <c r="D20" s="335"/>
      <c r="E20" s="2"/>
      <c r="F20" s="2"/>
      <c r="G20"/>
      <c r="H20"/>
      <c r="I20"/>
      <c r="J20"/>
      <c r="K20"/>
      <c r="L20"/>
      <c r="M20"/>
      <c r="N20" s="379"/>
      <c r="O20" s="379" t="str">
        <f>IF(N20="","",VLOOKUP(N20,$B$38:$C$100,2))</f>
        <v/>
      </c>
      <c r="P20" s="380" t="str">
        <f>IF(N20="","",VLOOKUP(N20,$B$38:$C$100,3))</f>
        <v/>
      </c>
      <c r="Q20" s="379"/>
      <c r="T20" s="10"/>
      <c r="U20" s="10"/>
      <c r="X20" s="6"/>
      <c r="Y20" s="6"/>
      <c r="Z20" s="6"/>
    </row>
    <row r="21" spans="1:26" s="8" customFormat="1" ht="27" customHeight="1">
      <c r="A21" s="375"/>
      <c r="B21" s="376"/>
      <c r="C21" s="376"/>
      <c r="D21" s="333" t="s">
        <v>576</v>
      </c>
      <c r="E21" s="2"/>
      <c r="F21" s="2"/>
      <c r="G21"/>
      <c r="H21"/>
      <c r="I21"/>
      <c r="J21"/>
      <c r="K21"/>
      <c r="L21"/>
      <c r="M21"/>
      <c r="N21" s="379"/>
      <c r="O21" s="379"/>
      <c r="P21" s="380"/>
      <c r="Q21" s="379"/>
      <c r="T21" s="10"/>
      <c r="U21" s="10"/>
      <c r="X21" s="6"/>
      <c r="Y21" s="6"/>
      <c r="Z21" s="6"/>
    </row>
    <row r="22" spans="1:26" s="8" customFormat="1" ht="27" customHeight="1">
      <c r="A22" s="375">
        <v>9</v>
      </c>
      <c r="B22" s="376"/>
      <c r="C22" s="376" t="str">
        <f>IF(B22="","",VLOOKUP(B22,$B$38:$C$100,2))</f>
        <v/>
      </c>
      <c r="D22" s="337"/>
      <c r="E22" s="338"/>
      <c r="F22" s="2"/>
      <c r="G22"/>
      <c r="H22"/>
      <c r="I22"/>
      <c r="J22"/>
      <c r="K22"/>
      <c r="L22"/>
      <c r="M22"/>
      <c r="N22" s="379"/>
      <c r="O22" s="379" t="str">
        <f>IF(N22="","",VLOOKUP(N22,$B$38:$C$100,2))</f>
        <v/>
      </c>
      <c r="P22" s="380" t="str">
        <f>IF(N22="","",VLOOKUP(N22,$B$38:$C$100,3))</f>
        <v/>
      </c>
      <c r="Q22" s="379"/>
      <c r="T22" s="10"/>
      <c r="U22" s="10"/>
      <c r="X22" s="6"/>
      <c r="Y22" s="6"/>
      <c r="Z22" s="6"/>
    </row>
    <row r="23" spans="1:26" s="8" customFormat="1" ht="27" customHeight="1">
      <c r="A23" s="375"/>
      <c r="B23" s="376"/>
      <c r="C23" s="376"/>
      <c r="D23" s="340"/>
      <c r="E23" s="2"/>
      <c r="F23" s="2"/>
      <c r="G23"/>
      <c r="H23"/>
      <c r="I23"/>
      <c r="J23"/>
      <c r="K23"/>
      <c r="L23"/>
      <c r="M23"/>
      <c r="N23" s="379"/>
      <c r="O23" s="379"/>
      <c r="P23" s="380"/>
      <c r="Q23" s="379"/>
      <c r="T23" s="10"/>
      <c r="U23" s="10"/>
      <c r="X23" s="6"/>
      <c r="Y23" s="6"/>
      <c r="Z23" s="6"/>
    </row>
    <row r="24" spans="1:26" s="8" customFormat="1" ht="27" customHeight="1">
      <c r="A24" s="378"/>
      <c r="B24" s="379"/>
      <c r="C24" s="379" t="str">
        <f>IF(B24="","",VLOOKUP(B24,$B$38:$C$100,2))</f>
        <v/>
      </c>
      <c r="D24"/>
      <c r="E24"/>
      <c r="F24"/>
      <c r="G24"/>
      <c r="H24"/>
      <c r="I24"/>
      <c r="J24"/>
      <c r="K24"/>
      <c r="L24"/>
      <c r="M24"/>
      <c r="N24" s="379"/>
      <c r="O24" s="379" t="str">
        <f>IF(N24="","",VLOOKUP(N24,$B$38:$C$100,2))</f>
        <v/>
      </c>
      <c r="P24" s="380" t="str">
        <f>IF(N24="","",VLOOKUP(N24,$B$38:$C$100,3))</f>
        <v/>
      </c>
      <c r="Q24" s="379"/>
      <c r="T24" s="10"/>
      <c r="U24" s="10"/>
    </row>
    <row r="25" spans="1:26" s="8" customFormat="1" ht="27" customHeight="1">
      <c r="A25" s="378"/>
      <c r="B25" s="379"/>
      <c r="C25" s="379"/>
      <c r="D25"/>
      <c r="E25"/>
      <c r="F25"/>
      <c r="G25"/>
      <c r="H25"/>
      <c r="I25"/>
      <c r="J25"/>
      <c r="K25"/>
      <c r="L25"/>
      <c r="M25"/>
      <c r="N25" s="379"/>
      <c r="O25" s="379"/>
      <c r="P25" s="380"/>
      <c r="Q25" s="379"/>
      <c r="T25" s="10"/>
      <c r="U25" s="10"/>
    </row>
    <row r="26" spans="1:26" s="8" customFormat="1" ht="27" customHeight="1">
      <c r="A26" s="378"/>
      <c r="B26" s="379"/>
      <c r="C26" s="379" t="str">
        <f>IF(B26="","",VLOOKUP(B26,$B$38:$C$100,2))</f>
        <v/>
      </c>
      <c r="D26"/>
      <c r="E26"/>
      <c r="F26"/>
      <c r="G26"/>
      <c r="H26"/>
      <c r="I26"/>
      <c r="J26"/>
      <c r="K26"/>
      <c r="L26"/>
      <c r="M26"/>
      <c r="N26" s="379"/>
      <c r="O26" s="379" t="str">
        <f>IF(N26="","",VLOOKUP(N26,$B$38:$C$100,2))</f>
        <v/>
      </c>
      <c r="P26" s="380" t="str">
        <f>IF(N26="","",VLOOKUP(N26,$B$38:$C$100,3))</f>
        <v/>
      </c>
      <c r="Q26" s="379"/>
      <c r="T26" s="10"/>
      <c r="U26" s="10"/>
    </row>
    <row r="27" spans="1:26" s="8" customFormat="1" ht="27" customHeight="1">
      <c r="A27" s="378"/>
      <c r="B27" s="379"/>
      <c r="C27" s="379"/>
      <c r="D27"/>
      <c r="E27"/>
      <c r="F27"/>
      <c r="G27"/>
      <c r="H27"/>
      <c r="I27"/>
      <c r="J27"/>
      <c r="K27"/>
      <c r="L27"/>
      <c r="M27"/>
      <c r="N27" s="379"/>
      <c r="O27" s="379"/>
      <c r="P27" s="380"/>
      <c r="Q27" s="379"/>
      <c r="T27" s="10"/>
      <c r="U27" s="10"/>
    </row>
    <row r="28" spans="1:26" s="8" customFormat="1" ht="27" customHeight="1">
      <c r="A28" s="378"/>
      <c r="B28" s="379"/>
      <c r="C28" s="379" t="str">
        <f>IF(B28="","",VLOOKUP(B28,$B$38:$C$100,2))</f>
        <v/>
      </c>
      <c r="D28"/>
      <c r="E28"/>
      <c r="F28"/>
      <c r="G28"/>
      <c r="H28"/>
      <c r="I28"/>
      <c r="J28"/>
      <c r="K28"/>
      <c r="L28"/>
      <c r="M28"/>
      <c r="N28" s="379"/>
      <c r="O28" s="379" t="str">
        <f>IF(N28="","",VLOOKUP(N28,$B$38:$C$100,2))</f>
        <v/>
      </c>
      <c r="P28" s="380" t="str">
        <f>IF(N28="","",VLOOKUP(N28,$B$38:$C$100,3))</f>
        <v/>
      </c>
      <c r="Q28" s="379"/>
      <c r="T28" s="10"/>
      <c r="U28" s="10"/>
    </row>
    <row r="29" spans="1:26" s="8" customFormat="1" ht="27" customHeight="1">
      <c r="A29" s="378"/>
      <c r="B29" s="379"/>
      <c r="C29" s="379"/>
      <c r="D29"/>
      <c r="E29"/>
      <c r="F29"/>
      <c r="G29"/>
      <c r="H29"/>
      <c r="I29"/>
      <c r="J29"/>
      <c r="K29"/>
      <c r="L29"/>
      <c r="M29"/>
      <c r="N29" s="379"/>
      <c r="O29" s="379"/>
      <c r="P29" s="380"/>
      <c r="Q29" s="379"/>
      <c r="T29" s="10"/>
      <c r="U29" s="10"/>
    </row>
    <row r="30" spans="1:26" s="8" customFormat="1" ht="27" customHeight="1">
      <c r="A30" s="378"/>
      <c r="B30" s="379"/>
      <c r="C30" s="379" t="str">
        <f>IF(B30="","",VLOOKUP(B30,$B$38:$C$100,2))</f>
        <v/>
      </c>
      <c r="D30"/>
      <c r="E30"/>
      <c r="F30"/>
      <c r="G30"/>
      <c r="H30"/>
      <c r="I30"/>
      <c r="J30"/>
      <c r="K30"/>
      <c r="L30"/>
      <c r="M30"/>
      <c r="N30" s="379"/>
      <c r="O30" s="379" t="str">
        <f>IF(N30="","",VLOOKUP(N30,$B$38:$C$100,2))</f>
        <v/>
      </c>
      <c r="P30" s="380" t="str">
        <f>IF(N30="","",VLOOKUP(N30,$B$38:$C$100,3))</f>
        <v/>
      </c>
      <c r="Q30" s="379"/>
      <c r="T30" s="10"/>
      <c r="U30" s="10"/>
    </row>
    <row r="31" spans="1:26" s="8" customFormat="1" ht="27" customHeight="1">
      <c r="A31" s="378"/>
      <c r="B31" s="379"/>
      <c r="C31" s="379"/>
      <c r="D31"/>
      <c r="E31"/>
      <c r="F31"/>
      <c r="G31"/>
      <c r="H31"/>
      <c r="I31"/>
      <c r="J31"/>
      <c r="K31"/>
      <c r="L31"/>
      <c r="M31"/>
      <c r="N31" s="379"/>
      <c r="O31" s="379"/>
      <c r="P31" s="380"/>
      <c r="Q31" s="379"/>
      <c r="T31" s="10"/>
      <c r="U31" s="10"/>
    </row>
    <row r="32" spans="1:26" ht="27" customHeight="1">
      <c r="A32" s="378"/>
      <c r="B32" s="379"/>
      <c r="C32" s="379" t="str">
        <f>IF(B32="","",VLOOKUP(B32,$B$38:$C$100,2))</f>
        <v/>
      </c>
      <c r="D32"/>
      <c r="E32"/>
      <c r="F32"/>
      <c r="G32"/>
      <c r="H32"/>
      <c r="I32"/>
      <c r="J32"/>
      <c r="K32"/>
      <c r="L32"/>
      <c r="M32"/>
      <c r="N32" s="379"/>
      <c r="O32" s="379" t="str">
        <f>IF(N32="","",VLOOKUP(N32,$B$38:$C$100,2))</f>
        <v/>
      </c>
      <c r="P32" s="380" t="str">
        <f>IF(N32="","",VLOOKUP(N32,$B$38:$C$100,3))</f>
        <v/>
      </c>
      <c r="Q32" s="379"/>
      <c r="T32" s="125"/>
    </row>
    <row r="33" spans="1:20" ht="27" customHeight="1">
      <c r="A33" s="378"/>
      <c r="B33" s="379"/>
      <c r="C33" s="379"/>
      <c r="D33"/>
      <c r="E33"/>
      <c r="F33"/>
      <c r="G33"/>
      <c r="H33"/>
      <c r="I33"/>
      <c r="J33"/>
      <c r="K33"/>
      <c r="L33"/>
      <c r="M33"/>
      <c r="N33" s="379"/>
      <c r="O33" s="379"/>
      <c r="P33" s="380"/>
      <c r="Q33" s="379"/>
      <c r="T33" s="125"/>
    </row>
    <row r="34" spans="1:20" ht="27" customHeight="1">
      <c r="A34" s="378"/>
      <c r="B34" s="379"/>
      <c r="C34" s="379" t="str">
        <f>IF(B34="","",VLOOKUP(B34,$B$38:$C$100,2))</f>
        <v/>
      </c>
      <c r="D34"/>
      <c r="E34"/>
      <c r="F34"/>
      <c r="G34"/>
      <c r="H34"/>
      <c r="I34"/>
      <c r="J34"/>
      <c r="K34"/>
      <c r="L34"/>
      <c r="M34"/>
      <c r="N34" s="379"/>
      <c r="O34" s="379" t="str">
        <f>IF(N34="","",VLOOKUP(N34,$B$38:$C$100,2))</f>
        <v/>
      </c>
      <c r="P34" s="380" t="str">
        <f>IF(N34="","",VLOOKUP(N34,$B$38:$C$100,3))</f>
        <v/>
      </c>
      <c r="Q34" s="379"/>
      <c r="T34" s="125"/>
    </row>
    <row r="35" spans="1:20" ht="27" customHeight="1">
      <c r="A35" s="378"/>
      <c r="B35" s="379"/>
      <c r="C35" s="379"/>
      <c r="D35"/>
      <c r="E35"/>
      <c r="F35"/>
      <c r="G35"/>
      <c r="H35"/>
      <c r="I35"/>
      <c r="J35"/>
      <c r="K35"/>
      <c r="L35"/>
      <c r="M35"/>
      <c r="N35" s="379"/>
      <c r="O35" s="379"/>
      <c r="P35" s="380"/>
      <c r="Q35" s="379"/>
      <c r="T35" s="125"/>
    </row>
    <row r="36" spans="1:20" ht="17" thickBot="1"/>
    <row r="37" spans="1:20" ht="17" thickBot="1">
      <c r="A37" s="381" t="s">
        <v>74</v>
      </c>
      <c r="B37" s="382"/>
      <c r="C37" s="253"/>
    </row>
    <row r="38" spans="1:20">
      <c r="B38" s="110" t="s">
        <v>75</v>
      </c>
      <c r="C38" s="111" t="s">
        <v>1</v>
      </c>
    </row>
    <row r="39" spans="1:20">
      <c r="B39" s="113">
        <v>1</v>
      </c>
      <c r="C39" s="114" t="s">
        <v>430</v>
      </c>
    </row>
    <row r="40" spans="1:20">
      <c r="B40" s="113">
        <v>2</v>
      </c>
      <c r="C40" s="114" t="s">
        <v>194</v>
      </c>
    </row>
    <row r="41" spans="1:20">
      <c r="B41" s="113">
        <v>3</v>
      </c>
      <c r="C41" s="114" t="s">
        <v>175</v>
      </c>
    </row>
    <row r="42" spans="1:20">
      <c r="B42" s="113">
        <v>4</v>
      </c>
      <c r="C42" s="114" t="s">
        <v>431</v>
      </c>
    </row>
    <row r="43" spans="1:20">
      <c r="B43" s="113">
        <v>5</v>
      </c>
      <c r="C43" s="114" t="s">
        <v>177</v>
      </c>
    </row>
    <row r="44" spans="1:20">
      <c r="B44" s="113">
        <v>6</v>
      </c>
      <c r="C44" s="114" t="s">
        <v>174</v>
      </c>
    </row>
    <row r="45" spans="1:20">
      <c r="B45" s="113">
        <v>7</v>
      </c>
      <c r="C45" s="114" t="s">
        <v>198</v>
      </c>
    </row>
    <row r="46" spans="1:20">
      <c r="B46" s="113">
        <v>8</v>
      </c>
      <c r="C46" s="114"/>
    </row>
    <row r="47" spans="1:20">
      <c r="B47" s="113">
        <v>9</v>
      </c>
      <c r="C47" s="114"/>
    </row>
    <row r="48" spans="1:20">
      <c r="B48" s="113">
        <v>10</v>
      </c>
      <c r="C48" s="114"/>
    </row>
    <row r="49" spans="2:3">
      <c r="B49" s="113">
        <v>11</v>
      </c>
      <c r="C49" s="114"/>
    </row>
    <row r="50" spans="2:3">
      <c r="B50" s="113">
        <v>12</v>
      </c>
      <c r="C50" s="114"/>
    </row>
    <row r="51" spans="2:3">
      <c r="B51" s="113">
        <v>13</v>
      </c>
      <c r="C51" s="114"/>
    </row>
    <row r="52" spans="2:3">
      <c r="B52" s="113">
        <v>14</v>
      </c>
      <c r="C52" s="114"/>
    </row>
    <row r="53" spans="2:3">
      <c r="B53" s="113">
        <v>15</v>
      </c>
      <c r="C53" s="114"/>
    </row>
    <row r="54" spans="2:3">
      <c r="B54" s="113">
        <v>16</v>
      </c>
      <c r="C54" s="114"/>
    </row>
    <row r="55" spans="2:3">
      <c r="B55" s="113">
        <v>17</v>
      </c>
      <c r="C55" s="114"/>
    </row>
    <row r="56" spans="2:3">
      <c r="B56" s="113">
        <v>18</v>
      </c>
      <c r="C56" s="114"/>
    </row>
    <row r="57" spans="2:3">
      <c r="B57" s="113">
        <v>19</v>
      </c>
      <c r="C57" s="114"/>
    </row>
    <row r="58" spans="2:3">
      <c r="B58" s="113">
        <v>20</v>
      </c>
      <c r="C58" s="114"/>
    </row>
    <row r="59" spans="2:3">
      <c r="B59" s="113">
        <v>21</v>
      </c>
      <c r="C59" s="114"/>
    </row>
    <row r="60" spans="2:3">
      <c r="B60" s="113">
        <v>22</v>
      </c>
      <c r="C60" s="114"/>
    </row>
    <row r="61" spans="2:3">
      <c r="B61" s="113">
        <v>23</v>
      </c>
      <c r="C61" s="114"/>
    </row>
    <row r="62" spans="2:3">
      <c r="B62" s="113">
        <v>24</v>
      </c>
      <c r="C62" s="114"/>
    </row>
    <row r="63" spans="2:3">
      <c r="B63" s="113">
        <v>25</v>
      </c>
      <c r="C63" s="114"/>
    </row>
    <row r="64" spans="2:3">
      <c r="B64" s="113">
        <v>26</v>
      </c>
      <c r="C64" s="114"/>
    </row>
    <row r="65" spans="2:3">
      <c r="B65" s="113">
        <v>27</v>
      </c>
      <c r="C65" s="114"/>
    </row>
    <row r="66" spans="2:3">
      <c r="B66" s="113">
        <v>28</v>
      </c>
      <c r="C66" s="114"/>
    </row>
    <row r="67" spans="2:3">
      <c r="B67" s="113">
        <v>29</v>
      </c>
      <c r="C67" s="114"/>
    </row>
    <row r="68" spans="2:3">
      <c r="B68" s="113">
        <v>30</v>
      </c>
      <c r="C68" s="114"/>
    </row>
    <row r="69" spans="2:3">
      <c r="B69" s="113">
        <v>31</v>
      </c>
      <c r="C69" s="114"/>
    </row>
    <row r="70" spans="2:3">
      <c r="B70" s="113">
        <v>32</v>
      </c>
      <c r="C70" s="114"/>
    </row>
    <row r="71" spans="2:3">
      <c r="B71" s="113">
        <v>33</v>
      </c>
      <c r="C71" s="114"/>
    </row>
    <row r="72" spans="2:3">
      <c r="B72" s="113">
        <v>34</v>
      </c>
      <c r="C72" s="114"/>
    </row>
    <row r="73" spans="2:3">
      <c r="B73" s="113">
        <v>35</v>
      </c>
      <c r="C73" s="114"/>
    </row>
    <row r="74" spans="2:3">
      <c r="B74" s="113">
        <v>36</v>
      </c>
      <c r="C74" s="114"/>
    </row>
    <row r="75" spans="2:3">
      <c r="B75" s="113">
        <v>37</v>
      </c>
      <c r="C75" s="114"/>
    </row>
    <row r="76" spans="2:3">
      <c r="B76" s="113">
        <v>38</v>
      </c>
      <c r="C76" s="114"/>
    </row>
    <row r="77" spans="2:3">
      <c r="B77" s="113">
        <v>39</v>
      </c>
      <c r="C77" s="114"/>
    </row>
    <row r="78" spans="2:3">
      <c r="B78" s="113">
        <v>40</v>
      </c>
      <c r="C78" s="114"/>
    </row>
    <row r="79" spans="2:3">
      <c r="B79" s="113">
        <v>41</v>
      </c>
      <c r="C79" s="114"/>
    </row>
    <row r="80" spans="2:3">
      <c r="B80" s="113">
        <v>42</v>
      </c>
      <c r="C80" s="114"/>
    </row>
    <row r="81" spans="2:3">
      <c r="B81" s="113">
        <v>43</v>
      </c>
      <c r="C81" s="114"/>
    </row>
    <row r="82" spans="2:3">
      <c r="B82" s="113">
        <v>44</v>
      </c>
      <c r="C82" s="114"/>
    </row>
    <row r="83" spans="2:3">
      <c r="B83" s="113">
        <v>45</v>
      </c>
      <c r="C83" s="114"/>
    </row>
    <row r="84" spans="2:3">
      <c r="B84" s="113">
        <v>46</v>
      </c>
      <c r="C84" s="114"/>
    </row>
    <row r="85" spans="2:3">
      <c r="B85" s="113">
        <v>47</v>
      </c>
      <c r="C85" s="114"/>
    </row>
    <row r="86" spans="2:3">
      <c r="B86" s="113">
        <v>48</v>
      </c>
      <c r="C86" s="114"/>
    </row>
    <row r="87" spans="2:3">
      <c r="B87" s="113">
        <v>49</v>
      </c>
      <c r="C87" s="114"/>
    </row>
    <row r="88" spans="2:3">
      <c r="B88" s="113">
        <v>50</v>
      </c>
      <c r="C88" s="114"/>
    </row>
    <row r="89" spans="2:3">
      <c r="B89" s="113">
        <v>51</v>
      </c>
      <c r="C89" s="114"/>
    </row>
    <row r="90" spans="2:3">
      <c r="B90" s="113">
        <v>52</v>
      </c>
      <c r="C90" s="114"/>
    </row>
    <row r="91" spans="2:3">
      <c r="B91" s="113">
        <v>53</v>
      </c>
      <c r="C91" s="114"/>
    </row>
    <row r="92" spans="2:3">
      <c r="B92" s="113">
        <v>54</v>
      </c>
      <c r="C92" s="114"/>
    </row>
    <row r="93" spans="2:3">
      <c r="B93" s="113">
        <v>55</v>
      </c>
      <c r="C93" s="114"/>
    </row>
    <row r="94" spans="2:3">
      <c r="B94" s="113">
        <v>56</v>
      </c>
      <c r="C94" s="114"/>
    </row>
    <row r="95" spans="2:3">
      <c r="B95" s="113">
        <v>57</v>
      </c>
      <c r="C95" s="114"/>
    </row>
    <row r="96" spans="2:3">
      <c r="B96" s="113">
        <v>58</v>
      </c>
      <c r="C96" s="114"/>
    </row>
    <row r="97" spans="2:3">
      <c r="B97" s="113">
        <v>59</v>
      </c>
      <c r="C97" s="114"/>
    </row>
    <row r="98" spans="2:3">
      <c r="B98" s="113">
        <v>60</v>
      </c>
      <c r="C98" s="114"/>
    </row>
    <row r="99" spans="2:3">
      <c r="B99" s="113">
        <v>61</v>
      </c>
      <c r="C99" s="114"/>
    </row>
    <row r="100" spans="2:3">
      <c r="B100" s="113">
        <v>62</v>
      </c>
      <c r="C100" s="114"/>
    </row>
  </sheetData>
  <mergeCells count="114">
    <mergeCell ref="P34:P35"/>
    <mergeCell ref="Q34:Q35"/>
    <mergeCell ref="A37:B37"/>
    <mergeCell ref="A34:A35"/>
    <mergeCell ref="B34:B35"/>
    <mergeCell ref="C34:C35"/>
    <mergeCell ref="N34:N35"/>
    <mergeCell ref="O34:O35"/>
    <mergeCell ref="P30:P31"/>
    <mergeCell ref="Q30:Q31"/>
    <mergeCell ref="A32:A33"/>
    <mergeCell ref="B32:B33"/>
    <mergeCell ref="C32:C33"/>
    <mergeCell ref="N32:N33"/>
    <mergeCell ref="O32:O33"/>
    <mergeCell ref="P32:P33"/>
    <mergeCell ref="Q32:Q33"/>
    <mergeCell ref="A30:A31"/>
    <mergeCell ref="B30:B31"/>
    <mergeCell ref="C30:C31"/>
    <mergeCell ref="N30:N31"/>
    <mergeCell ref="O30:O31"/>
    <mergeCell ref="P26:P27"/>
    <mergeCell ref="Q26:Q27"/>
    <mergeCell ref="A28:A29"/>
    <mergeCell ref="B28:B29"/>
    <mergeCell ref="C28:C29"/>
    <mergeCell ref="N28:N29"/>
    <mergeCell ref="O28:O29"/>
    <mergeCell ref="P28:P29"/>
    <mergeCell ref="Q28:Q29"/>
    <mergeCell ref="A26:A27"/>
    <mergeCell ref="B26:B27"/>
    <mergeCell ref="C26:C27"/>
    <mergeCell ref="N26:N27"/>
    <mergeCell ref="O26:O27"/>
    <mergeCell ref="P22:P23"/>
    <mergeCell ref="Q22:Q23"/>
    <mergeCell ref="A24:A25"/>
    <mergeCell ref="B24:B25"/>
    <mergeCell ref="C24:C25"/>
    <mergeCell ref="N24:N25"/>
    <mergeCell ref="O24:O25"/>
    <mergeCell ref="P24:P25"/>
    <mergeCell ref="Q24:Q25"/>
    <mergeCell ref="A22:A23"/>
    <mergeCell ref="B22:B23"/>
    <mergeCell ref="C22:C23"/>
    <mergeCell ref="N22:N23"/>
    <mergeCell ref="O22:O23"/>
    <mergeCell ref="P18:P19"/>
    <mergeCell ref="Q18:Q19"/>
    <mergeCell ref="A20:A21"/>
    <mergeCell ref="B20:B21"/>
    <mergeCell ref="C20:C21"/>
    <mergeCell ref="N20:N21"/>
    <mergeCell ref="O20:O21"/>
    <mergeCell ref="P20:P21"/>
    <mergeCell ref="Q20:Q21"/>
    <mergeCell ref="A18:A19"/>
    <mergeCell ref="B18:B19"/>
    <mergeCell ref="C18:C19"/>
    <mergeCell ref="N18:N19"/>
    <mergeCell ref="O18:O19"/>
    <mergeCell ref="P14:P15"/>
    <mergeCell ref="Q14:Q15"/>
    <mergeCell ref="A16:A17"/>
    <mergeCell ref="B16:B17"/>
    <mergeCell ref="C16:C17"/>
    <mergeCell ref="N16:N17"/>
    <mergeCell ref="O16:O17"/>
    <mergeCell ref="P16:P17"/>
    <mergeCell ref="Q16:Q17"/>
    <mergeCell ref="A14:A15"/>
    <mergeCell ref="B14:B15"/>
    <mergeCell ref="C14:C15"/>
    <mergeCell ref="N14:N15"/>
    <mergeCell ref="O14:O15"/>
    <mergeCell ref="P10:P11"/>
    <mergeCell ref="Q10:Q11"/>
    <mergeCell ref="A12:A13"/>
    <mergeCell ref="B12:B13"/>
    <mergeCell ref="C12:C13"/>
    <mergeCell ref="N12:N13"/>
    <mergeCell ref="O12:O13"/>
    <mergeCell ref="P12:P13"/>
    <mergeCell ref="Q12:Q13"/>
    <mergeCell ref="A10:A11"/>
    <mergeCell ref="B10:B11"/>
    <mergeCell ref="C10:C11"/>
    <mergeCell ref="N10:N11"/>
    <mergeCell ref="O10:O11"/>
    <mergeCell ref="D1:M1"/>
    <mergeCell ref="A4:A5"/>
    <mergeCell ref="B4:B5"/>
    <mergeCell ref="C4:C5"/>
    <mergeCell ref="N4:N5"/>
    <mergeCell ref="Q6:Q7"/>
    <mergeCell ref="A8:A9"/>
    <mergeCell ref="B8:B9"/>
    <mergeCell ref="C8:C9"/>
    <mergeCell ref="N8:N9"/>
    <mergeCell ref="O8:O9"/>
    <mergeCell ref="P8:P9"/>
    <mergeCell ref="Q8:Q9"/>
    <mergeCell ref="O4:O5"/>
    <mergeCell ref="P4:P5"/>
    <mergeCell ref="Q4:Q5"/>
    <mergeCell ref="A6:A7"/>
    <mergeCell ref="B6:B7"/>
    <mergeCell ref="C6:C7"/>
    <mergeCell ref="N6:N7"/>
    <mergeCell ref="O6:O7"/>
    <mergeCell ref="P6:P7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7045C-8321-4C94-BF47-57F786A67D31}">
  <sheetPr>
    <tabColor rgb="FFFFC000"/>
    <pageSetUpPr fitToPage="1"/>
  </sheetPr>
  <dimension ref="A1:T49"/>
  <sheetViews>
    <sheetView topLeftCell="C1" zoomScale="120" zoomScaleNormal="120" workbookViewId="0">
      <selection activeCell="K51" sqref="K51"/>
    </sheetView>
  </sheetViews>
  <sheetFormatPr defaultRowHeight="13"/>
  <cols>
    <col min="2" max="2" width="10.08984375" bestFit="1" customWidth="1"/>
    <col min="9" max="9" width="10.08984375" bestFit="1" customWidth="1"/>
  </cols>
  <sheetData>
    <row r="1" spans="1:20" ht="24" thickBot="1">
      <c r="A1" s="402" t="s">
        <v>201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</row>
    <row r="2" spans="1:20" ht="14">
      <c r="A2" s="403"/>
      <c r="B2" s="406" t="s">
        <v>1</v>
      </c>
      <c r="C2" s="409" t="s">
        <v>28</v>
      </c>
      <c r="D2" s="410"/>
      <c r="E2" s="410"/>
      <c r="F2" s="410"/>
      <c r="G2" s="410"/>
      <c r="H2" s="410"/>
      <c r="I2" s="406" t="s">
        <v>1</v>
      </c>
      <c r="J2" s="409" t="s">
        <v>27</v>
      </c>
      <c r="K2" s="410"/>
      <c r="L2" s="410"/>
      <c r="M2" s="410"/>
      <c r="N2" s="410"/>
      <c r="O2" s="172"/>
      <c r="P2" s="49"/>
      <c r="Q2" s="58"/>
      <c r="R2" s="58"/>
      <c r="S2" s="58"/>
      <c r="T2" s="36"/>
    </row>
    <row r="3" spans="1:20" ht="14">
      <c r="A3" s="404"/>
      <c r="B3" s="407"/>
      <c r="C3" s="411" t="s">
        <v>10</v>
      </c>
      <c r="D3" s="412"/>
      <c r="E3" s="412"/>
      <c r="F3" s="412"/>
      <c r="G3" s="412"/>
      <c r="H3" s="412"/>
      <c r="I3" s="407"/>
      <c r="J3" s="411" t="s">
        <v>10</v>
      </c>
      <c r="K3" s="413"/>
      <c r="L3" s="413"/>
      <c r="M3" s="412"/>
      <c r="N3" s="412"/>
      <c r="O3" s="173"/>
      <c r="P3" s="50"/>
      <c r="Q3" s="4"/>
      <c r="R3" s="4"/>
      <c r="S3" s="4"/>
      <c r="T3" s="42"/>
    </row>
    <row r="4" spans="1:20" ht="14">
      <c r="A4" s="404"/>
      <c r="B4" s="407"/>
      <c r="C4" s="411" t="s">
        <v>11</v>
      </c>
      <c r="D4" s="412" t="s">
        <v>12</v>
      </c>
      <c r="E4" s="412"/>
      <c r="F4" s="412"/>
      <c r="G4" s="412"/>
      <c r="H4" s="412"/>
      <c r="I4" s="407"/>
      <c r="J4" s="411" t="s">
        <v>11</v>
      </c>
      <c r="K4" s="416" t="s">
        <v>12</v>
      </c>
      <c r="L4" s="417"/>
      <c r="M4" s="417"/>
      <c r="N4" s="417"/>
      <c r="O4" s="174"/>
      <c r="P4" s="418" t="s">
        <v>13</v>
      </c>
      <c r="Q4" s="420" t="s">
        <v>55</v>
      </c>
      <c r="R4" s="418" t="s">
        <v>56</v>
      </c>
      <c r="S4" s="422"/>
      <c r="T4" s="423"/>
    </row>
    <row r="5" spans="1:20" ht="14.5" thickBot="1">
      <c r="A5" s="405"/>
      <c r="B5" s="408"/>
      <c r="C5" s="414"/>
      <c r="D5" s="48" t="s">
        <v>50</v>
      </c>
      <c r="E5" s="48" t="s">
        <v>53</v>
      </c>
      <c r="F5" s="48" t="s">
        <v>54</v>
      </c>
      <c r="G5" s="48" t="s">
        <v>51</v>
      </c>
      <c r="H5" s="48" t="s">
        <v>52</v>
      </c>
      <c r="I5" s="408"/>
      <c r="J5" s="415"/>
      <c r="K5" s="48" t="s">
        <v>418</v>
      </c>
      <c r="L5" s="56" t="s">
        <v>419</v>
      </c>
      <c r="M5" s="48" t="s">
        <v>420</v>
      </c>
      <c r="N5" s="57" t="s">
        <v>421</v>
      </c>
      <c r="O5" s="48" t="s">
        <v>422</v>
      </c>
      <c r="P5" s="419"/>
      <c r="Q5" s="421"/>
      <c r="R5" s="287" t="s">
        <v>11</v>
      </c>
      <c r="S5" s="64" t="s">
        <v>57</v>
      </c>
      <c r="T5" s="65" t="s">
        <v>58</v>
      </c>
    </row>
    <row r="6" spans="1:20" ht="15.75" customHeight="1">
      <c r="A6" s="25">
        <v>1</v>
      </c>
      <c r="B6" s="122" t="s">
        <v>14</v>
      </c>
      <c r="C6" s="44">
        <v>5</v>
      </c>
      <c r="D6" s="90" t="s">
        <v>364</v>
      </c>
      <c r="E6" s="90" t="s">
        <v>366</v>
      </c>
      <c r="F6" s="90" t="s">
        <v>367</v>
      </c>
      <c r="G6" s="90" t="s">
        <v>368</v>
      </c>
      <c r="H6" s="90"/>
      <c r="I6" s="122" t="s">
        <v>14</v>
      </c>
      <c r="J6" s="254">
        <v>5</v>
      </c>
      <c r="K6" s="255" t="s">
        <v>369</v>
      </c>
      <c r="L6" s="255" t="s">
        <v>371</v>
      </c>
      <c r="M6" s="90" t="s">
        <v>372</v>
      </c>
      <c r="N6" s="90" t="s">
        <v>373</v>
      </c>
      <c r="O6" s="256"/>
      <c r="P6" s="72">
        <v>14</v>
      </c>
      <c r="Q6" s="263">
        <f>P6*200</f>
        <v>2800</v>
      </c>
      <c r="R6" s="54">
        <f>COUNTA(C6,J6)</f>
        <v>2</v>
      </c>
      <c r="S6" s="59">
        <f>COUNTA(D6:H7,K6:N7)</f>
        <v>10</v>
      </c>
      <c r="T6" s="66">
        <f>R6*5000+S6*500</f>
        <v>15000</v>
      </c>
    </row>
    <row r="7" spans="1:20" ht="15.75" customHeight="1">
      <c r="A7" s="28"/>
      <c r="B7" s="117"/>
      <c r="C7" s="27"/>
      <c r="D7" s="76" t="s">
        <v>365</v>
      </c>
      <c r="E7" s="76"/>
      <c r="F7" s="76"/>
      <c r="G7" s="76"/>
      <c r="H7" s="76"/>
      <c r="I7" s="117"/>
      <c r="J7" s="130"/>
      <c r="K7" s="76" t="s">
        <v>370</v>
      </c>
      <c r="L7" s="83"/>
      <c r="M7" s="76"/>
      <c r="N7" s="76"/>
      <c r="O7" s="175"/>
      <c r="P7" s="51"/>
      <c r="Q7" s="264"/>
      <c r="R7" s="51"/>
      <c r="S7" s="60"/>
      <c r="T7" s="68"/>
    </row>
    <row r="8" spans="1:20" ht="15.75" customHeight="1">
      <c r="A8" s="35">
        <v>2</v>
      </c>
      <c r="B8" s="116" t="s">
        <v>26</v>
      </c>
      <c r="C8" s="29">
        <v>5</v>
      </c>
      <c r="D8" s="82" t="s">
        <v>339</v>
      </c>
      <c r="E8" s="82" t="s">
        <v>340</v>
      </c>
      <c r="F8" s="82" t="s">
        <v>341</v>
      </c>
      <c r="G8" s="82" t="s">
        <v>342</v>
      </c>
      <c r="H8" s="82" t="s">
        <v>343</v>
      </c>
      <c r="I8" s="258" t="s">
        <v>26</v>
      </c>
      <c r="J8" s="249">
        <v>5</v>
      </c>
      <c r="K8" s="257" t="s">
        <v>344</v>
      </c>
      <c r="L8" s="250" t="s">
        <v>346</v>
      </c>
      <c r="M8" s="251" t="s">
        <v>347</v>
      </c>
      <c r="N8" s="251"/>
      <c r="O8" s="252"/>
      <c r="P8" s="53">
        <v>13</v>
      </c>
      <c r="Q8" s="265">
        <f>P8*200</f>
        <v>2600</v>
      </c>
      <c r="R8" s="54">
        <f>COUNTA(C8,J8)</f>
        <v>2</v>
      </c>
      <c r="S8" s="129">
        <f>COUNTA(D8:H9,K8:N9)</f>
        <v>10</v>
      </c>
      <c r="T8" s="75">
        <f>R8*5000+S8*500</f>
        <v>15000</v>
      </c>
    </row>
    <row r="9" spans="1:20" ht="15.75" customHeight="1">
      <c r="A9" s="28"/>
      <c r="B9" s="117"/>
      <c r="C9" s="27"/>
      <c r="D9" s="76"/>
      <c r="E9" s="76"/>
      <c r="F9" s="76"/>
      <c r="G9" s="76"/>
      <c r="H9" s="76"/>
      <c r="I9" s="259"/>
      <c r="J9" s="245"/>
      <c r="K9" s="247" t="s">
        <v>345</v>
      </c>
      <c r="L9" s="246"/>
      <c r="M9" s="247" t="s">
        <v>348</v>
      </c>
      <c r="N9" s="247"/>
      <c r="O9" s="248"/>
      <c r="P9" s="51"/>
      <c r="Q9" s="264"/>
      <c r="R9" s="51"/>
      <c r="S9" s="60"/>
      <c r="T9" s="68"/>
    </row>
    <row r="10" spans="1:20" ht="15.75" customHeight="1">
      <c r="A10" s="35">
        <v>3</v>
      </c>
      <c r="B10" s="118" t="s">
        <v>15</v>
      </c>
      <c r="C10" s="29">
        <v>3</v>
      </c>
      <c r="D10" s="82"/>
      <c r="E10" s="82" t="s">
        <v>335</v>
      </c>
      <c r="F10" s="82" t="s">
        <v>337</v>
      </c>
      <c r="G10" s="82"/>
      <c r="H10" s="82"/>
      <c r="I10" s="118" t="s">
        <v>15</v>
      </c>
      <c r="J10" s="131"/>
      <c r="K10" s="79"/>
      <c r="L10" s="79"/>
      <c r="M10" s="82"/>
      <c r="N10" s="82"/>
      <c r="O10" s="176"/>
      <c r="P10" s="53">
        <v>3</v>
      </c>
      <c r="Q10" s="265">
        <f>P10*200</f>
        <v>600</v>
      </c>
      <c r="R10" s="54">
        <f>COUNTA(C10,J10)</f>
        <v>1</v>
      </c>
      <c r="S10" s="5">
        <f>COUNTA(D10:H11,K10:N11)</f>
        <v>3</v>
      </c>
      <c r="T10" s="75">
        <f>R10*5000+S10*500</f>
        <v>6500</v>
      </c>
    </row>
    <row r="11" spans="1:20" ht="15.75" customHeight="1">
      <c r="A11" s="28"/>
      <c r="B11" s="117"/>
      <c r="C11" s="27"/>
      <c r="D11" s="76"/>
      <c r="E11" s="76" t="s">
        <v>336</v>
      </c>
      <c r="F11" s="76"/>
      <c r="G11" s="76"/>
      <c r="H11" s="76"/>
      <c r="I11" s="117"/>
      <c r="J11" s="130"/>
      <c r="K11" s="83"/>
      <c r="L11" s="83"/>
      <c r="M11" s="76"/>
      <c r="N11" s="76"/>
      <c r="O11" s="175"/>
      <c r="P11" s="51"/>
      <c r="Q11" s="264"/>
      <c r="R11" s="51"/>
      <c r="S11" s="60"/>
      <c r="T11" s="68"/>
    </row>
    <row r="12" spans="1:20" ht="15.75" customHeight="1">
      <c r="A12" s="135">
        <v>4</v>
      </c>
      <c r="B12" s="136" t="s">
        <v>16</v>
      </c>
      <c r="C12" s="137"/>
      <c r="D12" s="138"/>
      <c r="E12" s="138" t="s">
        <v>297</v>
      </c>
      <c r="F12" s="138"/>
      <c r="G12" s="138"/>
      <c r="H12" s="138"/>
      <c r="I12" s="136" t="s">
        <v>16</v>
      </c>
      <c r="J12" s="132"/>
      <c r="K12" s="80"/>
      <c r="L12" s="80"/>
      <c r="M12" s="77"/>
      <c r="N12" s="77"/>
      <c r="O12" s="177"/>
      <c r="P12" s="139">
        <v>1</v>
      </c>
      <c r="Q12" s="266">
        <f>P12*200</f>
        <v>200</v>
      </c>
      <c r="R12" s="139">
        <f>COUNTA(C12,J12)</f>
        <v>0</v>
      </c>
      <c r="S12" s="140">
        <f>COUNTA(D12:H12,K12:N12)</f>
        <v>1</v>
      </c>
      <c r="T12" s="141">
        <f>R12*5000+S12*500</f>
        <v>500</v>
      </c>
    </row>
    <row r="13" spans="1:20" ht="15.75" customHeight="1">
      <c r="A13" s="26">
        <v>5</v>
      </c>
      <c r="B13" s="119" t="s">
        <v>17</v>
      </c>
      <c r="C13" s="285">
        <v>3</v>
      </c>
      <c r="D13" s="77" t="s">
        <v>385</v>
      </c>
      <c r="E13" s="77"/>
      <c r="F13" s="77"/>
      <c r="G13" s="77" t="s">
        <v>386</v>
      </c>
      <c r="H13" s="77"/>
      <c r="I13" s="119" t="s">
        <v>17</v>
      </c>
      <c r="J13" s="132">
        <v>3</v>
      </c>
      <c r="K13" s="80" t="s">
        <v>387</v>
      </c>
      <c r="L13" s="80" t="s">
        <v>388</v>
      </c>
      <c r="M13" s="77"/>
      <c r="O13" s="77" t="s">
        <v>389</v>
      </c>
      <c r="P13" s="52">
        <v>5</v>
      </c>
      <c r="Q13" s="267">
        <f>P13*200</f>
        <v>1000</v>
      </c>
      <c r="R13" s="52">
        <f>COUNTA(C13,J13)</f>
        <v>2</v>
      </c>
      <c r="S13" s="61">
        <f>COUNTA(D13:H13,K13:O13)</f>
        <v>5</v>
      </c>
      <c r="T13" s="67">
        <f>R13*5000+S13*500</f>
        <v>12500</v>
      </c>
    </row>
    <row r="14" spans="1:20" ht="15.75" customHeight="1">
      <c r="A14" s="35">
        <v>6</v>
      </c>
      <c r="B14" s="120" t="s">
        <v>18</v>
      </c>
      <c r="C14" s="286">
        <v>3</v>
      </c>
      <c r="D14" s="78" t="s">
        <v>286</v>
      </c>
      <c r="E14" s="78" t="s">
        <v>287</v>
      </c>
      <c r="F14" s="78"/>
      <c r="G14" s="78" t="s">
        <v>288</v>
      </c>
      <c r="H14" s="78" t="s">
        <v>289</v>
      </c>
      <c r="I14" s="120" t="s">
        <v>18</v>
      </c>
      <c r="J14" s="133">
        <v>3</v>
      </c>
      <c r="K14" s="81" t="s">
        <v>290</v>
      </c>
      <c r="L14" s="81"/>
      <c r="M14" s="78" t="s">
        <v>291</v>
      </c>
      <c r="N14" s="78"/>
      <c r="O14" s="178"/>
      <c r="P14" s="54">
        <v>6</v>
      </c>
      <c r="Q14" s="268">
        <f>P14*200</f>
        <v>1200</v>
      </c>
      <c r="R14" s="54">
        <f>COUNTA(C14,J14)</f>
        <v>2</v>
      </c>
      <c r="S14" s="62">
        <f>COUNTA(D14:H15,K14:N15)</f>
        <v>6</v>
      </c>
      <c r="T14" s="69">
        <f>R14*5000+S14*500</f>
        <v>13000</v>
      </c>
    </row>
    <row r="15" spans="1:20" ht="15.75" customHeight="1" thickBot="1">
      <c r="A15" s="85"/>
      <c r="B15" s="121"/>
      <c r="C15" s="86"/>
      <c r="D15" s="87"/>
      <c r="E15" s="87"/>
      <c r="F15" s="87"/>
      <c r="G15" s="87"/>
      <c r="H15" s="87"/>
      <c r="I15" s="121"/>
      <c r="J15" s="134"/>
      <c r="K15" s="88"/>
      <c r="L15" s="88"/>
      <c r="M15" s="87"/>
      <c r="N15" s="87"/>
      <c r="O15" s="179"/>
      <c r="P15" s="73"/>
      <c r="Q15" s="269"/>
      <c r="R15" s="73"/>
      <c r="S15" s="89"/>
      <c r="T15" s="70"/>
    </row>
    <row r="16" spans="1:20" ht="15.75" customHeight="1">
      <c r="A16" s="25">
        <v>7</v>
      </c>
      <c r="B16" s="122" t="s">
        <v>20</v>
      </c>
      <c r="C16" s="44">
        <v>5</v>
      </c>
      <c r="D16" s="90" t="s">
        <v>281</v>
      </c>
      <c r="E16" s="90"/>
      <c r="F16" s="90" t="s">
        <v>282</v>
      </c>
      <c r="G16" s="90"/>
      <c r="H16" s="90" t="s">
        <v>284</v>
      </c>
      <c r="I16" s="122" t="s">
        <v>20</v>
      </c>
      <c r="J16" s="254">
        <v>3</v>
      </c>
      <c r="K16" s="255" t="s">
        <v>278</v>
      </c>
      <c r="L16" s="255" t="s">
        <v>279</v>
      </c>
      <c r="M16" s="90"/>
      <c r="N16" s="90"/>
      <c r="O16" s="256"/>
      <c r="P16" s="72">
        <v>10</v>
      </c>
      <c r="Q16" s="263">
        <f>P16*200</f>
        <v>2000</v>
      </c>
      <c r="R16" s="72">
        <f>COUNTA(C16,J16)</f>
        <v>2</v>
      </c>
      <c r="S16" s="59">
        <f>COUNTA(D16:H17,K16:N17)</f>
        <v>8</v>
      </c>
      <c r="T16" s="66">
        <f>R16*5000+S16*500</f>
        <v>14000</v>
      </c>
    </row>
    <row r="17" spans="1:20" ht="15.75" customHeight="1">
      <c r="A17" s="28"/>
      <c r="B17" s="117"/>
      <c r="C17" s="27"/>
      <c r="D17" s="76"/>
      <c r="E17" s="76"/>
      <c r="F17" s="76" t="s">
        <v>283</v>
      </c>
      <c r="G17" s="76"/>
      <c r="H17" s="76" t="s">
        <v>285</v>
      </c>
      <c r="I17" s="117"/>
      <c r="J17" s="130"/>
      <c r="K17" s="83"/>
      <c r="L17" s="83" t="s">
        <v>280</v>
      </c>
      <c r="M17" s="76"/>
      <c r="N17" s="76"/>
      <c r="O17" s="175"/>
      <c r="P17" s="51"/>
      <c r="Q17" s="264"/>
      <c r="R17" s="51"/>
      <c r="S17" s="60"/>
      <c r="T17" s="68"/>
    </row>
    <row r="18" spans="1:20" ht="15.75" customHeight="1">
      <c r="A18" s="40">
        <v>9</v>
      </c>
      <c r="B18" s="120" t="s">
        <v>30</v>
      </c>
      <c r="C18" s="286">
        <v>5</v>
      </c>
      <c r="D18" s="78"/>
      <c r="E18" s="78" t="s">
        <v>305</v>
      </c>
      <c r="F18" s="78" t="s">
        <v>307</v>
      </c>
      <c r="G18" s="78" t="s">
        <v>308</v>
      </c>
      <c r="H18" s="78" t="s">
        <v>309</v>
      </c>
      <c r="I18" s="120" t="s">
        <v>29</v>
      </c>
      <c r="J18" s="133">
        <v>5</v>
      </c>
      <c r="K18" s="81" t="s">
        <v>310</v>
      </c>
      <c r="L18" s="81" t="s">
        <v>312</v>
      </c>
      <c r="M18" s="78" t="s">
        <v>314</v>
      </c>
      <c r="N18" s="78"/>
      <c r="O18" s="178"/>
      <c r="P18" s="54">
        <v>13</v>
      </c>
      <c r="Q18" s="268">
        <f>P18*200</f>
        <v>2600</v>
      </c>
      <c r="R18" s="54">
        <f>COUNTA(C18,J18)</f>
        <v>2</v>
      </c>
      <c r="S18" s="62">
        <f>COUNTA(D18:H19,K18:N19)</f>
        <v>10</v>
      </c>
      <c r="T18" s="69">
        <f>R18*5000+S18*500</f>
        <v>15000</v>
      </c>
    </row>
    <row r="19" spans="1:20" ht="15.75" customHeight="1">
      <c r="A19" s="28"/>
      <c r="B19" s="117"/>
      <c r="C19" s="27"/>
      <c r="D19" s="76"/>
      <c r="E19" s="76" t="s">
        <v>306</v>
      </c>
      <c r="F19" s="76"/>
      <c r="G19" s="76"/>
      <c r="H19" s="76"/>
      <c r="I19" s="117"/>
      <c r="J19" s="130"/>
      <c r="K19" s="83" t="s">
        <v>311</v>
      </c>
      <c r="L19" s="83" t="s">
        <v>313</v>
      </c>
      <c r="M19" s="76"/>
      <c r="N19" s="76"/>
      <c r="O19" s="175"/>
      <c r="P19" s="51"/>
      <c r="Q19" s="264"/>
      <c r="R19" s="51"/>
      <c r="S19" s="60"/>
      <c r="T19" s="68"/>
    </row>
    <row r="20" spans="1:20" ht="15.75" customHeight="1">
      <c r="A20" s="40">
        <v>10</v>
      </c>
      <c r="B20" s="120" t="s">
        <v>21</v>
      </c>
      <c r="C20" s="286"/>
      <c r="D20" s="78"/>
      <c r="E20" s="78"/>
      <c r="F20" s="78" t="s">
        <v>304</v>
      </c>
      <c r="G20" s="78"/>
      <c r="H20" s="78"/>
      <c r="I20" s="120" t="s">
        <v>21</v>
      </c>
      <c r="J20" s="133">
        <v>5</v>
      </c>
      <c r="K20" s="81" t="s">
        <v>302</v>
      </c>
      <c r="L20" s="81"/>
      <c r="M20" s="78"/>
      <c r="N20" s="78"/>
      <c r="O20" s="178"/>
      <c r="P20" s="54">
        <v>7</v>
      </c>
      <c r="Q20" s="268">
        <f>P20*200</f>
        <v>1400</v>
      </c>
      <c r="R20" s="54">
        <f>COUNTA(C20,J20)</f>
        <v>1</v>
      </c>
      <c r="S20" s="273">
        <f>COUNTA(D20:H20,K20:N20)</f>
        <v>2</v>
      </c>
      <c r="T20" s="69">
        <f>R20*5000+S20*500</f>
        <v>6000</v>
      </c>
    </row>
    <row r="21" spans="1:20" ht="15.75" customHeight="1">
      <c r="A21" s="40"/>
      <c r="B21" s="120"/>
      <c r="C21" s="286"/>
      <c r="D21" s="78"/>
      <c r="E21" s="78"/>
      <c r="F21" s="78"/>
      <c r="G21" s="78"/>
      <c r="H21" s="78"/>
      <c r="I21" s="120"/>
      <c r="J21" s="132"/>
      <c r="K21" s="80" t="s">
        <v>303</v>
      </c>
      <c r="L21" s="80"/>
      <c r="M21" s="77"/>
      <c r="N21" s="77"/>
      <c r="O21" s="177"/>
      <c r="P21" s="54"/>
      <c r="Q21" s="268"/>
      <c r="R21" s="51"/>
      <c r="S21" s="5"/>
      <c r="T21" s="69"/>
    </row>
    <row r="22" spans="1:20" ht="15.75" customHeight="1">
      <c r="A22" s="40">
        <v>11</v>
      </c>
      <c r="B22" s="123" t="s">
        <v>25</v>
      </c>
      <c r="C22" s="286">
        <v>5</v>
      </c>
      <c r="D22" s="78" t="s">
        <v>320</v>
      </c>
      <c r="E22" s="78" t="s">
        <v>322</v>
      </c>
      <c r="F22" s="78" t="s">
        <v>323</v>
      </c>
      <c r="G22" s="78" t="s">
        <v>324</v>
      </c>
      <c r="H22" s="78"/>
      <c r="I22" s="123" t="s">
        <v>25</v>
      </c>
      <c r="J22" s="131">
        <v>3</v>
      </c>
      <c r="K22" s="79" t="s">
        <v>315</v>
      </c>
      <c r="L22" s="79" t="s">
        <v>317</v>
      </c>
      <c r="M22" s="82" t="s">
        <v>318</v>
      </c>
      <c r="N22" s="82"/>
      <c r="O22" s="176" t="s">
        <v>319</v>
      </c>
      <c r="P22" s="54">
        <v>12</v>
      </c>
      <c r="Q22" s="268">
        <f>P22*200</f>
        <v>2400</v>
      </c>
      <c r="R22" s="54">
        <f>COUNTA(C22,J22)</f>
        <v>2</v>
      </c>
      <c r="S22" s="62">
        <f>COUNTA(D22:H23,K22:N23)</f>
        <v>9</v>
      </c>
      <c r="T22" s="69">
        <f>R22*5000+S22*500</f>
        <v>14500</v>
      </c>
    </row>
    <row r="23" spans="1:20" ht="15.75" customHeight="1">
      <c r="A23" s="28"/>
      <c r="B23" s="117"/>
      <c r="C23" s="27"/>
      <c r="D23" s="83" t="s">
        <v>321</v>
      </c>
      <c r="E23" s="83"/>
      <c r="F23" s="83"/>
      <c r="G23" s="83"/>
      <c r="H23" s="83"/>
      <c r="I23" s="117"/>
      <c r="J23" s="130"/>
      <c r="K23" s="83" t="s">
        <v>316</v>
      </c>
      <c r="L23" s="83"/>
      <c r="M23" s="76"/>
      <c r="N23" s="76"/>
      <c r="O23" s="175"/>
      <c r="P23" s="51"/>
      <c r="Q23" s="264"/>
      <c r="R23" s="51"/>
      <c r="S23" s="60"/>
      <c r="T23" s="68"/>
    </row>
    <row r="24" spans="1:20" ht="15.75" customHeight="1">
      <c r="A24" s="35">
        <v>12</v>
      </c>
      <c r="B24" s="118" t="s">
        <v>31</v>
      </c>
      <c r="C24" s="29"/>
      <c r="D24" s="79"/>
      <c r="E24" s="79"/>
      <c r="F24" s="79"/>
      <c r="G24" s="79"/>
      <c r="H24" s="79" t="s">
        <v>338</v>
      </c>
      <c r="I24" s="118" t="s">
        <v>31</v>
      </c>
      <c r="J24" s="131"/>
      <c r="K24" s="79"/>
      <c r="L24" s="79"/>
      <c r="M24" s="82"/>
      <c r="N24" s="82"/>
      <c r="O24" s="176"/>
      <c r="P24" s="53">
        <v>1</v>
      </c>
      <c r="Q24" s="265">
        <f>P24*200</f>
        <v>200</v>
      </c>
      <c r="R24" s="54">
        <f>COUNTA(C24,J24)</f>
        <v>0</v>
      </c>
      <c r="S24" s="129">
        <f>COUNTA(D24:H25,K24:N25)</f>
        <v>1</v>
      </c>
      <c r="T24" s="75">
        <f>R24*5000+S24*500</f>
        <v>500</v>
      </c>
    </row>
    <row r="25" spans="1:20" ht="15.75" customHeight="1" thickBot="1">
      <c r="A25" s="85"/>
      <c r="B25" s="121"/>
      <c r="C25" s="86"/>
      <c r="D25" s="88"/>
      <c r="E25" s="88"/>
      <c r="F25" s="88"/>
      <c r="G25" s="88"/>
      <c r="H25" s="88"/>
      <c r="I25" s="121"/>
      <c r="J25" s="134"/>
      <c r="K25" s="88"/>
      <c r="L25" s="88"/>
      <c r="M25" s="87"/>
      <c r="N25" s="87"/>
      <c r="O25" s="179"/>
      <c r="P25" s="73"/>
      <c r="Q25" s="269"/>
      <c r="R25" s="73"/>
      <c r="S25" s="89"/>
      <c r="T25" s="70"/>
    </row>
    <row r="26" spans="1:20" ht="15.75" customHeight="1">
      <c r="A26" s="284">
        <v>13</v>
      </c>
      <c r="B26" s="118" t="s">
        <v>19</v>
      </c>
      <c r="C26" s="29">
        <v>3</v>
      </c>
      <c r="D26" s="79"/>
      <c r="E26" s="79" t="s">
        <v>381</v>
      </c>
      <c r="F26" s="79" t="s">
        <v>383</v>
      </c>
      <c r="G26" s="79"/>
      <c r="H26" s="79"/>
      <c r="I26" s="118" t="s">
        <v>19</v>
      </c>
      <c r="J26" s="131"/>
      <c r="K26" s="79"/>
      <c r="L26" s="79"/>
      <c r="M26" s="82" t="s">
        <v>384</v>
      </c>
      <c r="N26" s="82"/>
      <c r="O26" s="176"/>
      <c r="P26" s="53">
        <v>4</v>
      </c>
      <c r="Q26" s="265">
        <f>P26*200</f>
        <v>800</v>
      </c>
      <c r="R26" s="53">
        <f>COUNTA(C26,J26)</f>
        <v>1</v>
      </c>
      <c r="S26" s="5">
        <f>COUNTA(D26:H26,K26:N26)</f>
        <v>3</v>
      </c>
      <c r="T26" s="75">
        <f>R26*5000+S26*500</f>
        <v>6500</v>
      </c>
    </row>
    <row r="27" spans="1:20" ht="15.75" customHeight="1">
      <c r="A27" s="284"/>
      <c r="B27" s="118"/>
      <c r="C27" s="29"/>
      <c r="D27" s="79"/>
      <c r="E27" s="79" t="s">
        <v>382</v>
      </c>
      <c r="F27" s="79"/>
      <c r="G27" s="79"/>
      <c r="H27" s="79"/>
      <c r="I27" s="118"/>
      <c r="J27" s="131"/>
      <c r="K27" s="79"/>
      <c r="L27" s="79"/>
      <c r="M27" s="82"/>
      <c r="N27" s="82"/>
      <c r="O27" s="176"/>
      <c r="P27" s="53"/>
      <c r="Q27" s="265"/>
      <c r="R27" s="51"/>
      <c r="S27" s="5"/>
      <c r="T27" s="75"/>
    </row>
    <row r="28" spans="1:20" ht="15.75" customHeight="1">
      <c r="A28" s="46">
        <v>14</v>
      </c>
      <c r="B28" s="120" t="s">
        <v>33</v>
      </c>
      <c r="C28" s="286">
        <v>3</v>
      </c>
      <c r="D28" s="81" t="s">
        <v>298</v>
      </c>
      <c r="E28" s="81" t="s">
        <v>299</v>
      </c>
      <c r="F28" s="81"/>
      <c r="G28" s="81"/>
      <c r="H28" s="81"/>
      <c r="I28" s="120" t="s">
        <v>32</v>
      </c>
      <c r="J28" s="133">
        <v>3</v>
      </c>
      <c r="K28" s="81"/>
      <c r="L28" s="81" t="s">
        <v>300</v>
      </c>
      <c r="M28" s="78" t="s">
        <v>301</v>
      </c>
      <c r="N28" s="78"/>
      <c r="O28" s="178"/>
      <c r="P28" s="54">
        <v>4</v>
      </c>
      <c r="Q28" s="268">
        <f>P28*200</f>
        <v>800</v>
      </c>
      <c r="R28" s="54">
        <f>COUNTA(C28,J28)</f>
        <v>2</v>
      </c>
      <c r="S28" s="62">
        <f>COUNTA(D28:H29,K28:N29)</f>
        <v>4</v>
      </c>
      <c r="T28" s="69">
        <f>R28*5000+S28*500</f>
        <v>12000</v>
      </c>
    </row>
    <row r="29" spans="1:20" ht="15.75" customHeight="1">
      <c r="A29" s="47"/>
      <c r="B29" s="117"/>
      <c r="C29" s="27"/>
      <c r="D29" s="83"/>
      <c r="E29" s="83"/>
      <c r="F29" s="83"/>
      <c r="G29" s="83"/>
      <c r="H29" s="83"/>
      <c r="I29" s="117"/>
      <c r="J29" s="130"/>
      <c r="K29" s="83"/>
      <c r="L29" s="83"/>
      <c r="M29" s="76"/>
      <c r="N29" s="76"/>
      <c r="O29" s="175"/>
      <c r="P29" s="51"/>
      <c r="Q29" s="264"/>
      <c r="R29" s="51"/>
      <c r="S29" s="60"/>
      <c r="T29" s="68"/>
    </row>
    <row r="30" spans="1:20" ht="15.75" customHeight="1">
      <c r="A30" s="46">
        <v>15</v>
      </c>
      <c r="B30" s="120" t="s">
        <v>22</v>
      </c>
      <c r="C30" s="286"/>
      <c r="D30" s="81"/>
      <c r="E30" s="81"/>
      <c r="F30" s="81"/>
      <c r="G30" s="81"/>
      <c r="H30" s="81"/>
      <c r="I30" s="120" t="s">
        <v>22</v>
      </c>
      <c r="J30" s="133"/>
      <c r="K30" s="81"/>
      <c r="L30" s="81"/>
      <c r="M30" s="78"/>
      <c r="N30" s="78"/>
      <c r="O30" s="178"/>
      <c r="P30" s="54"/>
      <c r="Q30" s="268">
        <f>P30*200</f>
        <v>0</v>
      </c>
      <c r="R30" s="54">
        <f>COUNTA(C30,J30)</f>
        <v>0</v>
      </c>
      <c r="S30" s="62">
        <f>COUNTA(D30:H31,K30:N31)</f>
        <v>0</v>
      </c>
      <c r="T30" s="69">
        <f>R30*5000+S30*500</f>
        <v>0</v>
      </c>
    </row>
    <row r="31" spans="1:20" ht="15.75" customHeight="1">
      <c r="A31" s="28"/>
      <c r="B31" s="117"/>
      <c r="C31" s="27"/>
      <c r="D31" s="83"/>
      <c r="E31" s="83"/>
      <c r="F31" s="83"/>
      <c r="G31" s="83"/>
      <c r="H31" s="83"/>
      <c r="I31" s="117"/>
      <c r="J31" s="130"/>
      <c r="K31" s="83"/>
      <c r="L31" s="83"/>
      <c r="M31" s="76"/>
      <c r="N31" s="76"/>
      <c r="O31" s="175"/>
      <c r="P31" s="51"/>
      <c r="Q31" s="264"/>
      <c r="R31" s="51"/>
      <c r="S31" s="60"/>
      <c r="T31" s="68"/>
    </row>
    <row r="32" spans="1:20" ht="15.75" customHeight="1">
      <c r="A32" s="40">
        <v>16</v>
      </c>
      <c r="B32" s="120" t="s">
        <v>35</v>
      </c>
      <c r="C32" s="286"/>
      <c r="D32" s="78"/>
      <c r="E32" s="78"/>
      <c r="F32" s="78"/>
      <c r="G32" s="78"/>
      <c r="H32" s="78"/>
      <c r="I32" s="120" t="s">
        <v>34</v>
      </c>
      <c r="J32" s="133"/>
      <c r="K32" s="81" t="s">
        <v>353</v>
      </c>
      <c r="L32" s="81"/>
      <c r="M32" s="78"/>
      <c r="N32" s="78"/>
      <c r="O32" s="178"/>
      <c r="P32" s="54">
        <v>1</v>
      </c>
      <c r="Q32" s="268">
        <f>P32*200</f>
        <v>200</v>
      </c>
      <c r="R32" s="54">
        <f>COUNTA(C32,J32)</f>
        <v>0</v>
      </c>
      <c r="S32" s="62">
        <f>COUNTA(D32:H33,K32:N33)</f>
        <v>1</v>
      </c>
      <c r="T32" s="69">
        <f>R32*5000+S32*500</f>
        <v>500</v>
      </c>
    </row>
    <row r="33" spans="1:20" ht="15.75" customHeight="1">
      <c r="A33" s="28"/>
      <c r="B33" s="117"/>
      <c r="C33" s="27"/>
      <c r="D33" s="76"/>
      <c r="E33" s="76"/>
      <c r="F33" s="76"/>
      <c r="G33" s="76"/>
      <c r="H33" s="76"/>
      <c r="I33" s="117"/>
      <c r="J33" s="130"/>
      <c r="K33" s="83"/>
      <c r="L33" s="83"/>
      <c r="M33" s="76"/>
      <c r="N33" s="76"/>
      <c r="O33" s="175"/>
      <c r="P33" s="51"/>
      <c r="Q33" s="264"/>
      <c r="R33" s="51"/>
      <c r="S33" s="91"/>
      <c r="T33" s="68"/>
    </row>
    <row r="34" spans="1:20" ht="15.75" customHeight="1">
      <c r="A34" s="35">
        <v>17</v>
      </c>
      <c r="B34" s="118" t="s">
        <v>37</v>
      </c>
      <c r="C34" s="29"/>
      <c r="D34" s="82"/>
      <c r="E34" s="82"/>
      <c r="F34" s="82"/>
      <c r="G34" s="82"/>
      <c r="H34" s="82"/>
      <c r="I34" s="118" t="s">
        <v>36</v>
      </c>
      <c r="J34" s="131"/>
      <c r="K34" s="79"/>
      <c r="L34" s="79"/>
      <c r="M34" s="82"/>
      <c r="N34" s="82"/>
      <c r="O34" s="176"/>
      <c r="P34" s="53"/>
      <c r="Q34" s="265">
        <f>P34*200</f>
        <v>0</v>
      </c>
      <c r="R34" s="54">
        <f>COUNTA(C34,J34)</f>
        <v>0</v>
      </c>
      <c r="S34" s="84">
        <f>COUNTA(D34:H35,K34:N35)</f>
        <v>0</v>
      </c>
      <c r="T34" s="69">
        <f>R34*5000+S34*500</f>
        <v>0</v>
      </c>
    </row>
    <row r="35" spans="1:20" ht="15.75" customHeight="1">
      <c r="A35" s="28"/>
      <c r="B35" s="117"/>
      <c r="C35" s="27"/>
      <c r="D35" s="76"/>
      <c r="E35" s="76"/>
      <c r="F35" s="76"/>
      <c r="G35" s="76"/>
      <c r="H35" s="76"/>
      <c r="I35" s="117"/>
      <c r="J35" s="130"/>
      <c r="K35" s="83"/>
      <c r="L35" s="83"/>
      <c r="M35" s="76"/>
      <c r="N35" s="76"/>
      <c r="O35" s="175"/>
      <c r="P35" s="51"/>
      <c r="Q35" s="264"/>
      <c r="R35" s="51"/>
      <c r="S35" s="92"/>
      <c r="T35" s="68"/>
    </row>
    <row r="36" spans="1:20" ht="15.75" customHeight="1" thickBot="1">
      <c r="A36" s="142">
        <v>18</v>
      </c>
      <c r="B36" s="143" t="s">
        <v>38</v>
      </c>
      <c r="C36" s="144"/>
      <c r="D36" s="145"/>
      <c r="E36" s="145"/>
      <c r="F36" s="145"/>
      <c r="G36" s="145"/>
      <c r="H36" s="145"/>
      <c r="I36" s="143" t="s">
        <v>38</v>
      </c>
      <c r="J36" s="146"/>
      <c r="K36" s="147"/>
      <c r="L36" s="147"/>
      <c r="M36" s="145"/>
      <c r="N36" s="145"/>
      <c r="O36" s="180"/>
      <c r="P36" s="148"/>
      <c r="Q36" s="270">
        <f>P36*200</f>
        <v>0</v>
      </c>
      <c r="R36" s="272">
        <f>COUNTA(C36,J36)</f>
        <v>0</v>
      </c>
      <c r="S36" s="149">
        <f>COUNTA(D36:H36,K36:N36)</f>
        <v>0</v>
      </c>
      <c r="T36" s="150">
        <f>R36*5000+S36*500</f>
        <v>0</v>
      </c>
    </row>
    <row r="37" spans="1:20" ht="15.75" customHeight="1">
      <c r="A37" s="284">
        <v>19</v>
      </c>
      <c r="B37" s="118" t="s">
        <v>40</v>
      </c>
      <c r="C37" s="29">
        <v>5</v>
      </c>
      <c r="D37" s="82" t="s">
        <v>325</v>
      </c>
      <c r="E37" s="82" t="s">
        <v>326</v>
      </c>
      <c r="F37" s="82" t="s">
        <v>328</v>
      </c>
      <c r="G37" s="82"/>
      <c r="H37" s="82"/>
      <c r="I37" s="118" t="s">
        <v>39</v>
      </c>
      <c r="J37" s="131">
        <v>5</v>
      </c>
      <c r="K37" s="79" t="s">
        <v>330</v>
      </c>
      <c r="L37" s="83" t="s">
        <v>332</v>
      </c>
      <c r="M37" s="79" t="s">
        <v>331</v>
      </c>
      <c r="N37" s="82" t="s">
        <v>333</v>
      </c>
      <c r="O37" s="176"/>
      <c r="P37" s="53">
        <v>10</v>
      </c>
      <c r="Q37" s="265">
        <f>P37*200</f>
        <v>2000</v>
      </c>
      <c r="R37" s="72">
        <f>COUNTA(C37,J37)</f>
        <v>2</v>
      </c>
      <c r="S37" s="5">
        <f>COUNTA(D37:H38,K37:N38)</f>
        <v>10</v>
      </c>
      <c r="T37" s="75">
        <f>R37*5000+S37*500</f>
        <v>15000</v>
      </c>
    </row>
    <row r="38" spans="1:20" ht="15.75" customHeight="1">
      <c r="A38" s="47"/>
      <c r="B38" s="117"/>
      <c r="C38" s="27"/>
      <c r="D38" s="76"/>
      <c r="E38" s="76" t="s">
        <v>327</v>
      </c>
      <c r="F38" s="76" t="s">
        <v>329</v>
      </c>
      <c r="G38" s="76"/>
      <c r="H38" s="76"/>
      <c r="I38" s="117"/>
      <c r="J38" s="130"/>
      <c r="K38" s="83"/>
      <c r="M38" s="76" t="s">
        <v>334</v>
      </c>
      <c r="N38" s="76"/>
      <c r="O38" s="175"/>
      <c r="P38" s="51"/>
      <c r="Q38" s="264"/>
      <c r="R38" s="51"/>
      <c r="S38" s="60"/>
      <c r="T38" s="68"/>
    </row>
    <row r="39" spans="1:20" ht="15.75" customHeight="1">
      <c r="A39" s="284">
        <v>20</v>
      </c>
      <c r="B39" s="118" t="s">
        <v>42</v>
      </c>
      <c r="C39" s="29">
        <v>5</v>
      </c>
      <c r="D39" s="82" t="s">
        <v>354</v>
      </c>
      <c r="E39" s="82" t="s">
        <v>355</v>
      </c>
      <c r="F39" s="82" t="s">
        <v>357</v>
      </c>
      <c r="G39" s="82" t="s">
        <v>358</v>
      </c>
      <c r="H39" s="82"/>
      <c r="I39" s="118" t="s">
        <v>41</v>
      </c>
      <c r="J39" s="131">
        <v>5</v>
      </c>
      <c r="K39" s="79" t="s">
        <v>359</v>
      </c>
      <c r="L39" s="79" t="s">
        <v>361</v>
      </c>
      <c r="M39" s="82" t="s">
        <v>362</v>
      </c>
      <c r="N39" s="82" t="s">
        <v>363</v>
      </c>
      <c r="O39" s="176"/>
      <c r="P39" s="53">
        <v>14</v>
      </c>
      <c r="Q39" s="265">
        <f>P39*200</f>
        <v>2800</v>
      </c>
      <c r="R39" s="54">
        <f>COUNTA(C39,J39)</f>
        <v>2</v>
      </c>
      <c r="S39" s="5">
        <f>COUNTA(D39:H40,K39:N40)</f>
        <v>10</v>
      </c>
      <c r="T39" s="75">
        <f>R39*5000+S39*500</f>
        <v>15000</v>
      </c>
    </row>
    <row r="40" spans="1:20" ht="15.75" customHeight="1">
      <c r="A40" s="47"/>
      <c r="B40" s="117"/>
      <c r="C40" s="27"/>
      <c r="D40" s="76"/>
      <c r="E40" s="76" t="s">
        <v>356</v>
      </c>
      <c r="F40" s="76"/>
      <c r="G40" s="76"/>
      <c r="H40" s="76"/>
      <c r="I40" s="117"/>
      <c r="J40" s="130"/>
      <c r="K40" s="83" t="s">
        <v>360</v>
      </c>
      <c r="L40" s="83"/>
      <c r="M40" s="76"/>
      <c r="N40" s="76"/>
      <c r="O40" s="175"/>
      <c r="P40" s="51"/>
      <c r="Q40" s="264"/>
      <c r="R40" s="51"/>
      <c r="S40" s="60"/>
      <c r="T40" s="68"/>
    </row>
    <row r="41" spans="1:20" ht="15.75" customHeight="1">
      <c r="A41" s="46">
        <v>21</v>
      </c>
      <c r="B41" s="123" t="s">
        <v>49</v>
      </c>
      <c r="C41" s="286">
        <v>3</v>
      </c>
      <c r="D41" s="78" t="s">
        <v>349</v>
      </c>
      <c r="E41" s="78" t="s">
        <v>351</v>
      </c>
      <c r="F41" s="78"/>
      <c r="G41" s="78" t="s">
        <v>434</v>
      </c>
      <c r="H41" s="78"/>
      <c r="I41" s="123" t="s">
        <v>49</v>
      </c>
      <c r="J41" s="133"/>
      <c r="K41" s="81"/>
      <c r="L41" s="81"/>
      <c r="M41" s="78"/>
      <c r="N41" s="78"/>
      <c r="O41" s="178"/>
      <c r="P41" s="54">
        <v>5</v>
      </c>
      <c r="Q41" s="268">
        <f>P41*200</f>
        <v>1000</v>
      </c>
      <c r="R41" s="54">
        <f>COUNTA(C41,J41)</f>
        <v>1</v>
      </c>
      <c r="S41" s="62">
        <f>COUNTA(D41:H42,K41:N42)</f>
        <v>5</v>
      </c>
      <c r="T41" s="69">
        <f>R41*5000+S41*500</f>
        <v>7500</v>
      </c>
    </row>
    <row r="42" spans="1:20" ht="15.75" customHeight="1">
      <c r="A42" s="47"/>
      <c r="B42" s="151"/>
      <c r="C42" s="27"/>
      <c r="D42" s="76" t="s">
        <v>350</v>
      </c>
      <c r="E42" s="76" t="s">
        <v>352</v>
      </c>
      <c r="F42" s="76"/>
      <c r="G42" s="76"/>
      <c r="H42" s="76"/>
      <c r="I42" s="151"/>
      <c r="J42" s="130"/>
      <c r="K42" s="83"/>
      <c r="L42" s="83"/>
      <c r="M42" s="76"/>
      <c r="N42" s="76"/>
      <c r="O42" s="175"/>
      <c r="P42" s="51"/>
      <c r="Q42" s="264"/>
      <c r="R42" s="51"/>
      <c r="S42" s="60"/>
      <c r="T42" s="68"/>
    </row>
    <row r="43" spans="1:20" ht="15.75" customHeight="1">
      <c r="A43" s="284">
        <v>22</v>
      </c>
      <c r="B43" s="118" t="s">
        <v>44</v>
      </c>
      <c r="C43" s="29">
        <v>3</v>
      </c>
      <c r="D43" s="82" t="s">
        <v>294</v>
      </c>
      <c r="E43" s="82"/>
      <c r="F43" s="82" t="s">
        <v>295</v>
      </c>
      <c r="G43" s="82" t="s">
        <v>296</v>
      </c>
      <c r="H43" s="82"/>
      <c r="I43" s="118" t="s">
        <v>43</v>
      </c>
      <c r="J43" s="131">
        <v>3</v>
      </c>
      <c r="K43" s="79" t="s">
        <v>292</v>
      </c>
      <c r="L43" s="79" t="s">
        <v>293</v>
      </c>
      <c r="M43" s="82"/>
      <c r="N43" s="82"/>
      <c r="O43" s="176"/>
      <c r="P43" s="53">
        <v>5</v>
      </c>
      <c r="Q43" s="265">
        <f>P43*200</f>
        <v>1000</v>
      </c>
      <c r="R43" s="52">
        <f>COUNTA(C43,J43)</f>
        <v>2</v>
      </c>
      <c r="S43" s="5">
        <f>COUNTA(D43:H43,K43:N43)</f>
        <v>5</v>
      </c>
      <c r="T43" s="75">
        <f>R43*5000+S43*500</f>
        <v>12500</v>
      </c>
    </row>
    <row r="44" spans="1:20" ht="15.75" customHeight="1">
      <c r="A44" s="45">
        <v>23</v>
      </c>
      <c r="B44" s="119" t="s">
        <v>46</v>
      </c>
      <c r="C44" s="285"/>
      <c r="D44" s="77"/>
      <c r="E44" s="77"/>
      <c r="F44" s="77"/>
      <c r="G44" s="77"/>
      <c r="H44" s="77"/>
      <c r="I44" s="119" t="s">
        <v>45</v>
      </c>
      <c r="J44" s="132"/>
      <c r="K44" s="80"/>
      <c r="L44" s="80"/>
      <c r="M44" s="77"/>
      <c r="N44" s="77"/>
      <c r="O44" s="177"/>
      <c r="P44" s="52"/>
      <c r="Q44" s="267">
        <f>P44*200</f>
        <v>0</v>
      </c>
      <c r="R44" s="52">
        <f>COUNTA(C44,J44)</f>
        <v>0</v>
      </c>
      <c r="S44" s="61">
        <f>COUNTA(D44:H44,K44:N44)</f>
        <v>0</v>
      </c>
      <c r="T44" s="67">
        <f>R44*5000+S44*500</f>
        <v>0</v>
      </c>
    </row>
    <row r="45" spans="1:20" ht="15.75" customHeight="1">
      <c r="A45" s="35">
        <v>24</v>
      </c>
      <c r="B45" s="117" t="s">
        <v>48</v>
      </c>
      <c r="C45" s="285">
        <v>3</v>
      </c>
      <c r="D45" s="77" t="s">
        <v>374</v>
      </c>
      <c r="E45" s="76"/>
      <c r="F45" s="76"/>
      <c r="G45" s="76"/>
      <c r="H45" s="76" t="s">
        <v>375</v>
      </c>
      <c r="I45" s="117" t="s">
        <v>47</v>
      </c>
      <c r="J45" s="130">
        <v>5</v>
      </c>
      <c r="K45" s="80" t="s">
        <v>377</v>
      </c>
      <c r="L45" s="83" t="s">
        <v>376</v>
      </c>
      <c r="M45" s="76" t="s">
        <v>378</v>
      </c>
      <c r="N45" s="76"/>
      <c r="O45" s="175" t="s">
        <v>379</v>
      </c>
      <c r="P45" s="51">
        <v>8</v>
      </c>
      <c r="Q45" s="267">
        <f>P45*200</f>
        <v>1600</v>
      </c>
      <c r="R45" s="52">
        <f>COUNTA(C45,J45)</f>
        <v>2</v>
      </c>
      <c r="S45" s="74">
        <f>COUNTA(D45:H45,L45:N45)</f>
        <v>4</v>
      </c>
      <c r="T45" s="67">
        <f>R45*5000+S45*500</f>
        <v>12000</v>
      </c>
    </row>
    <row r="46" spans="1:20" ht="15.75" customHeight="1">
      <c r="A46" s="26"/>
      <c r="B46" s="119"/>
      <c r="C46" s="285"/>
      <c r="D46" s="77"/>
      <c r="E46" s="77"/>
      <c r="F46" s="77"/>
      <c r="G46" s="77"/>
      <c r="H46" s="77"/>
      <c r="I46" s="119"/>
      <c r="J46" s="132"/>
      <c r="L46" s="80"/>
      <c r="M46" s="77"/>
      <c r="N46" s="77"/>
      <c r="O46" s="177" t="s">
        <v>380</v>
      </c>
      <c r="P46" s="52"/>
      <c r="Q46" s="267"/>
      <c r="R46" s="52"/>
      <c r="S46" s="61"/>
      <c r="T46" s="67"/>
    </row>
    <row r="47" spans="1:20" ht="15.75" customHeight="1" thickBot="1">
      <c r="A47" s="26"/>
      <c r="B47" s="117"/>
      <c r="C47" s="285"/>
      <c r="D47" s="77"/>
      <c r="E47" s="76"/>
      <c r="F47" s="76"/>
      <c r="G47" s="76"/>
      <c r="H47" s="76"/>
      <c r="I47" s="117"/>
      <c r="J47" s="130"/>
      <c r="K47" s="83"/>
      <c r="L47" s="83"/>
      <c r="M47" s="76"/>
      <c r="N47" s="76"/>
      <c r="O47" s="175"/>
      <c r="P47" s="51"/>
      <c r="Q47" s="269"/>
      <c r="R47" s="53"/>
      <c r="S47" s="5"/>
      <c r="T47" s="70"/>
    </row>
    <row r="48" spans="1:20" ht="15.75" customHeight="1" thickBot="1">
      <c r="A48" s="37"/>
      <c r="B48" s="124"/>
      <c r="C48" s="93">
        <f>COUNTIF(C6:C47,"〇")</f>
        <v>0</v>
      </c>
      <c r="D48" s="95">
        <f>COUNTA(D6:D47)</f>
        <v>15</v>
      </c>
      <c r="E48" s="95">
        <f>COUNTA(E6:E47)</f>
        <v>18</v>
      </c>
      <c r="F48" s="95">
        <f>COUNTA(F6:F47)</f>
        <v>13</v>
      </c>
      <c r="G48" s="95">
        <f>COUNTA(G6:G47)</f>
        <v>9</v>
      </c>
      <c r="H48" s="94">
        <f>COUNTA(H6:H47)</f>
        <v>7</v>
      </c>
      <c r="I48" s="124"/>
      <c r="J48" s="93">
        <f>COUNTIF(J6:J47,"〇")</f>
        <v>0</v>
      </c>
      <c r="K48" s="95">
        <f>COUNTA(K6:K47)</f>
        <v>19</v>
      </c>
      <c r="L48" s="95">
        <f>COUNTA(L6:L47)</f>
        <v>13</v>
      </c>
      <c r="M48" s="95">
        <f>COUNTA(M6:M47)</f>
        <v>12</v>
      </c>
      <c r="N48" s="95">
        <f>COUNTA(N6:N47)</f>
        <v>3</v>
      </c>
      <c r="O48" s="95">
        <f>COUNTA(O6:O47)</f>
        <v>4</v>
      </c>
      <c r="P48" s="55">
        <f>SUM(P6:P47)</f>
        <v>136</v>
      </c>
      <c r="Q48" s="271">
        <f>P48*200</f>
        <v>27200</v>
      </c>
      <c r="R48" s="55">
        <f>SUM(R6:R47)</f>
        <v>28</v>
      </c>
      <c r="S48" s="63">
        <f>SUM(S6:S47)</f>
        <v>107</v>
      </c>
      <c r="T48" s="71">
        <f>SUM(T6:T47)</f>
        <v>193500</v>
      </c>
    </row>
    <row r="49" spans="1:20">
      <c r="A49" s="1"/>
      <c r="B49" s="1"/>
      <c r="C49" s="12"/>
      <c r="D49" s="1"/>
      <c r="E49" s="1"/>
      <c r="F49" s="1"/>
      <c r="G49" s="1"/>
      <c r="H49" s="1"/>
      <c r="I49" s="1"/>
      <c r="J49" s="12"/>
      <c r="K49" s="12"/>
      <c r="L49" s="12"/>
      <c r="M49" s="12"/>
      <c r="N49" s="109"/>
      <c r="O49" s="1"/>
      <c r="P49" s="1"/>
      <c r="Q49" s="1"/>
      <c r="R49" s="1"/>
      <c r="S49" s="1"/>
      <c r="T49" s="1"/>
    </row>
  </sheetData>
  <autoFilter ref="A5:T45" xr:uid="{00000000-0009-0000-0000-00000D000000}"/>
  <mergeCells count="15">
    <mergeCell ref="A1:T1"/>
    <mergeCell ref="A2:A5"/>
    <mergeCell ref="B2:B5"/>
    <mergeCell ref="C2:H2"/>
    <mergeCell ref="I2:I5"/>
    <mergeCell ref="J2:N2"/>
    <mergeCell ref="C3:H3"/>
    <mergeCell ref="J3:N3"/>
    <mergeCell ref="C4:C5"/>
    <mergeCell ref="D4:H4"/>
    <mergeCell ref="J4:J5"/>
    <mergeCell ref="K4:N4"/>
    <mergeCell ref="P4:P5"/>
    <mergeCell ref="Q4:Q5"/>
    <mergeCell ref="R4:T4"/>
  </mergeCells>
  <phoneticPr fontId="4"/>
  <printOptions horizontalCentered="1" verticalCentered="1"/>
  <pageMargins left="0.51181102362204722" right="0.31496062992125984" top="0.35433070866141736" bottom="0.35433070866141736" header="0" footer="0"/>
  <pageSetup paperSize="12" scale="92" orientation="landscape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000"/>
  <sheetViews>
    <sheetView zoomScale="120" zoomScaleNormal="120" workbookViewId="0">
      <pane xSplit="4" ySplit="2" topLeftCell="E3" activePane="bottomRight" state="frozen"/>
      <selection activeCell="D37" sqref="D37"/>
      <selection pane="topRight" activeCell="D37" sqref="D37"/>
      <selection pane="bottomLeft" activeCell="D37" sqref="D37"/>
      <selection pane="bottomRight" activeCell="D78" sqref="D78"/>
    </sheetView>
  </sheetViews>
  <sheetFormatPr defaultColWidth="14.453125" defaultRowHeight="15" customHeight="1"/>
  <cols>
    <col min="1" max="1" width="5.81640625" style="198" customWidth="1"/>
    <col min="2" max="2" width="3.7265625" style="198" customWidth="1"/>
    <col min="3" max="3" width="11.453125" style="198" customWidth="1"/>
    <col min="4" max="4" width="13.26953125" style="198" customWidth="1"/>
    <col min="5" max="6" width="9.81640625" style="198" customWidth="1"/>
    <col min="7" max="7" width="8.7265625" style="198" customWidth="1"/>
    <col min="8" max="24" width="8.7265625" style="197" customWidth="1"/>
    <col min="25" max="16384" width="14.453125" style="197"/>
  </cols>
  <sheetData>
    <row r="1" spans="1:7" s="198" customFormat="1" ht="12" customHeight="1" thickBot="1">
      <c r="B1" s="200"/>
      <c r="C1" s="200"/>
      <c r="D1" s="244"/>
      <c r="E1" s="447" t="s">
        <v>413</v>
      </c>
      <c r="F1" s="448"/>
    </row>
    <row r="2" spans="1:7" s="198" customFormat="1" ht="12" customHeight="1" thickBot="1">
      <c r="A2" s="243"/>
      <c r="B2" s="242"/>
      <c r="C2" s="241" t="s">
        <v>172</v>
      </c>
      <c r="D2" s="240" t="s">
        <v>171</v>
      </c>
      <c r="E2" s="239" t="s">
        <v>170</v>
      </c>
      <c r="F2" s="238" t="s">
        <v>169</v>
      </c>
    </row>
    <row r="3" spans="1:7" s="198" customFormat="1" ht="12" customHeight="1" thickTop="1">
      <c r="A3" s="437" t="s">
        <v>168</v>
      </c>
      <c r="B3" s="449">
        <v>1</v>
      </c>
      <c r="C3" s="446" t="s">
        <v>167</v>
      </c>
      <c r="D3" s="237" t="s">
        <v>166</v>
      </c>
      <c r="E3" s="236"/>
      <c r="F3" s="217"/>
    </row>
    <row r="4" spans="1:7" s="198" customFormat="1" ht="12" customHeight="1">
      <c r="A4" s="429"/>
      <c r="B4" s="445"/>
      <c r="C4" s="435"/>
      <c r="D4" s="235" t="s">
        <v>165</v>
      </c>
      <c r="E4" s="217" t="s">
        <v>23</v>
      </c>
      <c r="F4" s="234"/>
    </row>
    <row r="5" spans="1:7" s="198" customFormat="1" ht="12" customHeight="1">
      <c r="A5" s="429"/>
      <c r="B5" s="445"/>
      <c r="C5" s="435"/>
      <c r="D5" s="218" t="s">
        <v>164</v>
      </c>
      <c r="E5" s="217"/>
      <c r="F5" s="216" t="s">
        <v>23</v>
      </c>
    </row>
    <row r="6" spans="1:7" s="198" customFormat="1" ht="12" customHeight="1">
      <c r="A6" s="429"/>
      <c r="B6" s="450"/>
      <c r="C6" s="442"/>
      <c r="D6" s="218" t="s">
        <v>412</v>
      </c>
      <c r="E6" s="217"/>
      <c r="F6" s="216"/>
    </row>
    <row r="7" spans="1:7" s="198" customFormat="1" ht="12" customHeight="1">
      <c r="A7" s="429"/>
      <c r="B7" s="424">
        <v>2</v>
      </c>
      <c r="C7" s="444" t="s">
        <v>163</v>
      </c>
      <c r="D7" s="218" t="s">
        <v>411</v>
      </c>
      <c r="E7" s="217" t="s">
        <v>23</v>
      </c>
      <c r="F7" s="216"/>
    </row>
    <row r="8" spans="1:7" s="198" customFormat="1" ht="12" customHeight="1">
      <c r="A8" s="429"/>
      <c r="B8" s="445"/>
      <c r="C8" s="435"/>
      <c r="D8" s="218" t="s">
        <v>410</v>
      </c>
      <c r="E8" s="217"/>
      <c r="F8" s="216" t="s">
        <v>23</v>
      </c>
    </row>
    <row r="9" spans="1:7" s="198" customFormat="1" ht="12" customHeight="1">
      <c r="A9" s="429"/>
      <c r="B9" s="450"/>
      <c r="C9" s="442"/>
      <c r="D9" s="218" t="s">
        <v>162</v>
      </c>
      <c r="E9" s="217"/>
      <c r="F9" s="216"/>
    </row>
    <row r="10" spans="1:7" s="198" customFormat="1" ht="12" customHeight="1">
      <c r="A10" s="429"/>
      <c r="B10" s="424">
        <v>3</v>
      </c>
      <c r="C10" s="426" t="s">
        <v>409</v>
      </c>
      <c r="D10" s="218" t="s">
        <v>161</v>
      </c>
      <c r="E10" s="217"/>
      <c r="F10" s="216" t="s">
        <v>23</v>
      </c>
    </row>
    <row r="11" spans="1:7" s="198" customFormat="1" ht="12" customHeight="1">
      <c r="A11" s="429"/>
      <c r="B11" s="445"/>
      <c r="C11" s="435"/>
      <c r="D11" s="218" t="s">
        <v>408</v>
      </c>
      <c r="E11" s="217"/>
      <c r="F11" s="216" t="s">
        <v>23</v>
      </c>
    </row>
    <row r="12" spans="1:7" s="198" customFormat="1" ht="12" customHeight="1">
      <c r="A12" s="429"/>
      <c r="B12" s="445"/>
      <c r="C12" s="435"/>
      <c r="D12" s="233" t="s">
        <v>407</v>
      </c>
      <c r="E12" s="217"/>
      <c r="F12" s="216"/>
      <c r="G12" s="232"/>
    </row>
    <row r="13" spans="1:7" s="198" customFormat="1" ht="12" customHeight="1">
      <c r="A13" s="429"/>
      <c r="B13" s="450"/>
      <c r="C13" s="442"/>
      <c r="D13" s="233" t="s">
        <v>406</v>
      </c>
      <c r="E13" s="217"/>
      <c r="F13" s="216"/>
      <c r="G13" s="232"/>
    </row>
    <row r="14" spans="1:7" s="198" customFormat="1" ht="12" customHeight="1">
      <c r="A14" s="429"/>
      <c r="B14" s="443">
        <v>4</v>
      </c>
      <c r="C14" s="444" t="s">
        <v>405</v>
      </c>
      <c r="D14" s="218" t="s">
        <v>414</v>
      </c>
      <c r="E14" s="217"/>
      <c r="F14" s="216" t="s">
        <v>23</v>
      </c>
      <c r="G14" s="232"/>
    </row>
    <row r="15" spans="1:7" s="198" customFormat="1" ht="12" customHeight="1">
      <c r="A15" s="429"/>
      <c r="B15" s="440"/>
      <c r="C15" s="442"/>
      <c r="D15" s="218"/>
      <c r="E15" s="217"/>
      <c r="F15" s="216"/>
      <c r="G15" s="232" t="s">
        <v>23</v>
      </c>
    </row>
    <row r="16" spans="1:7" s="198" customFormat="1" ht="12" customHeight="1">
      <c r="A16" s="429"/>
      <c r="B16" s="443">
        <v>5</v>
      </c>
      <c r="C16" s="426" t="s">
        <v>404</v>
      </c>
      <c r="D16" s="218" t="s">
        <v>403</v>
      </c>
      <c r="E16" s="217"/>
      <c r="F16" s="216" t="s">
        <v>23</v>
      </c>
      <c r="G16" s="232"/>
    </row>
    <row r="17" spans="1:7" s="198" customFormat="1" ht="12" customHeight="1">
      <c r="A17" s="429"/>
      <c r="B17" s="440"/>
      <c r="C17" s="442"/>
      <c r="D17" s="218" t="s">
        <v>160</v>
      </c>
      <c r="E17" s="217"/>
      <c r="F17" s="216"/>
      <c r="G17" s="232"/>
    </row>
    <row r="18" spans="1:7" s="198" customFormat="1" ht="12" customHeight="1">
      <c r="A18" s="429"/>
      <c r="B18" s="443">
        <v>6</v>
      </c>
      <c r="C18" s="444" t="s">
        <v>159</v>
      </c>
      <c r="D18" s="218" t="s">
        <v>158</v>
      </c>
      <c r="E18" s="217"/>
      <c r="F18" s="216" t="s">
        <v>23</v>
      </c>
    </row>
    <row r="19" spans="1:7" s="198" customFormat="1" ht="12" customHeight="1">
      <c r="A19" s="429"/>
      <c r="B19" s="432"/>
      <c r="C19" s="435"/>
      <c r="D19" s="218" t="s">
        <v>157</v>
      </c>
      <c r="E19" s="217"/>
      <c r="F19" s="216"/>
    </row>
    <row r="20" spans="1:7" s="198" customFormat="1" ht="12" customHeight="1" thickBot="1">
      <c r="A20" s="438"/>
      <c r="B20" s="451"/>
      <c r="C20" s="427"/>
      <c r="D20" s="215" t="s">
        <v>156</v>
      </c>
      <c r="E20" s="214"/>
      <c r="F20" s="213"/>
    </row>
    <row r="21" spans="1:7" s="198" customFormat="1" ht="12" customHeight="1">
      <c r="A21" s="437" t="s">
        <v>155</v>
      </c>
      <c r="B21" s="439">
        <v>7</v>
      </c>
      <c r="C21" s="441" t="s">
        <v>59</v>
      </c>
      <c r="D21" s="223" t="s">
        <v>154</v>
      </c>
      <c r="E21" s="222" t="s">
        <v>23</v>
      </c>
      <c r="F21" s="221"/>
    </row>
    <row r="22" spans="1:7" s="198" customFormat="1" ht="12" customHeight="1">
      <c r="A22" s="429"/>
      <c r="B22" s="440"/>
      <c r="C22" s="442"/>
      <c r="D22" s="218" t="s">
        <v>402</v>
      </c>
      <c r="E22" s="217" t="s">
        <v>23</v>
      </c>
      <c r="F22" s="216"/>
    </row>
    <row r="23" spans="1:7" s="198" customFormat="1" ht="12" customHeight="1">
      <c r="A23" s="429"/>
      <c r="B23" s="219">
        <v>8</v>
      </c>
      <c r="C23" s="220" t="s">
        <v>153</v>
      </c>
      <c r="D23" s="218" t="s">
        <v>401</v>
      </c>
      <c r="E23" s="217"/>
      <c r="F23" s="216"/>
    </row>
    <row r="24" spans="1:7" s="198" customFormat="1" ht="12" customHeight="1">
      <c r="A24" s="429"/>
      <c r="B24" s="443">
        <v>9</v>
      </c>
      <c r="C24" s="444" t="s">
        <v>29</v>
      </c>
      <c r="D24" s="218" t="s">
        <v>400</v>
      </c>
      <c r="E24" s="217"/>
      <c r="F24" s="216" t="s">
        <v>23</v>
      </c>
    </row>
    <row r="25" spans="1:7" s="198" customFormat="1" ht="12" customHeight="1">
      <c r="A25" s="429"/>
      <c r="B25" s="432"/>
      <c r="C25" s="435"/>
      <c r="D25" s="218"/>
      <c r="E25" s="217"/>
      <c r="F25" s="216"/>
    </row>
    <row r="26" spans="1:7" s="198" customFormat="1" ht="12" customHeight="1">
      <c r="A26" s="429"/>
      <c r="B26" s="440"/>
      <c r="C26" s="442"/>
      <c r="D26" s="218"/>
      <c r="E26" s="217"/>
      <c r="F26" s="216"/>
    </row>
    <row r="27" spans="1:7" s="198" customFormat="1" ht="12" customHeight="1">
      <c r="A27" s="429"/>
      <c r="B27" s="443">
        <v>10</v>
      </c>
      <c r="C27" s="426" t="s">
        <v>399</v>
      </c>
      <c r="D27" s="218" t="s">
        <v>398</v>
      </c>
      <c r="E27" s="217"/>
      <c r="F27" s="216"/>
    </row>
    <row r="28" spans="1:7" s="198" customFormat="1" ht="12" customHeight="1">
      <c r="A28" s="429"/>
      <c r="B28" s="432"/>
      <c r="C28" s="435"/>
      <c r="D28" s="218" t="s">
        <v>152</v>
      </c>
      <c r="E28" s="217"/>
      <c r="F28" s="216" t="s">
        <v>23</v>
      </c>
    </row>
    <row r="29" spans="1:7" s="198" customFormat="1" ht="12" customHeight="1">
      <c r="A29" s="429"/>
      <c r="B29" s="443">
        <v>11</v>
      </c>
      <c r="C29" s="426" t="s">
        <v>106</v>
      </c>
      <c r="D29" s="218" t="s">
        <v>397</v>
      </c>
      <c r="E29" s="217"/>
      <c r="F29" s="216" t="s">
        <v>23</v>
      </c>
    </row>
    <row r="30" spans="1:7" s="198" customFormat="1" ht="12" customHeight="1">
      <c r="A30" s="429"/>
      <c r="B30" s="432"/>
      <c r="C30" s="435"/>
      <c r="D30" s="218" t="s">
        <v>151</v>
      </c>
      <c r="E30" s="217"/>
      <c r="F30" s="216" t="s">
        <v>23</v>
      </c>
    </row>
    <row r="31" spans="1:7" s="198" customFormat="1" ht="12" customHeight="1">
      <c r="A31" s="429"/>
      <c r="B31" s="432"/>
      <c r="C31" s="435"/>
      <c r="D31" s="218" t="s">
        <v>150</v>
      </c>
      <c r="E31" s="217"/>
      <c r="F31" s="216"/>
    </row>
    <row r="32" spans="1:7" s="198" customFormat="1" ht="12" customHeight="1">
      <c r="A32" s="429"/>
      <c r="B32" s="432"/>
      <c r="C32" s="435"/>
      <c r="D32" s="209" t="s">
        <v>149</v>
      </c>
      <c r="E32" s="208" t="s">
        <v>23</v>
      </c>
      <c r="F32" s="207"/>
    </row>
    <row r="33" spans="1:6" s="198" customFormat="1" ht="12" customHeight="1">
      <c r="A33" s="429"/>
      <c r="B33" s="230">
        <v>12</v>
      </c>
      <c r="C33" s="231" t="s">
        <v>148</v>
      </c>
      <c r="D33" s="230" t="s">
        <v>147</v>
      </c>
      <c r="E33" s="229"/>
      <c r="F33" s="207"/>
    </row>
    <row r="34" spans="1:6" s="198" customFormat="1" ht="12" customHeight="1">
      <c r="A34" s="429"/>
      <c r="B34" s="424">
        <v>13</v>
      </c>
      <c r="C34" s="426" t="s">
        <v>146</v>
      </c>
      <c r="D34" s="209" t="s">
        <v>60</v>
      </c>
      <c r="E34" s="208"/>
      <c r="F34" s="207"/>
    </row>
    <row r="35" spans="1:6" s="198" customFormat="1" ht="12" customHeight="1">
      <c r="A35" s="429"/>
      <c r="B35" s="445"/>
      <c r="C35" s="435"/>
      <c r="D35" s="209" t="s">
        <v>145</v>
      </c>
      <c r="E35" s="208"/>
      <c r="F35" s="207"/>
    </row>
    <row r="36" spans="1:6" s="198" customFormat="1" ht="12" customHeight="1" thickBot="1">
      <c r="A36" s="438"/>
      <c r="B36" s="425"/>
      <c r="C36" s="427"/>
      <c r="D36" s="215" t="s">
        <v>396</v>
      </c>
      <c r="E36" s="214"/>
      <c r="F36" s="213" t="s">
        <v>23</v>
      </c>
    </row>
    <row r="37" spans="1:6" s="198" customFormat="1" ht="12" customHeight="1">
      <c r="A37" s="437" t="s">
        <v>144</v>
      </c>
      <c r="B37" s="439">
        <v>14</v>
      </c>
      <c r="C37" s="446" t="s">
        <v>143</v>
      </c>
      <c r="D37" s="223" t="s">
        <v>142</v>
      </c>
      <c r="E37" s="222"/>
      <c r="F37" s="221"/>
    </row>
    <row r="38" spans="1:6" s="198" customFormat="1" ht="12" customHeight="1">
      <c r="A38" s="429"/>
      <c r="B38" s="432"/>
      <c r="C38" s="435"/>
      <c r="D38" s="218" t="s">
        <v>395</v>
      </c>
      <c r="E38" s="217" t="s">
        <v>23</v>
      </c>
      <c r="F38" s="216"/>
    </row>
    <row r="39" spans="1:6" s="198" customFormat="1" ht="12" customHeight="1">
      <c r="A39" s="429"/>
      <c r="B39" s="440"/>
      <c r="C39" s="442"/>
      <c r="D39" s="218" t="s">
        <v>141</v>
      </c>
      <c r="E39" s="217"/>
      <c r="F39" s="216"/>
    </row>
    <row r="40" spans="1:6" s="198" customFormat="1" ht="12" customHeight="1">
      <c r="A40" s="429"/>
      <c r="B40" s="443">
        <v>15</v>
      </c>
      <c r="C40" s="444" t="s">
        <v>394</v>
      </c>
      <c r="D40" s="218" t="s">
        <v>393</v>
      </c>
      <c r="E40" s="217"/>
      <c r="F40" s="216" t="s">
        <v>23</v>
      </c>
    </row>
    <row r="41" spans="1:6" s="198" customFormat="1" ht="12" customHeight="1">
      <c r="A41" s="429"/>
      <c r="B41" s="432"/>
      <c r="C41" s="435"/>
      <c r="D41" s="218" t="s">
        <v>415</v>
      </c>
      <c r="E41" s="217" t="s">
        <v>23</v>
      </c>
      <c r="F41" s="216"/>
    </row>
    <row r="42" spans="1:6" s="198" customFormat="1" ht="12" customHeight="1">
      <c r="A42" s="429"/>
      <c r="B42" s="440"/>
      <c r="C42" s="442"/>
      <c r="D42" s="218" t="s">
        <v>392</v>
      </c>
      <c r="E42" s="217"/>
      <c r="F42" s="216"/>
    </row>
    <row r="43" spans="1:6" s="198" customFormat="1" ht="12" customHeight="1">
      <c r="A43" s="429"/>
      <c r="B43" s="424">
        <v>16</v>
      </c>
      <c r="C43" s="444" t="s">
        <v>140</v>
      </c>
      <c r="D43" s="218" t="s">
        <v>139</v>
      </c>
      <c r="E43" s="217" t="s">
        <v>23</v>
      </c>
      <c r="F43" s="216"/>
    </row>
    <row r="44" spans="1:6" s="198" customFormat="1" ht="12" customHeight="1">
      <c r="A44" s="429"/>
      <c r="B44" s="450"/>
      <c r="C44" s="442"/>
      <c r="D44" s="218" t="s">
        <v>391</v>
      </c>
      <c r="E44" s="217"/>
      <c r="F44" s="216"/>
    </row>
    <row r="45" spans="1:6" s="198" customFormat="1" ht="12" customHeight="1">
      <c r="A45" s="429"/>
      <c r="B45" s="228">
        <v>17</v>
      </c>
      <c r="C45" s="227" t="s">
        <v>34</v>
      </c>
      <c r="D45" s="218" t="s">
        <v>138</v>
      </c>
      <c r="E45" s="217"/>
      <c r="F45" s="216" t="s">
        <v>23</v>
      </c>
    </row>
    <row r="46" spans="1:6" s="198" customFormat="1" ht="12" customHeight="1">
      <c r="A46" s="429"/>
      <c r="B46" s="219">
        <v>18</v>
      </c>
      <c r="C46" s="226" t="s">
        <v>137</v>
      </c>
      <c r="D46" s="218" t="s">
        <v>136</v>
      </c>
      <c r="E46" s="217"/>
      <c r="F46" s="216"/>
    </row>
    <row r="47" spans="1:6" s="198" customFormat="1" ht="12" customHeight="1">
      <c r="A47" s="429"/>
      <c r="B47" s="443">
        <v>19</v>
      </c>
      <c r="C47" s="426" t="s">
        <v>135</v>
      </c>
      <c r="D47" s="218" t="s">
        <v>134</v>
      </c>
      <c r="E47" s="217"/>
      <c r="F47" s="216"/>
    </row>
    <row r="48" spans="1:6" s="198" customFormat="1" ht="12" customHeight="1">
      <c r="A48" s="429"/>
      <c r="B48" s="440"/>
      <c r="C48" s="442"/>
      <c r="D48" s="218" t="s">
        <v>390</v>
      </c>
      <c r="E48" s="217"/>
      <c r="F48" s="216"/>
    </row>
    <row r="49" spans="1:6" s="198" customFormat="1" ht="12" customHeight="1" thickBot="1">
      <c r="A49" s="438"/>
      <c r="B49" s="225">
        <v>20</v>
      </c>
      <c r="C49" s="224" t="s">
        <v>133</v>
      </c>
      <c r="D49" s="215" t="s">
        <v>132</v>
      </c>
      <c r="E49" s="214"/>
      <c r="F49" s="213"/>
    </row>
    <row r="50" spans="1:6" s="198" customFormat="1" ht="12" customHeight="1">
      <c r="A50" s="437" t="s">
        <v>131</v>
      </c>
      <c r="B50" s="439">
        <v>21</v>
      </c>
      <c r="C50" s="441" t="s">
        <v>39</v>
      </c>
      <c r="D50" s="223" t="s">
        <v>130</v>
      </c>
      <c r="E50" s="222" t="s">
        <v>23</v>
      </c>
      <c r="F50" s="221"/>
    </row>
    <row r="51" spans="1:6" s="198" customFormat="1" ht="12" customHeight="1">
      <c r="A51" s="429"/>
      <c r="B51" s="432"/>
      <c r="C51" s="435"/>
      <c r="D51" s="218" t="s">
        <v>129</v>
      </c>
      <c r="E51" s="217"/>
      <c r="F51" s="216"/>
    </row>
    <row r="52" spans="1:6" s="198" customFormat="1" ht="12" customHeight="1">
      <c r="A52" s="429"/>
      <c r="B52" s="440"/>
      <c r="C52" s="442"/>
      <c r="D52" s="218" t="s">
        <v>128</v>
      </c>
      <c r="E52" s="217"/>
      <c r="F52" s="216" t="s">
        <v>23</v>
      </c>
    </row>
    <row r="53" spans="1:6" s="198" customFormat="1" ht="12" customHeight="1">
      <c r="A53" s="429"/>
      <c r="B53" s="443">
        <v>22</v>
      </c>
      <c r="C53" s="444" t="s">
        <v>41</v>
      </c>
      <c r="D53" s="218" t="s">
        <v>127</v>
      </c>
      <c r="E53" s="217" t="s">
        <v>23</v>
      </c>
      <c r="F53" s="216"/>
    </row>
    <row r="54" spans="1:6" s="198" customFormat="1" ht="12" customHeight="1">
      <c r="A54" s="429"/>
      <c r="B54" s="432"/>
      <c r="C54" s="435"/>
      <c r="D54" s="218" t="s">
        <v>126</v>
      </c>
      <c r="E54" s="217"/>
      <c r="F54" s="216" t="s">
        <v>23</v>
      </c>
    </row>
    <row r="55" spans="1:6" s="198" customFormat="1" ht="12" customHeight="1">
      <c r="A55" s="429"/>
      <c r="B55" s="432"/>
      <c r="C55" s="435"/>
      <c r="D55" s="218" t="s">
        <v>125</v>
      </c>
      <c r="E55" s="217"/>
      <c r="F55" s="216"/>
    </row>
    <row r="56" spans="1:6" s="198" customFormat="1" ht="12" customHeight="1">
      <c r="A56" s="429"/>
      <c r="B56" s="440"/>
      <c r="C56" s="442"/>
      <c r="D56" s="218" t="s">
        <v>124</v>
      </c>
      <c r="E56" s="217" t="s">
        <v>23</v>
      </c>
      <c r="F56" s="216"/>
    </row>
    <row r="57" spans="1:6" s="198" customFormat="1" ht="12" customHeight="1">
      <c r="A57" s="429"/>
      <c r="B57" s="443">
        <v>23</v>
      </c>
      <c r="C57" s="426" t="s">
        <v>123</v>
      </c>
      <c r="D57" s="218" t="s">
        <v>122</v>
      </c>
      <c r="E57" s="217"/>
      <c r="F57" s="216" t="s">
        <v>23</v>
      </c>
    </row>
    <row r="58" spans="1:6" s="198" customFormat="1" ht="12" customHeight="1">
      <c r="A58" s="429"/>
      <c r="B58" s="440"/>
      <c r="C58" s="442"/>
      <c r="D58" s="218" t="s">
        <v>121</v>
      </c>
      <c r="E58" s="217"/>
      <c r="F58" s="216" t="s">
        <v>23</v>
      </c>
    </row>
    <row r="59" spans="1:6" s="198" customFormat="1" ht="12" customHeight="1">
      <c r="A59" s="429"/>
      <c r="B59" s="443">
        <v>24</v>
      </c>
      <c r="C59" s="426" t="s">
        <v>120</v>
      </c>
      <c r="D59" s="218" t="s">
        <v>107</v>
      </c>
      <c r="E59" s="217"/>
      <c r="F59" s="216" t="s">
        <v>23</v>
      </c>
    </row>
    <row r="60" spans="1:6" s="198" customFormat="1" ht="12" customHeight="1">
      <c r="A60" s="429"/>
      <c r="B60" s="440"/>
      <c r="C60" s="442"/>
      <c r="D60" s="218" t="s">
        <v>119</v>
      </c>
      <c r="E60" s="217"/>
      <c r="F60" s="216"/>
    </row>
    <row r="61" spans="1:6" s="198" customFormat="1" ht="12" customHeight="1">
      <c r="A61" s="429"/>
      <c r="B61" s="443">
        <v>25</v>
      </c>
      <c r="C61" s="426" t="s">
        <v>118</v>
      </c>
      <c r="D61" s="218" t="s">
        <v>117</v>
      </c>
      <c r="E61" s="217"/>
      <c r="F61" s="216"/>
    </row>
    <row r="62" spans="1:6" s="198" customFormat="1" ht="12" customHeight="1">
      <c r="A62" s="429"/>
      <c r="B62" s="440"/>
      <c r="C62" s="442"/>
      <c r="D62" s="218" t="s">
        <v>116</v>
      </c>
      <c r="E62" s="217"/>
      <c r="F62" s="216"/>
    </row>
    <row r="63" spans="1:6" s="198" customFormat="1" ht="12" customHeight="1">
      <c r="A63" s="429"/>
      <c r="B63" s="443">
        <v>26</v>
      </c>
      <c r="C63" s="426" t="s">
        <v>115</v>
      </c>
      <c r="D63" s="218" t="s">
        <v>114</v>
      </c>
      <c r="E63" s="217"/>
      <c r="F63" s="216" t="s">
        <v>23</v>
      </c>
    </row>
    <row r="64" spans="1:6" s="198" customFormat="1" ht="12" customHeight="1">
      <c r="A64" s="429"/>
      <c r="B64" s="432"/>
      <c r="C64" s="435"/>
      <c r="D64" s="218" t="s">
        <v>113</v>
      </c>
      <c r="E64" s="217"/>
      <c r="F64" s="216"/>
    </row>
    <row r="65" spans="1:6" s="198" customFormat="1" ht="12" customHeight="1">
      <c r="A65" s="429"/>
      <c r="B65" s="432"/>
      <c r="C65" s="435"/>
      <c r="D65" s="218" t="s">
        <v>112</v>
      </c>
      <c r="E65" s="217"/>
      <c r="F65" s="216"/>
    </row>
    <row r="66" spans="1:6" s="198" customFormat="1" ht="12" customHeight="1">
      <c r="A66" s="429"/>
      <c r="B66" s="440"/>
      <c r="C66" s="442"/>
      <c r="D66" s="209" t="s">
        <v>111</v>
      </c>
      <c r="E66" s="208" t="s">
        <v>23</v>
      </c>
      <c r="F66" s="207"/>
    </row>
    <row r="67" spans="1:6" s="198" customFormat="1" ht="12" customHeight="1">
      <c r="A67" s="429"/>
      <c r="B67" s="424">
        <v>27</v>
      </c>
      <c r="C67" s="426" t="s">
        <v>110</v>
      </c>
      <c r="D67" s="209" t="s">
        <v>109</v>
      </c>
      <c r="E67" s="208"/>
      <c r="F67" s="207"/>
    </row>
    <row r="68" spans="1:6" s="198" customFormat="1" ht="12" customHeight="1" thickBot="1">
      <c r="A68" s="438"/>
      <c r="B68" s="425"/>
      <c r="C68" s="427"/>
      <c r="D68" s="215"/>
      <c r="E68" s="214"/>
      <c r="F68" s="213"/>
    </row>
    <row r="69" spans="1:6" s="198" customFormat="1" ht="12" customHeight="1">
      <c r="A69" s="428"/>
      <c r="B69" s="431"/>
      <c r="C69" s="434" t="s">
        <v>416</v>
      </c>
      <c r="D69" s="212" t="s">
        <v>417</v>
      </c>
      <c r="E69" s="211" t="s">
        <v>23</v>
      </c>
      <c r="F69" s="210"/>
    </row>
    <row r="70" spans="1:6" s="198" customFormat="1" ht="12" customHeight="1">
      <c r="A70" s="429"/>
      <c r="B70" s="432"/>
      <c r="C70" s="435"/>
      <c r="D70" s="209"/>
      <c r="E70" s="208"/>
      <c r="F70" s="207"/>
    </row>
    <row r="71" spans="1:6" s="198" customFormat="1" ht="12" customHeight="1">
      <c r="A71" s="429"/>
      <c r="B71" s="432"/>
      <c r="C71" s="435"/>
      <c r="D71" s="209"/>
      <c r="E71" s="208"/>
      <c r="F71" s="207"/>
    </row>
    <row r="72" spans="1:6" s="198" customFormat="1" ht="12" customHeight="1">
      <c r="A72" s="429"/>
      <c r="B72" s="432"/>
      <c r="C72" s="435"/>
      <c r="D72" s="209"/>
      <c r="E72" s="208"/>
      <c r="F72" s="207"/>
    </row>
    <row r="73" spans="1:6" s="198" customFormat="1" ht="12" customHeight="1" thickBot="1">
      <c r="A73" s="430"/>
      <c r="B73" s="433"/>
      <c r="C73" s="436"/>
      <c r="D73" s="209"/>
      <c r="E73" s="208"/>
      <c r="F73" s="207"/>
    </row>
    <row r="74" spans="1:6" s="198" customFormat="1" ht="12" customHeight="1" thickTop="1" thickBot="1">
      <c r="A74" s="206"/>
      <c r="B74" s="205"/>
      <c r="C74" s="204"/>
      <c r="D74" s="203" t="s">
        <v>108</v>
      </c>
      <c r="E74" s="202">
        <f>COUNTIF(E4:E73,"〇")</f>
        <v>13</v>
      </c>
      <c r="F74" s="201">
        <f>COUNTIF(F4:F73,"〇")</f>
        <v>20</v>
      </c>
    </row>
    <row r="75" spans="1:6" s="198" customFormat="1" ht="13.5" customHeight="1">
      <c r="B75" s="200"/>
      <c r="C75" s="200"/>
      <c r="D75" s="199"/>
    </row>
    <row r="76" spans="1:6" s="198" customFormat="1" ht="13.5" customHeight="1"/>
    <row r="77" spans="1:6" s="198" customFormat="1" ht="13.5" customHeight="1"/>
    <row r="78" spans="1:6" s="198" customFormat="1" ht="13.5" customHeight="1"/>
    <row r="79" spans="1:6" s="198" customFormat="1" ht="13.5" customHeight="1"/>
    <row r="80" spans="1:6" s="198" customFormat="1" ht="13.5" customHeight="1"/>
    <row r="81" s="198" customFormat="1" ht="13.5" customHeight="1"/>
    <row r="82" s="198" customFormat="1" ht="13.5" customHeight="1"/>
    <row r="83" s="198" customFormat="1" ht="13.5" customHeight="1"/>
    <row r="84" s="198" customFormat="1" ht="13.5" customHeight="1"/>
    <row r="85" s="198" customFormat="1" ht="13.5" customHeight="1"/>
    <row r="86" s="198" customFormat="1" ht="13.5" customHeight="1"/>
    <row r="87" s="198" customFormat="1" ht="13.5" customHeight="1"/>
    <row r="88" s="198" customFormat="1" ht="13.5" customHeight="1"/>
    <row r="89" s="198" customFormat="1" ht="13.5" customHeight="1"/>
    <row r="90" s="198" customFormat="1" ht="13.5" customHeight="1"/>
    <row r="91" s="198" customFormat="1" ht="13.5" customHeight="1"/>
    <row r="92" s="198" customFormat="1" ht="13.5" customHeight="1"/>
    <row r="93" s="198" customFormat="1" ht="13.5" customHeight="1"/>
    <row r="94" s="198" customFormat="1" ht="13.5" customHeight="1"/>
    <row r="95" s="198" customFormat="1" ht="13.5" customHeight="1"/>
    <row r="96" s="198" customFormat="1" ht="13.5" customHeight="1"/>
    <row r="97" s="198" customFormat="1" ht="13.5" customHeight="1"/>
    <row r="98" s="198" customFormat="1" ht="13.5" customHeight="1"/>
    <row r="99" s="198" customFormat="1" ht="13.5" customHeight="1"/>
    <row r="100" s="198" customFormat="1" ht="13.5" customHeight="1"/>
    <row r="101" s="198" customFormat="1" ht="13.5" customHeight="1"/>
    <row r="102" s="198" customFormat="1" ht="13.5" customHeight="1"/>
    <row r="103" s="198" customFormat="1" ht="13.5" customHeight="1"/>
    <row r="104" s="198" customFormat="1" ht="13.5" customHeight="1"/>
    <row r="105" s="198" customFormat="1" ht="13.5" customHeight="1"/>
    <row r="106" s="198" customFormat="1" ht="13.5" customHeight="1"/>
    <row r="107" s="198" customFormat="1" ht="13.5" customHeight="1"/>
    <row r="108" s="198" customFormat="1" ht="13.5" customHeight="1"/>
    <row r="109" s="198" customFormat="1" ht="13.5" customHeight="1"/>
    <row r="110" s="198" customFormat="1" ht="13.5" customHeight="1"/>
    <row r="111" s="198" customFormat="1" ht="13.5" customHeight="1"/>
    <row r="112" s="198" customFormat="1" ht="13.5" customHeight="1"/>
    <row r="113" s="198" customFormat="1" ht="13.5" customHeight="1"/>
    <row r="114" s="198" customFormat="1" ht="13.5" customHeight="1"/>
    <row r="115" s="198" customFormat="1" ht="13.5" customHeight="1"/>
    <row r="116" s="198" customFormat="1" ht="13.5" customHeight="1"/>
    <row r="117" s="198" customFormat="1" ht="13.5" customHeight="1"/>
    <row r="118" s="198" customFormat="1" ht="13.5" customHeight="1"/>
    <row r="119" s="198" customFormat="1" ht="13.5" customHeight="1"/>
    <row r="120" s="198" customFormat="1" ht="13.5" customHeight="1"/>
    <row r="121" s="198" customFormat="1" ht="13.5" customHeight="1"/>
    <row r="122" s="198" customFormat="1" ht="13.5" customHeight="1"/>
    <row r="123" s="198" customFormat="1" ht="13.5" customHeight="1"/>
    <row r="124" s="198" customFormat="1" ht="13.5" customHeight="1"/>
    <row r="125" s="198" customFormat="1" ht="13.5" customHeight="1"/>
    <row r="126" s="198" customFormat="1" ht="13.5" customHeight="1"/>
    <row r="127" s="198" customFormat="1" ht="13.5" customHeight="1"/>
    <row r="128" s="198" customFormat="1" ht="13.5" customHeight="1"/>
    <row r="129" s="198" customFormat="1" ht="13.5" customHeight="1"/>
    <row r="130" s="198" customFormat="1" ht="13.5" customHeight="1"/>
    <row r="131" s="198" customFormat="1" ht="13.5" customHeight="1"/>
    <row r="132" s="198" customFormat="1" ht="13.5" customHeight="1"/>
    <row r="133" s="198" customFormat="1" ht="13.5" customHeight="1"/>
    <row r="134" s="198" customFormat="1" ht="13.5" customHeight="1"/>
    <row r="135" s="198" customFormat="1" ht="13.5" customHeight="1"/>
    <row r="136" s="198" customFormat="1" ht="13.5" customHeight="1"/>
    <row r="137" s="198" customFormat="1" ht="13.5" customHeight="1"/>
    <row r="138" s="198" customFormat="1" ht="13.5" customHeight="1"/>
    <row r="139" s="198" customFormat="1" ht="13.5" customHeight="1"/>
    <row r="140" s="198" customFormat="1" ht="13.5" customHeight="1"/>
    <row r="141" s="198" customFormat="1" ht="13.5" customHeight="1"/>
    <row r="142" s="198" customFormat="1" ht="13.5" customHeight="1"/>
    <row r="143" s="198" customFormat="1" ht="13.5" customHeight="1"/>
    <row r="144" s="198" customFormat="1" ht="13.5" customHeight="1"/>
    <row r="145" s="198" customFormat="1" ht="13.5" customHeight="1"/>
    <row r="146" s="198" customFormat="1" ht="13.5" customHeight="1"/>
    <row r="147" s="198" customFormat="1" ht="13.5" customHeight="1"/>
    <row r="148" s="198" customFormat="1" ht="13.5" customHeight="1"/>
    <row r="149" s="198" customFormat="1" ht="13.5" customHeight="1"/>
    <row r="150" s="198" customFormat="1" ht="13.5" customHeight="1"/>
    <row r="151" s="198" customFormat="1" ht="13.5" customHeight="1"/>
    <row r="152" s="198" customFormat="1" ht="13.5" customHeight="1"/>
    <row r="153" s="198" customFormat="1" ht="13.5" customHeight="1"/>
    <row r="154" s="198" customFormat="1" ht="13.5" customHeight="1"/>
    <row r="155" s="198" customFormat="1" ht="13.5" customHeight="1"/>
    <row r="156" s="198" customFormat="1" ht="13.5" customHeight="1"/>
    <row r="157" s="198" customFormat="1" ht="13.5" customHeight="1"/>
    <row r="158" s="198" customFormat="1" ht="13.5" customHeight="1"/>
    <row r="159" s="198" customFormat="1" ht="13.5" customHeight="1"/>
    <row r="160" s="198" customFormat="1" ht="13.5" customHeight="1"/>
    <row r="161" s="198" customFormat="1" ht="13.5" customHeight="1"/>
    <row r="162" s="198" customFormat="1" ht="13.5" customHeight="1"/>
    <row r="163" s="198" customFormat="1" ht="13.5" customHeight="1"/>
    <row r="164" s="198" customFormat="1" ht="13.5" customHeight="1"/>
    <row r="165" s="198" customFormat="1" ht="13.5" customHeight="1"/>
    <row r="166" s="198" customFormat="1" ht="13.5" customHeight="1"/>
    <row r="167" s="198" customFormat="1" ht="13.5" customHeight="1"/>
    <row r="168" s="198" customFormat="1" ht="13.5" customHeight="1"/>
    <row r="169" s="198" customFormat="1" ht="13.5" customHeight="1"/>
    <row r="170" s="198" customFormat="1" ht="13.5" customHeight="1"/>
    <row r="171" s="198" customFormat="1" ht="13.5" customHeight="1"/>
    <row r="172" s="198" customFormat="1" ht="13.5" customHeight="1"/>
    <row r="173" s="198" customFormat="1" ht="13.5" customHeight="1"/>
    <row r="174" s="198" customFormat="1" ht="13.5" customHeight="1"/>
    <row r="175" s="198" customFormat="1" ht="13.5" customHeight="1"/>
    <row r="176" s="198" customFormat="1" ht="13.5" customHeight="1"/>
    <row r="177" s="198" customFormat="1" ht="13.5" customHeight="1"/>
    <row r="178" s="198" customFormat="1" ht="13.5" customHeight="1"/>
    <row r="179" s="198" customFormat="1" ht="13.5" customHeight="1"/>
    <row r="180" s="198" customFormat="1" ht="13.5" customHeight="1"/>
    <row r="181" s="198" customFormat="1" ht="13.5" customHeight="1"/>
    <row r="182" s="198" customFormat="1" ht="13.5" customHeight="1"/>
    <row r="183" s="198" customFormat="1" ht="13.5" customHeight="1"/>
    <row r="184" s="198" customFormat="1" ht="13.5" customHeight="1"/>
    <row r="185" s="198" customFormat="1" ht="13.5" customHeight="1"/>
    <row r="186" s="198" customFormat="1" ht="13.5" customHeight="1"/>
    <row r="187" s="198" customFormat="1" ht="13.5" customHeight="1"/>
    <row r="188" s="198" customFormat="1" ht="13.5" customHeight="1"/>
    <row r="189" s="198" customFormat="1" ht="13.5" customHeight="1"/>
    <row r="190" s="198" customFormat="1" ht="13.5" customHeight="1"/>
    <row r="191" s="198" customFormat="1" ht="13.5" customHeight="1"/>
    <row r="192" s="198" customFormat="1" ht="13.5" customHeight="1"/>
    <row r="193" s="198" customFormat="1" ht="13.5" customHeight="1"/>
    <row r="194" s="198" customFormat="1" ht="13.5" customHeight="1"/>
    <row r="195" s="198" customFormat="1" ht="13.5" customHeight="1"/>
    <row r="196" s="198" customFormat="1" ht="13.5" customHeight="1"/>
    <row r="197" s="198" customFormat="1" ht="13.5" customHeight="1"/>
    <row r="198" s="198" customFormat="1" ht="13.5" customHeight="1"/>
    <row r="199" s="198" customFormat="1" ht="13.5" customHeight="1"/>
    <row r="200" s="198" customFormat="1" ht="13.5" customHeight="1"/>
    <row r="201" s="198" customFormat="1" ht="13.5" customHeight="1"/>
    <row r="202" s="198" customFormat="1" ht="13.5" customHeight="1"/>
    <row r="203" s="198" customFormat="1" ht="13.5" customHeight="1"/>
    <row r="204" s="198" customFormat="1" ht="13.5" customHeight="1"/>
    <row r="205" s="198" customFormat="1" ht="13.5" customHeight="1"/>
    <row r="206" s="198" customFormat="1" ht="13.5" customHeight="1"/>
    <row r="207" s="198" customFormat="1" ht="13.5" customHeight="1"/>
    <row r="208" s="198" customFormat="1" ht="13.5" customHeight="1"/>
    <row r="209" s="198" customFormat="1" ht="13.5" customHeight="1"/>
    <row r="210" s="198" customFormat="1" ht="13.5" customHeight="1"/>
    <row r="211" s="198" customFormat="1" ht="13.5" customHeight="1"/>
    <row r="212" s="198" customFormat="1" ht="13.5" customHeight="1"/>
    <row r="213" s="198" customFormat="1" ht="13.5" customHeight="1"/>
    <row r="214" s="198" customFormat="1" ht="13.5" customHeight="1"/>
    <row r="215" s="198" customFormat="1" ht="13.5" customHeight="1"/>
    <row r="216" s="198" customFormat="1" ht="13.5" customHeight="1"/>
    <row r="217" s="198" customFormat="1" ht="13.5" customHeight="1"/>
    <row r="218" s="198" customFormat="1" ht="13.5" customHeight="1"/>
    <row r="219" s="198" customFormat="1" ht="13.5" customHeight="1"/>
    <row r="220" s="198" customFormat="1" ht="13.5" customHeight="1"/>
    <row r="221" s="198" customFormat="1" ht="13.5" customHeight="1"/>
    <row r="222" s="198" customFormat="1" ht="13.5" customHeight="1"/>
    <row r="223" s="198" customFormat="1" ht="13.5" customHeight="1"/>
    <row r="224" s="198" customFormat="1" ht="13.5" customHeight="1"/>
    <row r="225" s="198" customFormat="1" ht="13.5" customHeight="1"/>
    <row r="226" s="198" customFormat="1" ht="13.5" customHeight="1"/>
    <row r="227" s="198" customFormat="1" ht="13.5" customHeight="1"/>
    <row r="228" s="198" customFormat="1" ht="13.5" customHeight="1"/>
    <row r="229" s="198" customFormat="1" ht="13.5" customHeight="1"/>
    <row r="230" s="198" customFormat="1" ht="13.5" customHeight="1"/>
    <row r="231" s="198" customFormat="1" ht="13.5" customHeight="1"/>
    <row r="232" s="198" customFormat="1" ht="13.5" customHeight="1"/>
    <row r="233" s="198" customFormat="1" ht="13.5" customHeight="1"/>
    <row r="234" s="198" customFormat="1" ht="13.5" customHeight="1"/>
    <row r="235" s="198" customFormat="1" ht="13.5" customHeight="1"/>
    <row r="236" s="198" customFormat="1" ht="13.5" customHeight="1"/>
    <row r="237" s="198" customFormat="1" ht="13.5" customHeight="1"/>
    <row r="238" s="198" customFormat="1" ht="13.5" customHeight="1"/>
    <row r="239" s="198" customFormat="1" ht="13.5" customHeight="1"/>
    <row r="240" s="198" customFormat="1" ht="13.5" customHeight="1"/>
    <row r="241" s="198" customFormat="1" ht="13.5" customHeight="1"/>
    <row r="242" s="198" customFormat="1" ht="13.5" customHeight="1"/>
    <row r="243" s="198" customFormat="1" ht="13.5" customHeight="1"/>
    <row r="244" s="198" customFormat="1" ht="13.5" customHeight="1"/>
    <row r="245" s="198" customFormat="1" ht="13.5" customHeight="1"/>
    <row r="246" s="198" customFormat="1" ht="13.5" customHeight="1"/>
    <row r="247" s="198" customFormat="1" ht="13.5" customHeight="1"/>
    <row r="248" s="198" customFormat="1" ht="13.5" customHeight="1"/>
    <row r="249" s="198" customFormat="1" ht="13.5" customHeight="1"/>
    <row r="250" s="198" customFormat="1" ht="13.5" customHeight="1"/>
    <row r="251" s="198" customFormat="1" ht="13.5" customHeight="1"/>
    <row r="252" s="198" customFormat="1" ht="13.5" customHeight="1"/>
    <row r="253" s="198" customFormat="1" ht="13.5" customHeight="1"/>
    <row r="254" s="198" customFormat="1" ht="13.5" customHeight="1"/>
    <row r="255" s="198" customFormat="1" ht="13.5" customHeight="1"/>
    <row r="256" s="198" customFormat="1" ht="13.5" customHeight="1"/>
    <row r="257" s="198" customFormat="1" ht="13.5" customHeight="1"/>
    <row r="258" s="198" customFormat="1" ht="13.5" customHeight="1"/>
    <row r="259" s="198" customFormat="1" ht="13.5" customHeight="1"/>
    <row r="260" s="198" customFormat="1" ht="13.5" customHeight="1"/>
    <row r="261" s="198" customFormat="1" ht="13.5" customHeight="1"/>
    <row r="262" s="198" customFormat="1" ht="13.5" customHeight="1"/>
    <row r="263" s="198" customFormat="1" ht="13.5" customHeight="1"/>
    <row r="264" s="198" customFormat="1" ht="13.5" customHeight="1"/>
    <row r="265" s="198" customFormat="1" ht="13.5" customHeight="1"/>
    <row r="266" s="198" customFormat="1" ht="13.5" customHeight="1"/>
    <row r="267" s="198" customFormat="1" ht="13.5" customHeight="1"/>
    <row r="268" s="198" customFormat="1" ht="13.5" customHeight="1"/>
    <row r="269" s="198" customFormat="1" ht="13.5" customHeight="1"/>
    <row r="270" s="198" customFormat="1" ht="13.5" customHeight="1"/>
    <row r="271" s="198" customFormat="1" ht="13.5" customHeight="1"/>
    <row r="272" s="198" customFormat="1" ht="13.5" customHeight="1"/>
    <row r="273" s="198" customFormat="1" ht="13.5" customHeight="1"/>
    <row r="274" s="198" customFormat="1" ht="13.5" customHeight="1"/>
    <row r="275" s="198" customFormat="1" ht="13.5" customHeight="1"/>
    <row r="276" s="198" customFormat="1" ht="13.5" customHeight="1"/>
    <row r="277" s="198" customFormat="1" ht="13.5" customHeight="1"/>
    <row r="278" s="198" customFormat="1" ht="13.5" customHeight="1"/>
    <row r="279" s="198" customFormat="1" ht="13.5" customHeight="1"/>
    <row r="280" s="198" customFormat="1" ht="13.5" customHeight="1"/>
    <row r="281" s="198" customFormat="1" ht="13.5" customHeight="1"/>
    <row r="282" s="198" customFormat="1" ht="13.5" customHeight="1"/>
    <row r="283" s="198" customFormat="1" ht="13.5" customHeight="1"/>
    <row r="284" s="198" customFormat="1" ht="13.5" customHeight="1"/>
    <row r="285" s="198" customFormat="1" ht="13.5" customHeight="1"/>
    <row r="286" s="198" customFormat="1" ht="13.5" customHeight="1"/>
    <row r="287" s="198" customFormat="1" ht="13.5" customHeight="1"/>
    <row r="288" s="198" customFormat="1" ht="13.5" customHeight="1"/>
    <row r="289" s="198" customFormat="1" ht="13.5" customHeight="1"/>
    <row r="290" s="198" customFormat="1" ht="13.5" customHeight="1"/>
    <row r="291" s="198" customFormat="1" ht="13.5" customHeight="1"/>
    <row r="292" s="198" customFormat="1" ht="13.5" customHeight="1"/>
    <row r="293" s="198" customFormat="1" ht="13.5" customHeight="1"/>
    <row r="294" s="198" customFormat="1" ht="13.5" customHeight="1"/>
    <row r="295" s="198" customFormat="1" ht="13.5" customHeight="1"/>
    <row r="296" s="198" customFormat="1" ht="13.5" customHeight="1"/>
    <row r="297" s="198" customFormat="1" ht="13.5" customHeight="1"/>
    <row r="298" s="198" customFormat="1" ht="13.5" customHeight="1"/>
    <row r="299" s="198" customFormat="1" ht="13.5" customHeight="1"/>
    <row r="300" s="198" customFormat="1" ht="13.5" customHeight="1"/>
    <row r="301" s="198" customFormat="1" ht="13.5" customHeight="1"/>
    <row r="302" s="198" customFormat="1" ht="13.5" customHeight="1"/>
    <row r="303" s="198" customFormat="1" ht="13.5" customHeight="1"/>
    <row r="304" s="198" customFormat="1" ht="13.5" customHeight="1"/>
    <row r="305" s="198" customFormat="1" ht="13.5" customHeight="1"/>
    <row r="306" s="198" customFormat="1" ht="13.5" customHeight="1"/>
    <row r="307" s="198" customFormat="1" ht="13.5" customHeight="1"/>
    <row r="308" s="198" customFormat="1" ht="13.5" customHeight="1"/>
    <row r="309" s="198" customFormat="1" ht="13.5" customHeight="1"/>
    <row r="310" s="198" customFormat="1" ht="13.5" customHeight="1"/>
    <row r="311" s="198" customFormat="1" ht="13.5" customHeight="1"/>
    <row r="312" s="198" customFormat="1" ht="13.5" customHeight="1"/>
    <row r="313" s="198" customFormat="1" ht="13.5" customHeight="1"/>
    <row r="314" s="198" customFormat="1" ht="13.5" customHeight="1"/>
    <row r="315" s="198" customFormat="1" ht="13.5" customHeight="1"/>
    <row r="316" s="198" customFormat="1" ht="13.5" customHeight="1"/>
    <row r="317" s="198" customFormat="1" ht="13.5" customHeight="1"/>
    <row r="318" s="198" customFormat="1" ht="13.5" customHeight="1"/>
    <row r="319" s="198" customFormat="1" ht="13.5" customHeight="1"/>
    <row r="320" s="198" customFormat="1" ht="13.5" customHeight="1"/>
    <row r="321" s="198" customFormat="1" ht="13.5" customHeight="1"/>
    <row r="322" s="198" customFormat="1" ht="13.5" customHeight="1"/>
    <row r="323" s="198" customFormat="1" ht="13.5" customHeight="1"/>
    <row r="324" s="198" customFormat="1" ht="13.5" customHeight="1"/>
    <row r="325" s="198" customFormat="1" ht="13.5" customHeight="1"/>
    <row r="326" s="198" customFormat="1" ht="13.5" customHeight="1"/>
    <row r="327" s="198" customFormat="1" ht="13.5" customHeight="1"/>
    <row r="328" s="198" customFormat="1" ht="13.5" customHeight="1"/>
    <row r="329" s="198" customFormat="1" ht="13.5" customHeight="1"/>
    <row r="330" s="198" customFormat="1" ht="13.5" customHeight="1"/>
    <row r="331" s="198" customFormat="1" ht="13.5" customHeight="1"/>
    <row r="332" s="198" customFormat="1" ht="13.5" customHeight="1"/>
    <row r="333" s="198" customFormat="1" ht="13.5" customHeight="1"/>
    <row r="334" s="198" customFormat="1" ht="13.5" customHeight="1"/>
    <row r="335" s="198" customFormat="1" ht="13.5" customHeight="1"/>
    <row r="336" s="198" customFormat="1" ht="13.5" customHeight="1"/>
    <row r="337" s="198" customFormat="1" ht="13.5" customHeight="1"/>
    <row r="338" s="198" customFormat="1" ht="13.5" customHeight="1"/>
    <row r="339" s="198" customFormat="1" ht="13.5" customHeight="1"/>
    <row r="340" s="198" customFormat="1" ht="13.5" customHeight="1"/>
    <row r="341" s="198" customFormat="1" ht="13.5" customHeight="1"/>
    <row r="342" s="198" customFormat="1" ht="13.5" customHeight="1"/>
    <row r="343" s="198" customFormat="1" ht="13.5" customHeight="1"/>
    <row r="344" s="198" customFormat="1" ht="13.5" customHeight="1"/>
    <row r="345" s="198" customFormat="1" ht="13.5" customHeight="1"/>
    <row r="346" s="198" customFormat="1" ht="13.5" customHeight="1"/>
    <row r="347" s="198" customFormat="1" ht="13.5" customHeight="1"/>
    <row r="348" s="198" customFormat="1" ht="13.5" customHeight="1"/>
    <row r="349" s="198" customFormat="1" ht="13.5" customHeight="1"/>
    <row r="350" s="198" customFormat="1" ht="13.5" customHeight="1"/>
    <row r="351" s="198" customFormat="1" ht="13.5" customHeight="1"/>
    <row r="352" s="198" customFormat="1" ht="13.5" customHeight="1"/>
    <row r="353" s="198" customFormat="1" ht="13.5" customHeight="1"/>
    <row r="354" s="198" customFormat="1" ht="13.5" customHeight="1"/>
    <row r="355" s="198" customFormat="1" ht="13.5" customHeight="1"/>
    <row r="356" s="198" customFormat="1" ht="13.5" customHeight="1"/>
    <row r="357" s="198" customFormat="1" ht="13.5" customHeight="1"/>
    <row r="358" s="198" customFormat="1" ht="13.5" customHeight="1"/>
    <row r="359" s="198" customFormat="1" ht="13.5" customHeight="1"/>
    <row r="360" s="198" customFormat="1" ht="13.5" customHeight="1"/>
    <row r="361" s="198" customFormat="1" ht="13.5" customHeight="1"/>
    <row r="362" s="198" customFormat="1" ht="13.5" customHeight="1"/>
    <row r="363" s="198" customFormat="1" ht="13.5" customHeight="1"/>
    <row r="364" s="198" customFormat="1" ht="13.5" customHeight="1"/>
    <row r="365" s="198" customFormat="1" ht="13.5" customHeight="1"/>
    <row r="366" s="198" customFormat="1" ht="13.5" customHeight="1"/>
    <row r="367" s="198" customFormat="1" ht="13.5" customHeight="1"/>
    <row r="368" s="198" customFormat="1" ht="13.5" customHeight="1"/>
    <row r="369" s="198" customFormat="1" ht="13.5" customHeight="1"/>
    <row r="370" s="198" customFormat="1" ht="13.5" customHeight="1"/>
    <row r="371" s="198" customFormat="1" ht="13.5" customHeight="1"/>
    <row r="372" s="198" customFormat="1" ht="13.5" customHeight="1"/>
    <row r="373" s="198" customFormat="1" ht="13.5" customHeight="1"/>
    <row r="374" s="198" customFormat="1" ht="13.5" customHeight="1"/>
    <row r="375" s="198" customFormat="1" ht="13.5" customHeight="1"/>
    <row r="376" s="198" customFormat="1" ht="13.5" customHeight="1"/>
    <row r="377" s="198" customFormat="1" ht="13.5" customHeight="1"/>
    <row r="378" s="198" customFormat="1" ht="13.5" customHeight="1"/>
    <row r="379" s="198" customFormat="1" ht="13.5" customHeight="1"/>
    <row r="380" s="198" customFormat="1" ht="13.5" customHeight="1"/>
    <row r="381" s="198" customFormat="1" ht="13.5" customHeight="1"/>
    <row r="382" s="198" customFormat="1" ht="13.5" customHeight="1"/>
    <row r="383" s="198" customFormat="1" ht="13.5" customHeight="1"/>
    <row r="384" s="198" customFormat="1" ht="13.5" customHeight="1"/>
    <row r="385" s="198" customFormat="1" ht="13.5" customHeight="1"/>
    <row r="386" s="198" customFormat="1" ht="13.5" customHeight="1"/>
    <row r="387" s="198" customFormat="1" ht="13.5" customHeight="1"/>
    <row r="388" s="198" customFormat="1" ht="13.5" customHeight="1"/>
    <row r="389" s="198" customFormat="1" ht="13.5" customHeight="1"/>
    <row r="390" s="198" customFormat="1" ht="13.5" customHeight="1"/>
    <row r="391" s="198" customFormat="1" ht="13.5" customHeight="1"/>
    <row r="392" s="198" customFormat="1" ht="13.5" customHeight="1"/>
    <row r="393" s="198" customFormat="1" ht="13.5" customHeight="1"/>
    <row r="394" s="198" customFormat="1" ht="13.5" customHeight="1"/>
    <row r="395" s="198" customFormat="1" ht="13.5" customHeight="1"/>
    <row r="396" s="198" customFormat="1" ht="13.5" customHeight="1"/>
    <row r="397" s="198" customFormat="1" ht="13.5" customHeight="1"/>
    <row r="398" s="198" customFormat="1" ht="13.5" customHeight="1"/>
    <row r="399" s="198" customFormat="1" ht="13.5" customHeight="1"/>
    <row r="400" s="198" customFormat="1" ht="13.5" customHeight="1"/>
    <row r="401" s="198" customFormat="1" ht="13.5" customHeight="1"/>
    <row r="402" s="198" customFormat="1" ht="13.5" customHeight="1"/>
    <row r="403" s="198" customFormat="1" ht="13.5" customHeight="1"/>
    <row r="404" s="198" customFormat="1" ht="13.5" customHeight="1"/>
    <row r="405" s="198" customFormat="1" ht="13.5" customHeight="1"/>
    <row r="406" s="198" customFormat="1" ht="13.5" customHeight="1"/>
    <row r="407" s="198" customFormat="1" ht="13.5" customHeight="1"/>
    <row r="408" s="198" customFormat="1" ht="13.5" customHeight="1"/>
    <row r="409" s="198" customFormat="1" ht="13.5" customHeight="1"/>
    <row r="410" s="198" customFormat="1" ht="13.5" customHeight="1"/>
    <row r="411" s="198" customFormat="1" ht="13.5" customHeight="1"/>
    <row r="412" s="198" customFormat="1" ht="13.5" customHeight="1"/>
    <row r="413" s="198" customFormat="1" ht="13.5" customHeight="1"/>
    <row r="414" s="198" customFormat="1" ht="13.5" customHeight="1"/>
    <row r="415" s="198" customFormat="1" ht="13.5" customHeight="1"/>
    <row r="416" s="198" customFormat="1" ht="13.5" customHeight="1"/>
    <row r="417" s="198" customFormat="1" ht="13.5" customHeight="1"/>
    <row r="418" s="198" customFormat="1" ht="13.5" customHeight="1"/>
    <row r="419" s="198" customFormat="1" ht="13.5" customHeight="1"/>
    <row r="420" s="198" customFormat="1" ht="13.5" customHeight="1"/>
    <row r="421" s="198" customFormat="1" ht="13.5" customHeight="1"/>
    <row r="422" s="198" customFormat="1" ht="13.5" customHeight="1"/>
    <row r="423" s="198" customFormat="1" ht="13.5" customHeight="1"/>
    <row r="424" s="198" customFormat="1" ht="13.5" customHeight="1"/>
    <row r="425" s="198" customFormat="1" ht="13.5" customHeight="1"/>
    <row r="426" s="198" customFormat="1" ht="13.5" customHeight="1"/>
    <row r="427" s="198" customFormat="1" ht="13.5" customHeight="1"/>
    <row r="428" s="198" customFormat="1" ht="13.5" customHeight="1"/>
    <row r="429" s="198" customFormat="1" ht="13.5" customHeight="1"/>
    <row r="430" s="198" customFormat="1" ht="13.5" customHeight="1"/>
    <row r="431" s="198" customFormat="1" ht="13.5" customHeight="1"/>
    <row r="432" s="198" customFormat="1" ht="13.5" customHeight="1"/>
    <row r="433" s="198" customFormat="1" ht="13.5" customHeight="1"/>
    <row r="434" s="198" customFormat="1" ht="13.5" customHeight="1"/>
    <row r="435" s="198" customFormat="1" ht="13.5" customHeight="1"/>
    <row r="436" s="198" customFormat="1" ht="13.5" customHeight="1"/>
    <row r="437" s="198" customFormat="1" ht="13.5" customHeight="1"/>
    <row r="438" s="198" customFormat="1" ht="13.5" customHeight="1"/>
    <row r="439" s="198" customFormat="1" ht="13.5" customHeight="1"/>
    <row r="440" s="198" customFormat="1" ht="13.5" customHeight="1"/>
    <row r="441" s="198" customFormat="1" ht="13.5" customHeight="1"/>
    <row r="442" s="198" customFormat="1" ht="13.5" customHeight="1"/>
    <row r="443" s="198" customFormat="1" ht="13.5" customHeight="1"/>
    <row r="444" s="198" customFormat="1" ht="13.5" customHeight="1"/>
    <row r="445" s="198" customFormat="1" ht="13.5" customHeight="1"/>
    <row r="446" s="198" customFormat="1" ht="13.5" customHeight="1"/>
    <row r="447" s="198" customFormat="1" ht="13.5" customHeight="1"/>
    <row r="448" s="198" customFormat="1" ht="13.5" customHeight="1"/>
    <row r="449" s="198" customFormat="1" ht="13.5" customHeight="1"/>
    <row r="450" s="198" customFormat="1" ht="13.5" customHeight="1"/>
    <row r="451" s="198" customFormat="1" ht="13.5" customHeight="1"/>
    <row r="452" s="198" customFormat="1" ht="13.5" customHeight="1"/>
    <row r="453" s="198" customFormat="1" ht="13.5" customHeight="1"/>
    <row r="454" s="198" customFormat="1" ht="13.5" customHeight="1"/>
    <row r="455" s="198" customFormat="1" ht="13.5" customHeight="1"/>
    <row r="456" s="198" customFormat="1" ht="13.5" customHeight="1"/>
    <row r="457" s="198" customFormat="1" ht="13.5" customHeight="1"/>
    <row r="458" s="198" customFormat="1" ht="13.5" customHeight="1"/>
    <row r="459" s="198" customFormat="1" ht="13.5" customHeight="1"/>
    <row r="460" s="198" customFormat="1" ht="13.5" customHeight="1"/>
    <row r="461" s="198" customFormat="1" ht="13.5" customHeight="1"/>
    <row r="462" s="198" customFormat="1" ht="13.5" customHeight="1"/>
    <row r="463" s="198" customFormat="1" ht="13.5" customHeight="1"/>
    <row r="464" s="198" customFormat="1" ht="13.5" customHeight="1"/>
    <row r="465" s="198" customFormat="1" ht="13.5" customHeight="1"/>
    <row r="466" s="198" customFormat="1" ht="13.5" customHeight="1"/>
    <row r="467" s="198" customFormat="1" ht="13.5" customHeight="1"/>
    <row r="468" s="198" customFormat="1" ht="13.5" customHeight="1"/>
    <row r="469" s="198" customFormat="1" ht="13.5" customHeight="1"/>
    <row r="470" s="198" customFormat="1" ht="13.5" customHeight="1"/>
    <row r="471" s="198" customFormat="1" ht="13.5" customHeight="1"/>
    <row r="472" s="198" customFormat="1" ht="13.5" customHeight="1"/>
    <row r="473" s="198" customFormat="1" ht="13.5" customHeight="1"/>
    <row r="474" s="198" customFormat="1" ht="13.5" customHeight="1"/>
    <row r="475" s="198" customFormat="1" ht="13.5" customHeight="1"/>
    <row r="476" s="198" customFormat="1" ht="13.5" customHeight="1"/>
    <row r="477" s="198" customFormat="1" ht="13.5" customHeight="1"/>
    <row r="478" s="198" customFormat="1" ht="13.5" customHeight="1"/>
    <row r="479" s="198" customFormat="1" ht="13.5" customHeight="1"/>
    <row r="480" s="198" customFormat="1" ht="13.5" customHeight="1"/>
    <row r="481" s="198" customFormat="1" ht="13.5" customHeight="1"/>
    <row r="482" s="198" customFormat="1" ht="13.5" customHeight="1"/>
    <row r="483" s="198" customFormat="1" ht="13.5" customHeight="1"/>
    <row r="484" s="198" customFormat="1" ht="13.5" customHeight="1"/>
    <row r="485" s="198" customFormat="1" ht="13.5" customHeight="1"/>
    <row r="486" s="198" customFormat="1" ht="13.5" customHeight="1"/>
    <row r="487" s="198" customFormat="1" ht="13.5" customHeight="1"/>
    <row r="488" s="198" customFormat="1" ht="13.5" customHeight="1"/>
    <row r="489" s="198" customFormat="1" ht="13.5" customHeight="1"/>
    <row r="490" s="198" customFormat="1" ht="13.5" customHeight="1"/>
    <row r="491" s="198" customFormat="1" ht="13.5" customHeight="1"/>
    <row r="492" s="198" customFormat="1" ht="13.5" customHeight="1"/>
    <row r="493" s="198" customFormat="1" ht="13.5" customHeight="1"/>
    <row r="494" s="198" customFormat="1" ht="13.5" customHeight="1"/>
    <row r="495" s="198" customFormat="1" ht="13.5" customHeight="1"/>
    <row r="496" s="198" customFormat="1" ht="13.5" customHeight="1"/>
    <row r="497" s="198" customFormat="1" ht="13.5" customHeight="1"/>
    <row r="498" s="198" customFormat="1" ht="13.5" customHeight="1"/>
    <row r="499" s="198" customFormat="1" ht="13.5" customHeight="1"/>
    <row r="500" s="198" customFormat="1" ht="13.5" customHeight="1"/>
    <row r="501" s="198" customFormat="1" ht="13.5" customHeight="1"/>
    <row r="502" s="198" customFormat="1" ht="13.5" customHeight="1"/>
    <row r="503" s="198" customFormat="1" ht="13.5" customHeight="1"/>
    <row r="504" s="198" customFormat="1" ht="13.5" customHeight="1"/>
    <row r="505" s="198" customFormat="1" ht="13.5" customHeight="1"/>
    <row r="506" s="198" customFormat="1" ht="13.5" customHeight="1"/>
    <row r="507" s="198" customFormat="1" ht="13.5" customHeight="1"/>
    <row r="508" s="198" customFormat="1" ht="13.5" customHeight="1"/>
    <row r="509" s="198" customFormat="1" ht="13.5" customHeight="1"/>
    <row r="510" s="198" customFormat="1" ht="13.5" customHeight="1"/>
    <row r="511" s="198" customFormat="1" ht="13.5" customHeight="1"/>
    <row r="512" s="198" customFormat="1" ht="13.5" customHeight="1"/>
    <row r="513" s="198" customFormat="1" ht="13.5" customHeight="1"/>
    <row r="514" s="198" customFormat="1" ht="13.5" customHeight="1"/>
    <row r="515" s="198" customFormat="1" ht="13.5" customHeight="1"/>
    <row r="516" s="198" customFormat="1" ht="13.5" customHeight="1"/>
    <row r="517" s="198" customFormat="1" ht="13.5" customHeight="1"/>
    <row r="518" s="198" customFormat="1" ht="13.5" customHeight="1"/>
    <row r="519" s="198" customFormat="1" ht="13.5" customHeight="1"/>
    <row r="520" s="198" customFormat="1" ht="13.5" customHeight="1"/>
    <row r="521" s="198" customFormat="1" ht="13.5" customHeight="1"/>
    <row r="522" s="198" customFormat="1" ht="13.5" customHeight="1"/>
    <row r="523" s="198" customFormat="1" ht="13.5" customHeight="1"/>
    <row r="524" s="198" customFormat="1" ht="13.5" customHeight="1"/>
    <row r="525" s="198" customFormat="1" ht="13.5" customHeight="1"/>
    <row r="526" s="198" customFormat="1" ht="13.5" customHeight="1"/>
    <row r="527" s="198" customFormat="1" ht="13.5" customHeight="1"/>
    <row r="528" s="198" customFormat="1" ht="13.5" customHeight="1"/>
    <row r="529" s="198" customFormat="1" ht="13.5" customHeight="1"/>
    <row r="530" s="198" customFormat="1" ht="13.5" customHeight="1"/>
    <row r="531" s="198" customFormat="1" ht="13.5" customHeight="1"/>
    <row r="532" s="198" customFormat="1" ht="13.5" customHeight="1"/>
    <row r="533" s="198" customFormat="1" ht="13.5" customHeight="1"/>
    <row r="534" s="198" customFormat="1" ht="13.5" customHeight="1"/>
    <row r="535" s="198" customFormat="1" ht="13.5" customHeight="1"/>
    <row r="536" s="198" customFormat="1" ht="13.5" customHeight="1"/>
    <row r="537" s="198" customFormat="1" ht="13.5" customHeight="1"/>
    <row r="538" s="198" customFormat="1" ht="13.5" customHeight="1"/>
    <row r="539" s="198" customFormat="1" ht="13.5" customHeight="1"/>
    <row r="540" s="198" customFormat="1" ht="13.5" customHeight="1"/>
    <row r="541" s="198" customFormat="1" ht="13.5" customHeight="1"/>
    <row r="542" s="198" customFormat="1" ht="13.5" customHeight="1"/>
    <row r="543" s="198" customFormat="1" ht="13.5" customHeight="1"/>
    <row r="544" s="198" customFormat="1" ht="13.5" customHeight="1"/>
    <row r="545" s="198" customFormat="1" ht="13.5" customHeight="1"/>
    <row r="546" s="198" customFormat="1" ht="13.5" customHeight="1"/>
    <row r="547" s="198" customFormat="1" ht="13.5" customHeight="1"/>
    <row r="548" s="198" customFormat="1" ht="13.5" customHeight="1"/>
    <row r="549" s="198" customFormat="1" ht="13.5" customHeight="1"/>
    <row r="550" s="198" customFormat="1" ht="13.5" customHeight="1"/>
    <row r="551" s="198" customFormat="1" ht="13.5" customHeight="1"/>
    <row r="552" s="198" customFormat="1" ht="13.5" customHeight="1"/>
    <row r="553" s="198" customFormat="1" ht="13.5" customHeight="1"/>
    <row r="554" s="198" customFormat="1" ht="13.5" customHeight="1"/>
    <row r="555" s="198" customFormat="1" ht="13.5" customHeight="1"/>
    <row r="556" s="198" customFormat="1" ht="13.5" customHeight="1"/>
    <row r="557" s="198" customFormat="1" ht="13.5" customHeight="1"/>
    <row r="558" s="198" customFormat="1" ht="13.5" customHeight="1"/>
    <row r="559" s="198" customFormat="1" ht="13.5" customHeight="1"/>
    <row r="560" s="198" customFormat="1" ht="13.5" customHeight="1"/>
    <row r="561" s="198" customFormat="1" ht="13.5" customHeight="1"/>
    <row r="562" s="198" customFormat="1" ht="13.5" customHeight="1"/>
    <row r="563" s="198" customFormat="1" ht="13.5" customHeight="1"/>
    <row r="564" s="198" customFormat="1" ht="13.5" customHeight="1"/>
    <row r="565" s="198" customFormat="1" ht="13.5" customHeight="1"/>
    <row r="566" s="198" customFormat="1" ht="13.5" customHeight="1"/>
    <row r="567" s="198" customFormat="1" ht="13.5" customHeight="1"/>
    <row r="568" s="198" customFormat="1" ht="13.5" customHeight="1"/>
    <row r="569" s="198" customFormat="1" ht="13.5" customHeight="1"/>
    <row r="570" s="198" customFormat="1" ht="13.5" customHeight="1"/>
    <row r="571" s="198" customFormat="1" ht="13.5" customHeight="1"/>
    <row r="572" s="198" customFormat="1" ht="13.5" customHeight="1"/>
    <row r="573" s="198" customFormat="1" ht="13.5" customHeight="1"/>
    <row r="574" s="198" customFormat="1" ht="13.5" customHeight="1"/>
    <row r="575" s="198" customFormat="1" ht="13.5" customHeight="1"/>
    <row r="576" s="198" customFormat="1" ht="13.5" customHeight="1"/>
    <row r="577" s="198" customFormat="1" ht="13.5" customHeight="1"/>
    <row r="578" s="198" customFormat="1" ht="13.5" customHeight="1"/>
    <row r="579" s="198" customFormat="1" ht="13.5" customHeight="1"/>
    <row r="580" s="198" customFormat="1" ht="13.5" customHeight="1"/>
    <row r="581" s="198" customFormat="1" ht="13.5" customHeight="1"/>
    <row r="582" s="198" customFormat="1" ht="13.5" customHeight="1"/>
    <row r="583" s="198" customFormat="1" ht="13.5" customHeight="1"/>
    <row r="584" s="198" customFormat="1" ht="13.5" customHeight="1"/>
    <row r="585" s="198" customFormat="1" ht="13.5" customHeight="1"/>
    <row r="586" s="198" customFormat="1" ht="13.5" customHeight="1"/>
    <row r="587" s="198" customFormat="1" ht="13.5" customHeight="1"/>
    <row r="588" s="198" customFormat="1" ht="13.5" customHeight="1"/>
    <row r="589" s="198" customFormat="1" ht="13.5" customHeight="1"/>
    <row r="590" s="198" customFormat="1" ht="13.5" customHeight="1"/>
    <row r="591" s="198" customFormat="1" ht="13.5" customHeight="1"/>
    <row r="592" s="198" customFormat="1" ht="13.5" customHeight="1"/>
    <row r="593" s="198" customFormat="1" ht="13.5" customHeight="1"/>
    <row r="594" s="198" customFormat="1" ht="13.5" customHeight="1"/>
    <row r="595" s="198" customFormat="1" ht="13.5" customHeight="1"/>
    <row r="596" s="198" customFormat="1" ht="13.5" customHeight="1"/>
    <row r="597" s="198" customFormat="1" ht="13.5" customHeight="1"/>
    <row r="598" s="198" customFormat="1" ht="13.5" customHeight="1"/>
    <row r="599" s="198" customFormat="1" ht="13.5" customHeight="1"/>
    <row r="600" s="198" customFormat="1" ht="13.5" customHeight="1"/>
    <row r="601" s="198" customFormat="1" ht="13.5" customHeight="1"/>
    <row r="602" s="198" customFormat="1" ht="13.5" customHeight="1"/>
    <row r="603" s="198" customFormat="1" ht="13.5" customHeight="1"/>
    <row r="604" s="198" customFormat="1" ht="13.5" customHeight="1"/>
    <row r="605" s="198" customFormat="1" ht="13.5" customHeight="1"/>
    <row r="606" s="198" customFormat="1" ht="13.5" customHeight="1"/>
    <row r="607" s="198" customFormat="1" ht="13.5" customHeight="1"/>
    <row r="608" s="198" customFormat="1" ht="13.5" customHeight="1"/>
    <row r="609" s="198" customFormat="1" ht="13.5" customHeight="1"/>
    <row r="610" s="198" customFormat="1" ht="13.5" customHeight="1"/>
    <row r="611" s="198" customFormat="1" ht="13.5" customHeight="1"/>
    <row r="612" s="198" customFormat="1" ht="13.5" customHeight="1"/>
    <row r="613" s="198" customFormat="1" ht="13.5" customHeight="1"/>
    <row r="614" s="198" customFormat="1" ht="13.5" customHeight="1"/>
    <row r="615" s="198" customFormat="1" ht="13.5" customHeight="1"/>
    <row r="616" s="198" customFormat="1" ht="13.5" customHeight="1"/>
    <row r="617" s="198" customFormat="1" ht="13.5" customHeight="1"/>
    <row r="618" s="198" customFormat="1" ht="13.5" customHeight="1"/>
    <row r="619" s="198" customFormat="1" ht="13.5" customHeight="1"/>
    <row r="620" s="198" customFormat="1" ht="13.5" customHeight="1"/>
    <row r="621" s="198" customFormat="1" ht="13.5" customHeight="1"/>
    <row r="622" s="198" customFormat="1" ht="13.5" customHeight="1"/>
    <row r="623" s="198" customFormat="1" ht="13.5" customHeight="1"/>
    <row r="624" s="198" customFormat="1" ht="13.5" customHeight="1"/>
    <row r="625" s="198" customFormat="1" ht="13.5" customHeight="1"/>
    <row r="626" s="198" customFormat="1" ht="13.5" customHeight="1"/>
    <row r="627" s="198" customFormat="1" ht="13.5" customHeight="1"/>
    <row r="628" s="198" customFormat="1" ht="13.5" customHeight="1"/>
    <row r="629" s="198" customFormat="1" ht="13.5" customHeight="1"/>
    <row r="630" s="198" customFormat="1" ht="13.5" customHeight="1"/>
    <row r="631" s="198" customFormat="1" ht="13.5" customHeight="1"/>
    <row r="632" s="198" customFormat="1" ht="13.5" customHeight="1"/>
    <row r="633" s="198" customFormat="1" ht="13.5" customHeight="1"/>
    <row r="634" s="198" customFormat="1" ht="13.5" customHeight="1"/>
    <row r="635" s="198" customFormat="1" ht="13.5" customHeight="1"/>
    <row r="636" s="198" customFormat="1" ht="13.5" customHeight="1"/>
    <row r="637" s="198" customFormat="1" ht="13.5" customHeight="1"/>
    <row r="638" s="198" customFormat="1" ht="13.5" customHeight="1"/>
    <row r="639" s="198" customFormat="1" ht="13.5" customHeight="1"/>
    <row r="640" s="198" customFormat="1" ht="13.5" customHeight="1"/>
    <row r="641" s="198" customFormat="1" ht="13.5" customHeight="1"/>
    <row r="642" s="198" customFormat="1" ht="13.5" customHeight="1"/>
    <row r="643" s="198" customFormat="1" ht="13.5" customHeight="1"/>
    <row r="644" s="198" customFormat="1" ht="13.5" customHeight="1"/>
    <row r="645" s="198" customFormat="1" ht="13.5" customHeight="1"/>
    <row r="646" s="198" customFormat="1" ht="13.5" customHeight="1"/>
    <row r="647" s="198" customFormat="1" ht="13.5" customHeight="1"/>
    <row r="648" s="198" customFormat="1" ht="13.5" customHeight="1"/>
    <row r="649" s="198" customFormat="1" ht="13.5" customHeight="1"/>
    <row r="650" s="198" customFormat="1" ht="13.5" customHeight="1"/>
    <row r="651" s="198" customFormat="1" ht="13.5" customHeight="1"/>
    <row r="652" s="198" customFormat="1" ht="13.5" customHeight="1"/>
    <row r="653" s="198" customFormat="1" ht="13.5" customHeight="1"/>
    <row r="654" s="198" customFormat="1" ht="13.5" customHeight="1"/>
    <row r="655" s="198" customFormat="1" ht="13.5" customHeight="1"/>
    <row r="656" s="198" customFormat="1" ht="13.5" customHeight="1"/>
    <row r="657" s="198" customFormat="1" ht="13.5" customHeight="1"/>
    <row r="658" s="198" customFormat="1" ht="13.5" customHeight="1"/>
    <row r="659" s="198" customFormat="1" ht="13.5" customHeight="1"/>
    <row r="660" s="198" customFormat="1" ht="13.5" customHeight="1"/>
    <row r="661" s="198" customFormat="1" ht="13.5" customHeight="1"/>
    <row r="662" s="198" customFormat="1" ht="13.5" customHeight="1"/>
    <row r="663" s="198" customFormat="1" ht="13.5" customHeight="1"/>
    <row r="664" s="198" customFormat="1" ht="13.5" customHeight="1"/>
    <row r="665" s="198" customFormat="1" ht="13.5" customHeight="1"/>
    <row r="666" s="198" customFormat="1" ht="13.5" customHeight="1"/>
    <row r="667" s="198" customFormat="1" ht="13.5" customHeight="1"/>
    <row r="668" s="198" customFormat="1" ht="13.5" customHeight="1"/>
    <row r="669" s="198" customFormat="1" ht="13.5" customHeight="1"/>
    <row r="670" s="198" customFormat="1" ht="13.5" customHeight="1"/>
    <row r="671" s="198" customFormat="1" ht="13.5" customHeight="1"/>
    <row r="672" s="198" customFormat="1" ht="13.5" customHeight="1"/>
    <row r="673" s="198" customFormat="1" ht="13.5" customHeight="1"/>
    <row r="674" s="198" customFormat="1" ht="13.5" customHeight="1"/>
    <row r="675" s="198" customFormat="1" ht="13.5" customHeight="1"/>
    <row r="676" s="198" customFormat="1" ht="13.5" customHeight="1"/>
    <row r="677" s="198" customFormat="1" ht="13.5" customHeight="1"/>
    <row r="678" s="198" customFormat="1" ht="13.5" customHeight="1"/>
    <row r="679" s="198" customFormat="1" ht="13.5" customHeight="1"/>
    <row r="680" s="198" customFormat="1" ht="13.5" customHeight="1"/>
    <row r="681" s="198" customFormat="1" ht="13.5" customHeight="1"/>
    <row r="682" s="198" customFormat="1" ht="13.5" customHeight="1"/>
    <row r="683" s="198" customFormat="1" ht="13.5" customHeight="1"/>
    <row r="684" s="198" customFormat="1" ht="13.5" customHeight="1"/>
    <row r="685" s="198" customFormat="1" ht="13.5" customHeight="1"/>
    <row r="686" s="198" customFormat="1" ht="13.5" customHeight="1"/>
    <row r="687" s="198" customFormat="1" ht="13.5" customHeight="1"/>
    <row r="688" s="198" customFormat="1" ht="13.5" customHeight="1"/>
    <row r="689" s="198" customFormat="1" ht="13.5" customHeight="1"/>
    <row r="690" s="198" customFormat="1" ht="13.5" customHeight="1"/>
    <row r="691" s="198" customFormat="1" ht="13.5" customHeight="1"/>
    <row r="692" s="198" customFormat="1" ht="13.5" customHeight="1"/>
    <row r="693" s="198" customFormat="1" ht="13.5" customHeight="1"/>
    <row r="694" s="198" customFormat="1" ht="13.5" customHeight="1"/>
    <row r="695" s="198" customFormat="1" ht="13.5" customHeight="1"/>
    <row r="696" s="198" customFormat="1" ht="13.5" customHeight="1"/>
    <row r="697" s="198" customFormat="1" ht="13.5" customHeight="1"/>
    <row r="698" s="198" customFormat="1" ht="13.5" customHeight="1"/>
    <row r="699" s="198" customFormat="1" ht="13.5" customHeight="1"/>
    <row r="700" s="198" customFormat="1" ht="13.5" customHeight="1"/>
    <row r="701" s="198" customFormat="1" ht="13.5" customHeight="1"/>
    <row r="702" s="198" customFormat="1" ht="13.5" customHeight="1"/>
    <row r="703" s="198" customFormat="1" ht="13.5" customHeight="1"/>
    <row r="704" s="198" customFormat="1" ht="13.5" customHeight="1"/>
    <row r="705" s="198" customFormat="1" ht="13.5" customHeight="1"/>
    <row r="706" s="198" customFormat="1" ht="13.5" customHeight="1"/>
    <row r="707" s="198" customFormat="1" ht="13.5" customHeight="1"/>
    <row r="708" s="198" customFormat="1" ht="13.5" customHeight="1"/>
    <row r="709" s="198" customFormat="1" ht="13.5" customHeight="1"/>
    <row r="710" s="198" customFormat="1" ht="13.5" customHeight="1"/>
    <row r="711" s="198" customFormat="1" ht="13.5" customHeight="1"/>
    <row r="712" s="198" customFormat="1" ht="13.5" customHeight="1"/>
    <row r="713" s="198" customFormat="1" ht="13.5" customHeight="1"/>
    <row r="714" s="198" customFormat="1" ht="13.5" customHeight="1"/>
    <row r="715" s="198" customFormat="1" ht="13.5" customHeight="1"/>
    <row r="716" s="198" customFormat="1" ht="13.5" customHeight="1"/>
    <row r="717" s="198" customFormat="1" ht="13.5" customHeight="1"/>
    <row r="718" s="198" customFormat="1" ht="13.5" customHeight="1"/>
    <row r="719" s="198" customFormat="1" ht="13.5" customHeight="1"/>
    <row r="720" s="198" customFormat="1" ht="13.5" customHeight="1"/>
    <row r="721" s="198" customFormat="1" ht="13.5" customHeight="1"/>
    <row r="722" s="198" customFormat="1" ht="13.5" customHeight="1"/>
    <row r="723" s="198" customFormat="1" ht="13.5" customHeight="1"/>
    <row r="724" s="198" customFormat="1" ht="13.5" customHeight="1"/>
    <row r="725" s="198" customFormat="1" ht="13.5" customHeight="1"/>
    <row r="726" s="198" customFormat="1" ht="13.5" customHeight="1"/>
    <row r="727" s="198" customFormat="1" ht="13.5" customHeight="1"/>
    <row r="728" s="198" customFormat="1" ht="13.5" customHeight="1"/>
    <row r="729" s="198" customFormat="1" ht="13.5" customHeight="1"/>
    <row r="730" s="198" customFormat="1" ht="13.5" customHeight="1"/>
    <row r="731" s="198" customFormat="1" ht="13.5" customHeight="1"/>
    <row r="732" s="198" customFormat="1" ht="13.5" customHeight="1"/>
    <row r="733" s="198" customFormat="1" ht="13.5" customHeight="1"/>
    <row r="734" s="198" customFormat="1" ht="13.5" customHeight="1"/>
    <row r="735" s="198" customFormat="1" ht="13.5" customHeight="1"/>
    <row r="736" s="198" customFormat="1" ht="13.5" customHeight="1"/>
    <row r="737" s="198" customFormat="1" ht="13.5" customHeight="1"/>
    <row r="738" s="198" customFormat="1" ht="13.5" customHeight="1"/>
    <row r="739" s="198" customFormat="1" ht="13.5" customHeight="1"/>
    <row r="740" s="198" customFormat="1" ht="13.5" customHeight="1"/>
    <row r="741" s="198" customFormat="1" ht="13.5" customHeight="1"/>
    <row r="742" s="198" customFormat="1" ht="13.5" customHeight="1"/>
    <row r="743" s="198" customFormat="1" ht="13.5" customHeight="1"/>
    <row r="744" s="198" customFormat="1" ht="13.5" customHeight="1"/>
    <row r="745" s="198" customFormat="1" ht="13.5" customHeight="1"/>
    <row r="746" s="198" customFormat="1" ht="13.5" customHeight="1"/>
    <row r="747" s="198" customFormat="1" ht="13.5" customHeight="1"/>
    <row r="748" s="198" customFormat="1" ht="13.5" customHeight="1"/>
    <row r="749" s="198" customFormat="1" ht="13.5" customHeight="1"/>
    <row r="750" s="198" customFormat="1" ht="13.5" customHeight="1"/>
    <row r="751" s="198" customFormat="1" ht="13.5" customHeight="1"/>
    <row r="752" s="198" customFormat="1" ht="13.5" customHeight="1"/>
    <row r="753" s="198" customFormat="1" ht="13.5" customHeight="1"/>
    <row r="754" s="198" customFormat="1" ht="13.5" customHeight="1"/>
    <row r="755" s="198" customFormat="1" ht="13.5" customHeight="1"/>
    <row r="756" s="198" customFormat="1" ht="13.5" customHeight="1"/>
    <row r="757" s="198" customFormat="1" ht="13.5" customHeight="1"/>
    <row r="758" s="198" customFormat="1" ht="13.5" customHeight="1"/>
    <row r="759" s="198" customFormat="1" ht="13.5" customHeight="1"/>
    <row r="760" s="198" customFormat="1" ht="13.5" customHeight="1"/>
    <row r="761" s="198" customFormat="1" ht="13.5" customHeight="1"/>
    <row r="762" s="198" customFormat="1" ht="13.5" customHeight="1"/>
    <row r="763" s="198" customFormat="1" ht="13.5" customHeight="1"/>
    <row r="764" s="198" customFormat="1" ht="13.5" customHeight="1"/>
    <row r="765" s="198" customFormat="1" ht="13.5" customHeight="1"/>
    <row r="766" s="198" customFormat="1" ht="13.5" customHeight="1"/>
    <row r="767" s="198" customFormat="1" ht="13.5" customHeight="1"/>
    <row r="768" s="198" customFormat="1" ht="13.5" customHeight="1"/>
    <row r="769" s="198" customFormat="1" ht="13.5" customHeight="1"/>
    <row r="770" s="198" customFormat="1" ht="13.5" customHeight="1"/>
    <row r="771" s="198" customFormat="1" ht="13.5" customHeight="1"/>
    <row r="772" s="198" customFormat="1" ht="13.5" customHeight="1"/>
    <row r="773" s="198" customFormat="1" ht="13.5" customHeight="1"/>
    <row r="774" s="198" customFormat="1" ht="13.5" customHeight="1"/>
    <row r="775" s="198" customFormat="1" ht="13.5" customHeight="1"/>
    <row r="776" s="198" customFormat="1" ht="13.5" customHeight="1"/>
    <row r="777" s="198" customFormat="1" ht="13.5" customHeight="1"/>
    <row r="778" s="198" customFormat="1" ht="13.5" customHeight="1"/>
    <row r="779" s="198" customFormat="1" ht="13.5" customHeight="1"/>
    <row r="780" s="198" customFormat="1" ht="13.5" customHeight="1"/>
    <row r="781" s="198" customFormat="1" ht="13.5" customHeight="1"/>
    <row r="782" s="198" customFormat="1" ht="13.5" customHeight="1"/>
    <row r="783" s="198" customFormat="1" ht="13.5" customHeight="1"/>
    <row r="784" s="198" customFormat="1" ht="13.5" customHeight="1"/>
    <row r="785" s="198" customFormat="1" ht="13.5" customHeight="1"/>
    <row r="786" s="198" customFormat="1" ht="13.5" customHeight="1"/>
    <row r="787" s="198" customFormat="1" ht="13.5" customHeight="1"/>
    <row r="788" s="198" customFormat="1" ht="13.5" customHeight="1"/>
    <row r="789" s="198" customFormat="1" ht="13.5" customHeight="1"/>
    <row r="790" s="198" customFormat="1" ht="13.5" customHeight="1"/>
    <row r="791" s="198" customFormat="1" ht="13.5" customHeight="1"/>
    <row r="792" s="198" customFormat="1" ht="13.5" customHeight="1"/>
    <row r="793" s="198" customFormat="1" ht="13.5" customHeight="1"/>
    <row r="794" s="198" customFormat="1" ht="13.5" customHeight="1"/>
    <row r="795" s="198" customFormat="1" ht="13.5" customHeight="1"/>
    <row r="796" s="198" customFormat="1" ht="13.5" customHeight="1"/>
    <row r="797" s="198" customFormat="1" ht="13.5" customHeight="1"/>
    <row r="798" s="198" customFormat="1" ht="13.5" customHeight="1"/>
    <row r="799" s="198" customFormat="1" ht="13.5" customHeight="1"/>
    <row r="800" s="198" customFormat="1" ht="13.5" customHeight="1"/>
    <row r="801" s="198" customFormat="1" ht="13.5" customHeight="1"/>
    <row r="802" s="198" customFormat="1" ht="13.5" customHeight="1"/>
    <row r="803" s="198" customFormat="1" ht="13.5" customHeight="1"/>
    <row r="804" s="198" customFormat="1" ht="13.5" customHeight="1"/>
    <row r="805" s="198" customFormat="1" ht="13.5" customHeight="1"/>
    <row r="806" s="198" customFormat="1" ht="13.5" customHeight="1"/>
    <row r="807" s="198" customFormat="1" ht="13.5" customHeight="1"/>
    <row r="808" s="198" customFormat="1" ht="13.5" customHeight="1"/>
    <row r="809" s="198" customFormat="1" ht="13.5" customHeight="1"/>
    <row r="810" s="198" customFormat="1" ht="13.5" customHeight="1"/>
    <row r="811" s="198" customFormat="1" ht="13.5" customHeight="1"/>
    <row r="812" s="198" customFormat="1" ht="13.5" customHeight="1"/>
    <row r="813" s="198" customFormat="1" ht="13.5" customHeight="1"/>
    <row r="814" s="198" customFormat="1" ht="13.5" customHeight="1"/>
    <row r="815" s="198" customFormat="1" ht="13.5" customHeight="1"/>
    <row r="816" s="198" customFormat="1" ht="13.5" customHeight="1"/>
    <row r="817" s="198" customFormat="1" ht="13.5" customHeight="1"/>
    <row r="818" s="198" customFormat="1" ht="13.5" customHeight="1"/>
    <row r="819" s="198" customFormat="1" ht="13.5" customHeight="1"/>
    <row r="820" s="198" customFormat="1" ht="13.5" customHeight="1"/>
    <row r="821" s="198" customFormat="1" ht="13.5" customHeight="1"/>
    <row r="822" s="198" customFormat="1" ht="13.5" customHeight="1"/>
    <row r="823" s="198" customFormat="1" ht="13.5" customHeight="1"/>
    <row r="824" s="198" customFormat="1" ht="13.5" customHeight="1"/>
    <row r="825" s="198" customFormat="1" ht="13.5" customHeight="1"/>
    <row r="826" s="198" customFormat="1" ht="13.5" customHeight="1"/>
    <row r="827" s="198" customFormat="1" ht="13.5" customHeight="1"/>
    <row r="828" s="198" customFormat="1" ht="13.5" customHeight="1"/>
    <row r="829" s="198" customFormat="1" ht="13.5" customHeight="1"/>
    <row r="830" s="198" customFormat="1" ht="13.5" customHeight="1"/>
    <row r="831" s="198" customFormat="1" ht="13.5" customHeight="1"/>
    <row r="832" s="198" customFormat="1" ht="13.5" customHeight="1"/>
    <row r="833" s="198" customFormat="1" ht="13.5" customHeight="1"/>
    <row r="834" s="198" customFormat="1" ht="13.5" customHeight="1"/>
    <row r="835" s="198" customFormat="1" ht="13.5" customHeight="1"/>
    <row r="836" s="198" customFormat="1" ht="13.5" customHeight="1"/>
    <row r="837" s="198" customFormat="1" ht="13.5" customHeight="1"/>
    <row r="838" s="198" customFormat="1" ht="13.5" customHeight="1"/>
    <row r="839" s="198" customFormat="1" ht="13.5" customHeight="1"/>
    <row r="840" s="198" customFormat="1" ht="13.5" customHeight="1"/>
    <row r="841" s="198" customFormat="1" ht="13.5" customHeight="1"/>
    <row r="842" s="198" customFormat="1" ht="13.5" customHeight="1"/>
    <row r="843" s="198" customFormat="1" ht="13.5" customHeight="1"/>
    <row r="844" s="198" customFormat="1" ht="13.5" customHeight="1"/>
    <row r="845" s="198" customFormat="1" ht="13.5" customHeight="1"/>
    <row r="846" s="198" customFormat="1" ht="13.5" customHeight="1"/>
    <row r="847" s="198" customFormat="1" ht="13.5" customHeight="1"/>
    <row r="848" s="198" customFormat="1" ht="13.5" customHeight="1"/>
    <row r="849" s="198" customFormat="1" ht="13.5" customHeight="1"/>
    <row r="850" s="198" customFormat="1" ht="13.5" customHeight="1"/>
    <row r="851" s="198" customFormat="1" ht="13.5" customHeight="1"/>
    <row r="852" s="198" customFormat="1" ht="13.5" customHeight="1"/>
    <row r="853" s="198" customFormat="1" ht="13.5" customHeight="1"/>
    <row r="854" s="198" customFormat="1" ht="13.5" customHeight="1"/>
    <row r="855" s="198" customFormat="1" ht="13.5" customHeight="1"/>
    <row r="856" s="198" customFormat="1" ht="13.5" customHeight="1"/>
    <row r="857" s="198" customFormat="1" ht="13.5" customHeight="1"/>
    <row r="858" s="198" customFormat="1" ht="13.5" customHeight="1"/>
    <row r="859" s="198" customFormat="1" ht="13.5" customHeight="1"/>
    <row r="860" s="198" customFormat="1" ht="13.5" customHeight="1"/>
    <row r="861" s="198" customFormat="1" ht="13.5" customHeight="1"/>
    <row r="862" s="198" customFormat="1" ht="13.5" customHeight="1"/>
    <row r="863" s="198" customFormat="1" ht="13.5" customHeight="1"/>
    <row r="864" s="198" customFormat="1" ht="13.5" customHeight="1"/>
    <row r="865" s="198" customFormat="1" ht="13.5" customHeight="1"/>
    <row r="866" s="198" customFormat="1" ht="13.5" customHeight="1"/>
    <row r="867" s="198" customFormat="1" ht="13.5" customHeight="1"/>
    <row r="868" s="198" customFormat="1" ht="13.5" customHeight="1"/>
    <row r="869" s="198" customFormat="1" ht="13.5" customHeight="1"/>
    <row r="870" s="198" customFormat="1" ht="13.5" customHeight="1"/>
    <row r="871" s="198" customFormat="1" ht="13.5" customHeight="1"/>
    <row r="872" s="198" customFormat="1" ht="13.5" customHeight="1"/>
    <row r="873" s="198" customFormat="1" ht="13.5" customHeight="1"/>
    <row r="874" s="198" customFormat="1" ht="13.5" customHeight="1"/>
    <row r="875" s="198" customFormat="1" ht="13.5" customHeight="1"/>
    <row r="876" s="198" customFormat="1" ht="13.5" customHeight="1"/>
    <row r="877" s="198" customFormat="1" ht="13.5" customHeight="1"/>
    <row r="878" s="198" customFormat="1" ht="13.5" customHeight="1"/>
    <row r="879" s="198" customFormat="1" ht="13.5" customHeight="1"/>
    <row r="880" s="198" customFormat="1" ht="13.5" customHeight="1"/>
    <row r="881" s="198" customFormat="1" ht="13.5" customHeight="1"/>
    <row r="882" s="198" customFormat="1" ht="13.5" customHeight="1"/>
    <row r="883" s="198" customFormat="1" ht="13.5" customHeight="1"/>
    <row r="884" s="198" customFormat="1" ht="13.5" customHeight="1"/>
    <row r="885" s="198" customFormat="1" ht="13.5" customHeight="1"/>
    <row r="886" s="198" customFormat="1" ht="13.5" customHeight="1"/>
    <row r="887" s="198" customFormat="1" ht="13.5" customHeight="1"/>
    <row r="888" s="198" customFormat="1" ht="13.5" customHeight="1"/>
    <row r="889" s="198" customFormat="1" ht="13.5" customHeight="1"/>
    <row r="890" s="198" customFormat="1" ht="13.5" customHeight="1"/>
    <row r="891" s="198" customFormat="1" ht="13.5" customHeight="1"/>
    <row r="892" s="198" customFormat="1" ht="13.5" customHeight="1"/>
    <row r="893" s="198" customFormat="1" ht="13.5" customHeight="1"/>
    <row r="894" s="198" customFormat="1" ht="13.5" customHeight="1"/>
    <row r="895" s="198" customFormat="1" ht="13.5" customHeight="1"/>
    <row r="896" s="198" customFormat="1" ht="13.5" customHeight="1"/>
    <row r="897" s="198" customFormat="1" ht="13.5" customHeight="1"/>
    <row r="898" s="198" customFormat="1" ht="13.5" customHeight="1"/>
    <row r="899" s="198" customFormat="1" ht="13.5" customHeight="1"/>
    <row r="900" s="198" customFormat="1" ht="13.5" customHeight="1"/>
    <row r="901" s="198" customFormat="1" ht="13.5" customHeight="1"/>
    <row r="902" s="198" customFormat="1" ht="13.5" customHeight="1"/>
    <row r="903" s="198" customFormat="1" ht="13.5" customHeight="1"/>
    <row r="904" s="198" customFormat="1" ht="13.5" customHeight="1"/>
    <row r="905" s="198" customFormat="1" ht="13.5" customHeight="1"/>
    <row r="906" s="198" customFormat="1" ht="13.5" customHeight="1"/>
    <row r="907" s="198" customFormat="1" ht="13.5" customHeight="1"/>
    <row r="908" s="198" customFormat="1" ht="13.5" customHeight="1"/>
    <row r="909" s="198" customFormat="1" ht="13.5" customHeight="1"/>
    <row r="910" s="198" customFormat="1" ht="13.5" customHeight="1"/>
    <row r="911" s="198" customFormat="1" ht="13.5" customHeight="1"/>
    <row r="912" s="198" customFormat="1" ht="13.5" customHeight="1"/>
    <row r="913" s="198" customFormat="1" ht="13.5" customHeight="1"/>
    <row r="914" s="198" customFormat="1" ht="13.5" customHeight="1"/>
    <row r="915" s="198" customFormat="1" ht="13.5" customHeight="1"/>
    <row r="916" s="198" customFormat="1" ht="13.5" customHeight="1"/>
    <row r="917" s="198" customFormat="1" ht="13.5" customHeight="1"/>
    <row r="918" s="198" customFormat="1" ht="13.5" customHeight="1"/>
    <row r="919" s="198" customFormat="1" ht="13.5" customHeight="1"/>
    <row r="920" s="198" customFormat="1" ht="13.5" customHeight="1"/>
    <row r="921" s="198" customFormat="1" ht="13.5" customHeight="1"/>
    <row r="922" s="198" customFormat="1" ht="13.5" customHeight="1"/>
    <row r="923" s="198" customFormat="1" ht="13.5" customHeight="1"/>
    <row r="924" s="198" customFormat="1" ht="13.5" customHeight="1"/>
    <row r="925" s="198" customFormat="1" ht="13.5" customHeight="1"/>
    <row r="926" s="198" customFormat="1" ht="13.5" customHeight="1"/>
    <row r="927" s="198" customFormat="1" ht="13.5" customHeight="1"/>
    <row r="928" s="198" customFormat="1" ht="13.5" customHeight="1"/>
    <row r="929" s="198" customFormat="1" ht="13.5" customHeight="1"/>
    <row r="930" s="198" customFormat="1" ht="13.5" customHeight="1"/>
    <row r="931" s="198" customFormat="1" ht="13.5" customHeight="1"/>
    <row r="932" s="198" customFormat="1" ht="13.5" customHeight="1"/>
    <row r="933" s="198" customFormat="1" ht="13.5" customHeight="1"/>
    <row r="934" s="198" customFormat="1" ht="13.5" customHeight="1"/>
    <row r="935" s="198" customFormat="1" ht="13.5" customHeight="1"/>
    <row r="936" s="198" customFormat="1" ht="13.5" customHeight="1"/>
    <row r="937" s="198" customFormat="1" ht="13.5" customHeight="1"/>
    <row r="938" s="198" customFormat="1" ht="13.5" customHeight="1"/>
    <row r="939" s="198" customFormat="1" ht="13.5" customHeight="1"/>
    <row r="940" s="198" customFormat="1" ht="13.5" customHeight="1"/>
    <row r="941" s="198" customFormat="1" ht="13.5" customHeight="1"/>
    <row r="942" s="198" customFormat="1" ht="13.5" customHeight="1"/>
    <row r="943" s="198" customFormat="1" ht="13.5" customHeight="1"/>
    <row r="944" s="198" customFormat="1" ht="13.5" customHeight="1"/>
    <row r="945" s="198" customFormat="1" ht="13.5" customHeight="1"/>
    <row r="946" s="198" customFormat="1" ht="13.5" customHeight="1"/>
    <row r="947" s="198" customFormat="1" ht="13.5" customHeight="1"/>
    <row r="948" s="198" customFormat="1" ht="13.5" customHeight="1"/>
    <row r="949" s="198" customFormat="1" ht="13.5" customHeight="1"/>
    <row r="950" s="198" customFormat="1" ht="13.5" customHeight="1"/>
    <row r="951" s="198" customFormat="1" ht="13.5" customHeight="1"/>
    <row r="952" s="198" customFormat="1" ht="13.5" customHeight="1"/>
    <row r="953" s="198" customFormat="1" ht="13.5" customHeight="1"/>
    <row r="954" s="198" customFormat="1" ht="13.5" customHeight="1"/>
    <row r="955" s="198" customFormat="1" ht="13.5" customHeight="1"/>
    <row r="956" s="198" customFormat="1" ht="13.5" customHeight="1"/>
    <row r="957" s="198" customFormat="1" ht="13.5" customHeight="1"/>
    <row r="958" s="198" customFormat="1" ht="13.5" customHeight="1"/>
    <row r="959" s="198" customFormat="1" ht="13.5" customHeight="1"/>
    <row r="960" s="198" customFormat="1" ht="13.5" customHeight="1"/>
    <row r="961" s="198" customFormat="1" ht="13.5" customHeight="1"/>
    <row r="962" s="198" customFormat="1" ht="13.5" customHeight="1"/>
    <row r="963" s="198" customFormat="1" ht="13.5" customHeight="1"/>
    <row r="964" s="198" customFormat="1" ht="13.5" customHeight="1"/>
    <row r="965" s="198" customFormat="1" ht="13.5" customHeight="1"/>
    <row r="966" s="198" customFormat="1" ht="13.5" customHeight="1"/>
    <row r="967" s="198" customFormat="1" ht="13.5" customHeight="1"/>
    <row r="968" s="198" customFormat="1" ht="13.5" customHeight="1"/>
    <row r="969" s="198" customFormat="1" ht="13.5" customHeight="1"/>
    <row r="970" s="198" customFormat="1" ht="13.5" customHeight="1"/>
    <row r="971" s="198" customFormat="1" ht="13.5" customHeight="1"/>
    <row r="972" s="198" customFormat="1" ht="13.5" customHeight="1"/>
    <row r="973" s="198" customFormat="1" ht="13.5" customHeight="1"/>
    <row r="974" s="198" customFormat="1" ht="13.5" customHeight="1"/>
    <row r="975" s="198" customFormat="1" ht="13.5" customHeight="1"/>
    <row r="976" s="198" customFormat="1" ht="13.5" customHeight="1"/>
    <row r="977" s="198" customFormat="1" ht="13.5" customHeight="1"/>
    <row r="978" s="198" customFormat="1" ht="13.5" customHeight="1"/>
    <row r="979" s="198" customFormat="1" ht="13.5" customHeight="1"/>
    <row r="980" s="198" customFormat="1" ht="13.5" customHeight="1"/>
    <row r="981" s="198" customFormat="1" ht="13.5" customHeight="1"/>
    <row r="982" s="198" customFormat="1" ht="13.5" customHeight="1"/>
    <row r="983" s="198" customFormat="1" ht="13.5" customHeight="1"/>
    <row r="984" s="198" customFormat="1" ht="13.5" customHeight="1"/>
    <row r="985" s="198" customFormat="1" ht="13.5" customHeight="1"/>
    <row r="986" s="198" customFormat="1" ht="13.5" customHeight="1"/>
    <row r="987" s="198" customFormat="1" ht="13.5" customHeight="1"/>
    <row r="988" s="198" customFormat="1" ht="13.5" customHeight="1"/>
    <row r="989" s="198" customFormat="1" ht="13.5" customHeight="1"/>
    <row r="990" s="198" customFormat="1" ht="13.5" customHeight="1"/>
    <row r="991" s="198" customFormat="1" ht="13.5" customHeight="1"/>
    <row r="992" s="198" customFormat="1" ht="13.5" customHeight="1"/>
    <row r="993" s="198" customFormat="1" ht="13.5" customHeight="1"/>
    <row r="994" s="198" customFormat="1" ht="13.5" customHeight="1"/>
    <row r="995" s="198" customFormat="1" ht="13.5" customHeight="1"/>
    <row r="996" s="198" customFormat="1" ht="13.5" customHeight="1"/>
    <row r="997" s="198" customFormat="1" ht="13.5" customHeight="1"/>
    <row r="998" s="198" customFormat="1" ht="13.5" customHeight="1"/>
    <row r="999" s="198" customFormat="1" ht="13.5" customHeight="1"/>
    <row r="1000" s="198" customFormat="1" ht="13.5" customHeight="1"/>
  </sheetData>
  <mergeCells count="52">
    <mergeCell ref="B18:B20"/>
    <mergeCell ref="C18:C20"/>
    <mergeCell ref="A21:A36"/>
    <mergeCell ref="B21:B22"/>
    <mergeCell ref="A37:A49"/>
    <mergeCell ref="B37:B39"/>
    <mergeCell ref="B40:B42"/>
    <mergeCell ref="B43:B44"/>
    <mergeCell ref="B47:B48"/>
    <mergeCell ref="B29:B32"/>
    <mergeCell ref="A3:A20"/>
    <mergeCell ref="C27:C28"/>
    <mergeCell ref="C29:C32"/>
    <mergeCell ref="B10:B13"/>
    <mergeCell ref="C10:C13"/>
    <mergeCell ref="B14:B15"/>
    <mergeCell ref="C14:C15"/>
    <mergeCell ref="E1:F1"/>
    <mergeCell ref="B3:B6"/>
    <mergeCell ref="C3:C6"/>
    <mergeCell ref="B7:B9"/>
    <mergeCell ref="C7:C9"/>
    <mergeCell ref="B16:B17"/>
    <mergeCell ref="C16:C17"/>
    <mergeCell ref="B63:B66"/>
    <mergeCell ref="C63:C66"/>
    <mergeCell ref="B61:B62"/>
    <mergeCell ref="C61:C62"/>
    <mergeCell ref="B34:B36"/>
    <mergeCell ref="C34:C36"/>
    <mergeCell ref="C47:C48"/>
    <mergeCell ref="C37:C39"/>
    <mergeCell ref="C40:C42"/>
    <mergeCell ref="C43:C44"/>
    <mergeCell ref="C21:C22"/>
    <mergeCell ref="B24:B26"/>
    <mergeCell ref="C24:C26"/>
    <mergeCell ref="B27:B28"/>
    <mergeCell ref="B67:B68"/>
    <mergeCell ref="C67:C68"/>
    <mergeCell ref="A69:A73"/>
    <mergeCell ref="B69:B73"/>
    <mergeCell ref="C69:C73"/>
    <mergeCell ref="A50:A68"/>
    <mergeCell ref="B50:B52"/>
    <mergeCell ref="C50:C52"/>
    <mergeCell ref="B57:B58"/>
    <mergeCell ref="C57:C58"/>
    <mergeCell ref="B59:B60"/>
    <mergeCell ref="C59:C60"/>
    <mergeCell ref="B53:B56"/>
    <mergeCell ref="C53:C56"/>
  </mergeCells>
  <phoneticPr fontId="4"/>
  <dataValidations count="1">
    <dataValidation type="list" allowBlank="1" showErrorMessage="1" sqref="F3 E4:F73" xr:uid="{00000000-0002-0000-1200-000000000000}">
      <formula1>$G$14:$G$15</formula1>
    </dataValidation>
  </dataValidation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2"/>
  <sheetViews>
    <sheetView view="pageBreakPreview" topLeftCell="A4" zoomScale="120" zoomScaleNormal="100" zoomScaleSheetLayoutView="120" workbookViewId="0">
      <selection activeCell="D91" sqref="D91"/>
    </sheetView>
  </sheetViews>
  <sheetFormatPr defaultRowHeight="13"/>
  <cols>
    <col min="1" max="2" width="8.7265625" customWidth="1"/>
    <col min="3" max="3" width="3.7265625" customWidth="1"/>
    <col min="4" max="4" width="17.26953125" customWidth="1"/>
    <col min="5" max="5" width="19.453125" bestFit="1" customWidth="1"/>
    <col min="6" max="6" width="18.26953125" bestFit="1" customWidth="1"/>
    <col min="7" max="8" width="17.26953125" customWidth="1"/>
  </cols>
  <sheetData>
    <row r="1" spans="1:7" ht="16.5" hidden="1">
      <c r="D1" s="20"/>
      <c r="E1" s="20"/>
    </row>
    <row r="2" spans="1:7" ht="16.5" hidden="1">
      <c r="D2" s="20"/>
      <c r="E2" s="20"/>
    </row>
    <row r="3" spans="1:7" ht="16.5" hidden="1">
      <c r="D3" s="20"/>
      <c r="E3" s="20"/>
    </row>
    <row r="4" spans="1:7" s="3" customFormat="1" ht="21" customHeight="1">
      <c r="A4" s="347" t="s">
        <v>277</v>
      </c>
      <c r="B4" s="347"/>
      <c r="C4" s="347"/>
      <c r="D4" s="347"/>
      <c r="E4" s="347"/>
      <c r="F4" s="347"/>
      <c r="G4" s="347"/>
    </row>
    <row r="5" spans="1:7" s="3" customFormat="1" ht="7.5" customHeight="1">
      <c r="A5" s="189"/>
      <c r="B5" s="189"/>
      <c r="C5" s="189"/>
      <c r="D5" s="2"/>
      <c r="E5" s="2"/>
      <c r="F5" s="2"/>
      <c r="G5" s="2"/>
    </row>
    <row r="6" spans="1:7" s="3" customFormat="1" ht="12.75" customHeight="1">
      <c r="A6" s="348" t="s">
        <v>276</v>
      </c>
      <c r="B6" s="348"/>
      <c r="C6"/>
      <c r="D6" s="2" t="s">
        <v>275</v>
      </c>
      <c r="E6" s="2" t="s">
        <v>274</v>
      </c>
      <c r="F6"/>
      <c r="G6" s="2"/>
    </row>
    <row r="7" spans="1:7" s="3" customFormat="1" ht="12.75" customHeight="1">
      <c r="A7"/>
      <c r="B7"/>
      <c r="C7" s="189"/>
      <c r="D7" s="2" t="s">
        <v>88</v>
      </c>
      <c r="E7" s="2" t="s">
        <v>273</v>
      </c>
      <c r="F7"/>
      <c r="G7" s="2"/>
    </row>
    <row r="8" spans="1:7" s="3" customFormat="1" ht="8.25" customHeight="1">
      <c r="A8"/>
      <c r="B8"/>
      <c r="C8"/>
      <c r="D8" s="2"/>
      <c r="E8" s="2"/>
      <c r="F8" s="2"/>
      <c r="G8" s="2"/>
    </row>
    <row r="9" spans="1:7" s="3" customFormat="1" ht="12.75" customHeight="1">
      <c r="A9" s="348" t="s">
        <v>272</v>
      </c>
      <c r="B9" s="348"/>
      <c r="C9"/>
      <c r="D9" s="2" t="s">
        <v>271</v>
      </c>
      <c r="E9" s="2"/>
      <c r="F9" s="2"/>
      <c r="G9" s="2"/>
    </row>
    <row r="10" spans="1:7" s="3" customFormat="1" ht="12.75" customHeight="1">
      <c r="A10"/>
      <c r="B10"/>
      <c r="C10" s="189"/>
      <c r="D10" s="2" t="s">
        <v>270</v>
      </c>
      <c r="E10" s="2"/>
      <c r="F10" s="196"/>
      <c r="G10" s="2"/>
    </row>
    <row r="11" spans="1:7" s="3" customFormat="1" ht="12.75" customHeight="1">
      <c r="A11"/>
      <c r="B11"/>
      <c r="C11"/>
      <c r="D11" s="2" t="s">
        <v>269</v>
      </c>
      <c r="E11" s="2"/>
      <c r="F11" s="2"/>
      <c r="G11" s="2"/>
    </row>
    <row r="12" spans="1:7" s="3" customFormat="1" ht="8.25" customHeight="1">
      <c r="A12"/>
      <c r="B12"/>
      <c r="C12"/>
      <c r="D12" s="2"/>
      <c r="E12" s="2"/>
      <c r="F12" s="2"/>
      <c r="G12" s="2"/>
    </row>
    <row r="13" spans="1:7" s="3" customFormat="1" ht="12.75" customHeight="1">
      <c r="A13" s="348" t="s">
        <v>268</v>
      </c>
      <c r="B13" s="348"/>
      <c r="C13"/>
      <c r="D13" s="2" t="s">
        <v>262</v>
      </c>
      <c r="E13" s="2" t="s">
        <v>261</v>
      </c>
      <c r="F13" s="2" t="s">
        <v>261</v>
      </c>
      <c r="G13" s="2"/>
    </row>
    <row r="14" spans="1:7" s="3" customFormat="1" ht="12.75" customHeight="1">
      <c r="A14"/>
      <c r="B14"/>
      <c r="C14" s="189"/>
      <c r="D14" s="2" t="s">
        <v>267</v>
      </c>
      <c r="E14" s="2" t="s">
        <v>266</v>
      </c>
      <c r="F14" s="2" t="s">
        <v>265</v>
      </c>
      <c r="G14" s="2"/>
    </row>
    <row r="15" spans="1:7" s="3" customFormat="1" ht="12.75" customHeight="1">
      <c r="A15" s="348"/>
      <c r="B15" s="348"/>
      <c r="C15" s="189"/>
      <c r="D15" s="2" t="s">
        <v>264</v>
      </c>
      <c r="E15" s="2" t="s">
        <v>263</v>
      </c>
      <c r="F15" s="2" t="s">
        <v>593</v>
      </c>
      <c r="G15" s="2"/>
    </row>
    <row r="16" spans="1:7" s="3" customFormat="1" ht="8.25" customHeight="1">
      <c r="A16" s="189"/>
      <c r="B16" s="189"/>
      <c r="C16" s="189"/>
      <c r="D16" s="2"/>
      <c r="E16" s="2"/>
      <c r="F16" s="2"/>
      <c r="G16" s="2"/>
    </row>
    <row r="17" spans="1:7" s="3" customFormat="1" ht="12.75" customHeight="1">
      <c r="A17"/>
      <c r="B17"/>
      <c r="C17"/>
      <c r="D17" s="2" t="s">
        <v>262</v>
      </c>
      <c r="E17" s="2" t="s">
        <v>261</v>
      </c>
      <c r="F17" s="2" t="s">
        <v>260</v>
      </c>
    </row>
    <row r="18" spans="1:7" s="3" customFormat="1" ht="12.75" customHeight="1">
      <c r="A18"/>
      <c r="B18"/>
      <c r="C18"/>
      <c r="D18" s="2" t="s">
        <v>259</v>
      </c>
      <c r="E18" s="2" t="s">
        <v>258</v>
      </c>
      <c r="F18" s="2" t="s">
        <v>257</v>
      </c>
    </row>
    <row r="19" spans="1:7" s="3" customFormat="1" ht="12.75" customHeight="1">
      <c r="A19"/>
      <c r="B19"/>
      <c r="C19"/>
      <c r="D19" s="2" t="s">
        <v>256</v>
      </c>
      <c r="E19" s="2" t="s">
        <v>255</v>
      </c>
      <c r="F19" s="2" t="s">
        <v>254</v>
      </c>
    </row>
    <row r="20" spans="1:7" s="3" customFormat="1" ht="8.25" customHeight="1">
      <c r="A20"/>
      <c r="B20"/>
      <c r="C20"/>
      <c r="D20" s="2"/>
      <c r="E20" s="2"/>
      <c r="F20"/>
    </row>
    <row r="21" spans="1:7" s="3" customFormat="1" ht="8.25" customHeight="1">
      <c r="A21"/>
      <c r="B21"/>
      <c r="C21"/>
      <c r="D21" s="2"/>
      <c r="E21" s="2"/>
      <c r="F21" s="2"/>
      <c r="G21" s="2"/>
    </row>
    <row r="22" spans="1:7" s="3" customFormat="1" ht="12.75" customHeight="1">
      <c r="A22" s="348" t="s">
        <v>253</v>
      </c>
      <c r="B22" s="348"/>
      <c r="C22"/>
      <c r="D22" s="2" t="s">
        <v>89</v>
      </c>
      <c r="E22" s="2"/>
      <c r="F22" s="2"/>
      <c r="G22" s="2"/>
    </row>
    <row r="23" spans="1:7" s="3" customFormat="1" ht="12.75" customHeight="1">
      <c r="A23"/>
      <c r="B23"/>
      <c r="C23" s="189"/>
      <c r="D23" s="2" t="s">
        <v>252</v>
      </c>
      <c r="E23" s="2"/>
      <c r="F23" s="2"/>
      <c r="G23" s="2"/>
    </row>
    <row r="24" spans="1:7" s="3" customFormat="1" ht="8.25" customHeight="1">
      <c r="A24"/>
      <c r="B24"/>
      <c r="C24"/>
      <c r="D24" s="2"/>
      <c r="E24" s="2"/>
      <c r="F24" s="2"/>
      <c r="G24" s="2"/>
    </row>
    <row r="25" spans="1:7" s="3" customFormat="1" ht="12.75" customHeight="1">
      <c r="A25" s="348" t="s">
        <v>251</v>
      </c>
      <c r="B25" s="348"/>
      <c r="C25"/>
      <c r="D25" s="2" t="s">
        <v>250</v>
      </c>
      <c r="E25" s="2" t="s">
        <v>249</v>
      </c>
      <c r="F25" s="2" t="s">
        <v>248</v>
      </c>
    </row>
    <row r="26" spans="1:7" s="3" customFormat="1" ht="12.75" customHeight="1">
      <c r="A26"/>
      <c r="B26"/>
      <c r="C26" s="189"/>
      <c r="D26" s="2" t="s">
        <v>90</v>
      </c>
      <c r="E26" s="2" t="s">
        <v>247</v>
      </c>
      <c r="F26" s="195" t="s">
        <v>246</v>
      </c>
    </row>
    <row r="27" spans="1:7" s="3" customFormat="1" ht="8.25" customHeight="1">
      <c r="A27"/>
      <c r="B27"/>
      <c r="C27"/>
      <c r="D27"/>
      <c r="E27"/>
      <c r="F27"/>
      <c r="G27"/>
    </row>
    <row r="28" spans="1:7" s="3" customFormat="1" ht="12.75" customHeight="1">
      <c r="A28" s="348" t="s">
        <v>245</v>
      </c>
      <c r="B28" s="348"/>
      <c r="C28" s="189"/>
      <c r="D28" s="349" t="s">
        <v>243</v>
      </c>
      <c r="E28" s="349"/>
      <c r="F28"/>
    </row>
    <row r="29" spans="1:7" s="3" customFormat="1" ht="8.25" customHeight="1">
      <c r="A29" s="348"/>
      <c r="B29" s="348"/>
      <c r="C29" s="189"/>
      <c r="D29"/>
      <c r="E29"/>
      <c r="F29"/>
    </row>
    <row r="30" spans="1:7" s="3" customFormat="1" ht="12.75" customHeight="1">
      <c r="A30" s="348" t="s">
        <v>244</v>
      </c>
      <c r="B30" s="348"/>
      <c r="C30" s="189"/>
      <c r="D30" s="349" t="s">
        <v>243</v>
      </c>
      <c r="E30" s="349"/>
      <c r="F30"/>
    </row>
    <row r="31" spans="1:7" s="3" customFormat="1" ht="8.25" customHeight="1">
      <c r="A31"/>
      <c r="B31"/>
      <c r="C31"/>
      <c r="D31"/>
      <c r="E31"/>
      <c r="F31"/>
    </row>
    <row r="32" spans="1:7" s="3" customFormat="1" ht="19">
      <c r="A32" s="347" t="s">
        <v>242</v>
      </c>
      <c r="B32" s="347"/>
      <c r="C32" s="347"/>
      <c r="D32" s="347"/>
      <c r="E32" s="347"/>
      <c r="F32" s="347"/>
      <c r="G32" s="347"/>
    </row>
    <row r="33" spans="1:8" s="3" customFormat="1" ht="6.75" customHeight="1">
      <c r="A33"/>
      <c r="B33"/>
      <c r="C33"/>
      <c r="D33"/>
      <c r="E33"/>
      <c r="F33"/>
      <c r="G33"/>
    </row>
    <row r="34" spans="1:8" s="3" customFormat="1" ht="12.75" customHeight="1">
      <c r="A34" s="352" t="s">
        <v>241</v>
      </c>
      <c r="B34" s="352"/>
      <c r="C34"/>
      <c r="D34" t="s">
        <v>609</v>
      </c>
      <c r="E34"/>
      <c r="F34"/>
      <c r="G34"/>
      <c r="H34"/>
    </row>
    <row r="35" spans="1:8" s="3" customFormat="1" ht="12.75" customHeight="1">
      <c r="A35"/>
      <c r="B35"/>
      <c r="C35"/>
      <c r="D35"/>
      <c r="E35"/>
      <c r="F35"/>
      <c r="G35"/>
      <c r="H35"/>
    </row>
    <row r="36" spans="1:8" s="3" customFormat="1" ht="12.75" customHeight="1">
      <c r="A36" s="348" t="s">
        <v>240</v>
      </c>
      <c r="B36" s="348"/>
      <c r="C36" s="2"/>
      <c r="D36" s="182" t="s">
        <v>239</v>
      </c>
      <c r="E36"/>
      <c r="F36"/>
      <c r="G36"/>
      <c r="H36"/>
    </row>
    <row r="37" spans="1:8" s="3" customFormat="1" ht="12.75" customHeight="1">
      <c r="A37" s="189"/>
      <c r="B37"/>
      <c r="C37"/>
      <c r="D37"/>
      <c r="E37"/>
      <c r="F37"/>
      <c r="G37"/>
      <c r="H37"/>
    </row>
    <row r="38" spans="1:8" s="3" customFormat="1" ht="12.75" customHeight="1">
      <c r="A38" s="348" t="s">
        <v>238</v>
      </c>
      <c r="B38" s="348"/>
      <c r="C38"/>
      <c r="D38" s="192" t="s">
        <v>594</v>
      </c>
      <c r="E38" s="192" t="s">
        <v>595</v>
      </c>
      <c r="F38" s="192" t="s">
        <v>438</v>
      </c>
      <c r="G38" s="194"/>
      <c r="H38"/>
    </row>
    <row r="39" spans="1:8" s="3" customFormat="1" ht="12.75" customHeight="1">
      <c r="A39" s="189"/>
      <c r="B39"/>
      <c r="C39"/>
      <c r="D39" s="41"/>
      <c r="E39" s="41"/>
      <c r="F39" s="41"/>
      <c r="G39" s="194"/>
      <c r="H39"/>
    </row>
    <row r="40" spans="1:8" s="3" customFormat="1" ht="12.75" customHeight="1">
      <c r="A40" s="348" t="s">
        <v>237</v>
      </c>
      <c r="B40" s="348"/>
      <c r="C40"/>
      <c r="D40" s="193" t="s">
        <v>236</v>
      </c>
      <c r="E40" s="193"/>
      <c r="F40" s="262"/>
      <c r="G40" s="182"/>
      <c r="H40"/>
    </row>
    <row r="41" spans="1:8" s="3" customFormat="1" ht="12.75" customHeight="1">
      <c r="C41"/>
      <c r="D41" s="183" t="s">
        <v>234</v>
      </c>
      <c r="E41" s="183" t="s">
        <v>229</v>
      </c>
      <c r="F41" s="342"/>
      <c r="G41" s="182"/>
      <c r="H41"/>
    </row>
    <row r="42" spans="1:8" s="3" customFormat="1" ht="12.75" customHeight="1">
      <c r="A42" s="189"/>
      <c r="B42" s="189"/>
      <c r="C42"/>
      <c r="D42" s="183" t="s">
        <v>233</v>
      </c>
      <c r="E42" s="183" t="s">
        <v>232</v>
      </c>
      <c r="F42" s="342"/>
      <c r="G42" s="182"/>
      <c r="H42"/>
    </row>
    <row r="43" spans="1:8" s="3" customFormat="1" ht="12.75" customHeight="1">
      <c r="A43" s="189"/>
      <c r="B43" s="189"/>
      <c r="C43"/>
      <c r="D43" s="183" t="s">
        <v>230</v>
      </c>
      <c r="E43" s="183" t="s">
        <v>596</v>
      </c>
      <c r="F43" s="342"/>
      <c r="G43" s="182"/>
      <c r="H43"/>
    </row>
    <row r="44" spans="1:8" ht="12.75" customHeight="1">
      <c r="D44" s="191" t="s">
        <v>231</v>
      </c>
      <c r="E44" s="41" t="s">
        <v>235</v>
      </c>
      <c r="F44" s="342"/>
      <c r="G44" s="188"/>
      <c r="H44" s="182"/>
    </row>
    <row r="45" spans="1:8" ht="12.75" customHeight="1">
      <c r="D45" s="2"/>
    </row>
    <row r="46" spans="1:8" ht="12.75" customHeight="1">
      <c r="A46" s="348" t="s">
        <v>228</v>
      </c>
      <c r="B46" s="348"/>
      <c r="C46" s="2"/>
      <c r="D46" s="182" t="s">
        <v>227</v>
      </c>
      <c r="E46" s="182" t="s">
        <v>226</v>
      </c>
      <c r="F46" s="2"/>
      <c r="G46" s="2"/>
    </row>
    <row r="47" spans="1:8" ht="12.75" customHeight="1">
      <c r="A47" s="189"/>
      <c r="D47" s="182"/>
    </row>
    <row r="48" spans="1:8" ht="12.75" customHeight="1">
      <c r="A48" s="348" t="s">
        <v>225</v>
      </c>
      <c r="B48" s="348"/>
      <c r="D48" s="182" t="s">
        <v>224</v>
      </c>
      <c r="E48" s="190" t="s">
        <v>222</v>
      </c>
      <c r="F48" s="2"/>
    </row>
    <row r="49" spans="1:8" ht="12.75" customHeight="1">
      <c r="A49" s="189"/>
      <c r="D49" s="182" t="s">
        <v>223</v>
      </c>
      <c r="E49" s="190" t="s">
        <v>18</v>
      </c>
      <c r="F49" s="2"/>
    </row>
    <row r="50" spans="1:8" ht="12.75" customHeight="1">
      <c r="A50" s="189"/>
      <c r="D50" s="182" t="s">
        <v>221</v>
      </c>
      <c r="E50" s="190" t="s">
        <v>220</v>
      </c>
      <c r="F50" s="2"/>
    </row>
    <row r="51" spans="1:8" ht="12.75" customHeight="1">
      <c r="A51" s="189"/>
      <c r="D51" s="182"/>
    </row>
    <row r="52" spans="1:8" ht="12.75" customHeight="1">
      <c r="A52" s="348" t="s">
        <v>219</v>
      </c>
      <c r="B52" s="348"/>
      <c r="D52" s="182" t="s">
        <v>599</v>
      </c>
      <c r="E52" s="182" t="s">
        <v>218</v>
      </c>
      <c r="F52" s="182"/>
    </row>
    <row r="53" spans="1:8" ht="12.75" customHeight="1">
      <c r="A53" s="189"/>
      <c r="D53" s="182"/>
      <c r="E53" s="182"/>
      <c r="F53" s="182"/>
    </row>
    <row r="54" spans="1:8" ht="12.75" customHeight="1">
      <c r="A54" s="348" t="s">
        <v>217</v>
      </c>
      <c r="B54" s="348"/>
      <c r="D54" s="182" t="s">
        <v>215</v>
      </c>
      <c r="E54" s="182" t="s">
        <v>216</v>
      </c>
      <c r="F54" t="s">
        <v>597</v>
      </c>
      <c r="G54" s="2"/>
    </row>
    <row r="55" spans="1:8" ht="12.75" customHeight="1">
      <c r="A55" s="189"/>
      <c r="D55" s="182"/>
      <c r="E55" s="2"/>
      <c r="F55" s="2"/>
      <c r="G55" s="2"/>
    </row>
    <row r="56" spans="1:8" ht="12.75" customHeight="1">
      <c r="A56" s="348" t="s">
        <v>214</v>
      </c>
      <c r="B56" s="348"/>
      <c r="D56" s="182" t="s">
        <v>213</v>
      </c>
      <c r="E56" s="2"/>
      <c r="F56" s="126"/>
      <c r="G56" s="182"/>
    </row>
    <row r="57" spans="1:8" ht="12.75" customHeight="1">
      <c r="A57" s="189"/>
      <c r="D57" s="182"/>
      <c r="G57" s="182"/>
    </row>
    <row r="58" spans="1:8" ht="12.75" customHeight="1">
      <c r="A58" s="348" t="s">
        <v>212</v>
      </c>
      <c r="B58" s="348"/>
      <c r="D58" s="182" t="s">
        <v>205</v>
      </c>
      <c r="E58" s="2"/>
      <c r="G58" s="182"/>
    </row>
    <row r="59" spans="1:8" ht="12.75" customHeight="1">
      <c r="A59" s="348"/>
      <c r="B59" s="348"/>
      <c r="D59" s="190"/>
    </row>
    <row r="60" spans="1:8" ht="12.75" customHeight="1">
      <c r="A60" s="349" t="s">
        <v>211</v>
      </c>
      <c r="B60" s="349"/>
      <c r="D60" s="126" t="s">
        <v>608</v>
      </c>
      <c r="E60" s="2"/>
    </row>
    <row r="61" spans="1:8" ht="12.75" customHeight="1">
      <c r="D61" s="182"/>
      <c r="E61" s="2"/>
    </row>
    <row r="62" spans="1:8" ht="12.75" customHeight="1">
      <c r="A62" s="189" t="s">
        <v>210</v>
      </c>
      <c r="B62" s="189"/>
      <c r="D62" s="182" t="s">
        <v>598</v>
      </c>
      <c r="E62" s="2"/>
      <c r="F62" s="350" t="s">
        <v>209</v>
      </c>
      <c r="G62" s="350"/>
      <c r="H62" s="350"/>
    </row>
    <row r="63" spans="1:8" ht="12.75" customHeight="1">
      <c r="D63" s="182"/>
      <c r="F63" s="351" t="s">
        <v>610</v>
      </c>
      <c r="G63" s="351"/>
      <c r="H63" s="351"/>
    </row>
    <row r="64" spans="1:8" ht="12.75" customHeight="1">
      <c r="A64" s="348" t="s">
        <v>208</v>
      </c>
      <c r="B64" s="348"/>
      <c r="D64" s="182" t="s">
        <v>600</v>
      </c>
      <c r="F64" s="351"/>
      <c r="G64" s="351"/>
      <c r="H64" s="351"/>
    </row>
    <row r="65" spans="1:8" ht="12.75" customHeight="1">
      <c r="D65" s="182"/>
      <c r="F65" s="351" t="s">
        <v>611</v>
      </c>
      <c r="G65" s="351"/>
      <c r="H65" s="351"/>
    </row>
    <row r="66" spans="1:8" ht="12.75" customHeight="1">
      <c r="A66" s="348" t="s">
        <v>207</v>
      </c>
      <c r="B66" s="348"/>
      <c r="D66" s="188" t="s">
        <v>206</v>
      </c>
      <c r="F66" s="351"/>
      <c r="G66" s="351"/>
      <c r="H66" s="351"/>
    </row>
    <row r="67" spans="1:8" ht="12.75" customHeight="1">
      <c r="A67" s="348"/>
      <c r="B67" s="348"/>
      <c r="D67" s="188" t="s">
        <v>204</v>
      </c>
      <c r="F67" s="351" t="s">
        <v>612</v>
      </c>
      <c r="G67" s="351"/>
      <c r="H67" s="351"/>
    </row>
    <row r="68" spans="1:8" ht="12.75" customHeight="1">
      <c r="F68" s="351"/>
      <c r="G68" s="351"/>
      <c r="H68" s="351"/>
    </row>
    <row r="69" spans="1:8" ht="12.75" customHeight="1">
      <c r="A69" t="s">
        <v>601</v>
      </c>
      <c r="D69" t="s">
        <v>602</v>
      </c>
      <c r="E69" s="187"/>
      <c r="F69" s="351" t="s">
        <v>613</v>
      </c>
      <c r="G69" s="351"/>
      <c r="H69" s="351"/>
    </row>
    <row r="70" spans="1:8" ht="12.75" customHeight="1">
      <c r="D70" t="s">
        <v>603</v>
      </c>
      <c r="E70" s="187"/>
      <c r="F70" s="351"/>
      <c r="G70" s="351"/>
      <c r="H70" s="351"/>
    </row>
    <row r="71" spans="1:8">
      <c r="E71" s="187"/>
    </row>
    <row r="72" spans="1:8" ht="6" customHeight="1">
      <c r="A72" s="2"/>
      <c r="B72" s="2"/>
    </row>
    <row r="73" spans="1:8" ht="12.75" customHeight="1">
      <c r="A73" s="348"/>
      <c r="B73" s="348"/>
    </row>
    <row r="74" spans="1:8" ht="12" customHeight="1"/>
    <row r="75" spans="1:8" ht="18.75" customHeight="1">
      <c r="A75" s="354"/>
      <c r="B75" s="354"/>
      <c r="D75" s="2"/>
      <c r="E75" s="186"/>
      <c r="F75" s="186"/>
    </row>
    <row r="76" spans="1:8" ht="18.75" customHeight="1">
      <c r="A76" s="353"/>
      <c r="B76" s="353"/>
      <c r="D76" s="185"/>
      <c r="E76" s="181"/>
      <c r="F76" s="184"/>
    </row>
    <row r="77" spans="1:8" ht="12.75" customHeight="1"/>
    <row r="78" spans="1:8" ht="12.75" customHeight="1">
      <c r="A78" t="s">
        <v>614</v>
      </c>
    </row>
    <row r="79" spans="1:8" ht="12.75" customHeight="1"/>
    <row r="80" spans="1:8" ht="12.75" customHeight="1"/>
    <row r="81" ht="12.75" customHeight="1"/>
    <row r="82" ht="12.75" customHeight="1"/>
  </sheetData>
  <mergeCells count="36">
    <mergeCell ref="A52:B52"/>
    <mergeCell ref="A54:B54"/>
    <mergeCell ref="A76:B76"/>
    <mergeCell ref="A75:B75"/>
    <mergeCell ref="A56:B56"/>
    <mergeCell ref="A59:B59"/>
    <mergeCell ref="A67:B67"/>
    <mergeCell ref="A58:B58"/>
    <mergeCell ref="A60:B60"/>
    <mergeCell ref="A38:B38"/>
    <mergeCell ref="A40:B40"/>
    <mergeCell ref="A46:B46"/>
    <mergeCell ref="A34:B34"/>
    <mergeCell ref="A48:B48"/>
    <mergeCell ref="F62:H62"/>
    <mergeCell ref="F63:H64"/>
    <mergeCell ref="A64:B64"/>
    <mergeCell ref="A73:B73"/>
    <mergeCell ref="F65:H66"/>
    <mergeCell ref="F67:H68"/>
    <mergeCell ref="F69:H70"/>
    <mergeCell ref="A66:B66"/>
    <mergeCell ref="A4:G4"/>
    <mergeCell ref="A15:B15"/>
    <mergeCell ref="A22:B22"/>
    <mergeCell ref="A25:B25"/>
    <mergeCell ref="A6:B6"/>
    <mergeCell ref="A9:B9"/>
    <mergeCell ref="A13:B13"/>
    <mergeCell ref="A32:G32"/>
    <mergeCell ref="A36:B36"/>
    <mergeCell ref="D28:E28"/>
    <mergeCell ref="A29:B29"/>
    <mergeCell ref="A30:B30"/>
    <mergeCell ref="D30:E30"/>
    <mergeCell ref="A28:B28"/>
  </mergeCells>
  <phoneticPr fontId="4"/>
  <printOptions horizontalCentered="1" verticalCentered="1"/>
  <pageMargins left="0.59055118110236227" right="0.59055118110236227" top="0.39370078740157483" bottom="0.39370078740157483" header="0.34" footer="0.32"/>
  <pageSetup paperSize="9" scale="8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B1:C22"/>
  <sheetViews>
    <sheetView zoomScale="120" zoomScaleNormal="120" workbookViewId="0">
      <selection activeCell="D37" sqref="D37"/>
    </sheetView>
  </sheetViews>
  <sheetFormatPr defaultColWidth="9" defaultRowHeight="13"/>
  <cols>
    <col min="1" max="16384" width="9" style="127"/>
  </cols>
  <sheetData>
    <row r="1" spans="2:3">
      <c r="B1" s="171" t="s">
        <v>173</v>
      </c>
    </row>
    <row r="2" spans="2:3">
      <c r="B2" s="127">
        <v>1</v>
      </c>
      <c r="C2" s="171" t="s">
        <v>174</v>
      </c>
    </row>
    <row r="3" spans="2:3">
      <c r="B3" s="127">
        <v>2</v>
      </c>
      <c r="C3" s="171" t="s">
        <v>175</v>
      </c>
    </row>
    <row r="4" spans="2:3">
      <c r="B4" s="127">
        <v>3</v>
      </c>
      <c r="C4" s="171" t="s">
        <v>176</v>
      </c>
    </row>
    <row r="5" spans="2:3">
      <c r="B5" s="127">
        <v>4</v>
      </c>
      <c r="C5" s="171" t="s">
        <v>177</v>
      </c>
    </row>
    <row r="6" spans="2:3">
      <c r="B6" s="127">
        <v>5</v>
      </c>
      <c r="C6" s="171" t="s">
        <v>178</v>
      </c>
    </row>
    <row r="7" spans="2:3">
      <c r="B7" s="127">
        <v>6</v>
      </c>
      <c r="C7" s="171" t="s">
        <v>179</v>
      </c>
    </row>
    <row r="8" spans="2:3">
      <c r="B8" s="127">
        <v>7</v>
      </c>
      <c r="C8" s="171" t="s">
        <v>180</v>
      </c>
    </row>
    <row r="9" spans="2:3">
      <c r="B9" s="127">
        <v>8</v>
      </c>
      <c r="C9" s="171" t="s">
        <v>181</v>
      </c>
    </row>
    <row r="10" spans="2:3">
      <c r="B10" s="127">
        <v>9</v>
      </c>
      <c r="C10" s="171" t="s">
        <v>182</v>
      </c>
    </row>
    <row r="11" spans="2:3">
      <c r="B11" s="127">
        <v>10</v>
      </c>
      <c r="C11" s="171" t="s">
        <v>183</v>
      </c>
    </row>
    <row r="12" spans="2:3">
      <c r="B12" s="127">
        <v>11</v>
      </c>
      <c r="C12" s="171" t="s">
        <v>184</v>
      </c>
    </row>
    <row r="13" spans="2:3">
      <c r="B13" s="127">
        <v>12</v>
      </c>
      <c r="C13" s="171" t="s">
        <v>185</v>
      </c>
    </row>
    <row r="14" spans="2:3">
      <c r="B14" s="127">
        <v>13</v>
      </c>
      <c r="C14" s="171" t="s">
        <v>186</v>
      </c>
    </row>
    <row r="15" spans="2:3">
      <c r="B15" s="127">
        <v>14</v>
      </c>
      <c r="C15" s="171" t="s">
        <v>187</v>
      </c>
    </row>
    <row r="16" spans="2:3">
      <c r="B16" s="127">
        <v>15</v>
      </c>
      <c r="C16" s="171" t="s">
        <v>188</v>
      </c>
    </row>
    <row r="17" spans="2:3">
      <c r="B17" s="127">
        <v>16</v>
      </c>
      <c r="C17" s="171" t="s">
        <v>189</v>
      </c>
    </row>
    <row r="18" spans="2:3">
      <c r="B18" s="127">
        <v>17</v>
      </c>
      <c r="C18" s="171" t="s">
        <v>190</v>
      </c>
    </row>
    <row r="19" spans="2:3">
      <c r="B19" s="127">
        <v>18</v>
      </c>
      <c r="C19" s="171" t="s">
        <v>191</v>
      </c>
    </row>
    <row r="20" spans="2:3">
      <c r="B20" s="127">
        <v>19</v>
      </c>
    </row>
    <row r="22" spans="2:3">
      <c r="B22" s="127" t="s">
        <v>83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30"/>
  <sheetViews>
    <sheetView tabSelected="1" zoomScale="120" zoomScaleNormal="120" workbookViewId="0">
      <selection activeCell="B47" sqref="B47"/>
    </sheetView>
  </sheetViews>
  <sheetFormatPr defaultColWidth="9" defaultRowHeight="13"/>
  <cols>
    <col min="1" max="1" width="17" style="96" customWidth="1"/>
    <col min="2" max="2" width="13.453125" style="96" customWidth="1"/>
    <col min="3" max="4" width="13.7265625" style="96" customWidth="1"/>
    <col min="5" max="5" width="16.08984375" style="96" customWidth="1"/>
    <col min="6" max="16384" width="9" style="96"/>
  </cols>
  <sheetData>
    <row r="1" spans="1:6" ht="51.75" customHeight="1">
      <c r="A1" s="355" t="s">
        <v>61</v>
      </c>
      <c r="B1" s="356"/>
      <c r="C1" s="356"/>
      <c r="D1" s="356"/>
      <c r="E1" s="356"/>
    </row>
    <row r="2" spans="1:6" ht="18.75" customHeight="1">
      <c r="A2" s="357" t="s">
        <v>433</v>
      </c>
      <c r="B2" s="357"/>
      <c r="C2" s="357"/>
      <c r="D2" s="283"/>
      <c r="E2" s="97"/>
    </row>
    <row r="3" spans="1:6" ht="18.75" customHeight="1">
      <c r="A3" s="98">
        <v>0.29166666666666669</v>
      </c>
      <c r="B3" s="96" t="s">
        <v>62</v>
      </c>
    </row>
    <row r="4" spans="1:6" ht="18.75" customHeight="1">
      <c r="A4" s="98">
        <v>0.3125</v>
      </c>
      <c r="B4" s="96" t="s">
        <v>63</v>
      </c>
      <c r="D4" s="98"/>
    </row>
    <row r="5" spans="1:6" ht="18.75" customHeight="1">
      <c r="A5" s="99" t="s">
        <v>604</v>
      </c>
      <c r="B5" s="96" t="s">
        <v>64</v>
      </c>
      <c r="D5" s="98"/>
      <c r="F5" s="99"/>
    </row>
    <row r="6" spans="1:6" ht="18.75" customHeight="1">
      <c r="A6" s="99" t="s">
        <v>605</v>
      </c>
      <c r="B6" s="96" t="s">
        <v>606</v>
      </c>
      <c r="D6" s="98"/>
    </row>
    <row r="7" spans="1:6" ht="18.75" customHeight="1">
      <c r="A7" s="98">
        <v>0.36805555555555558</v>
      </c>
      <c r="B7" s="100" t="s">
        <v>65</v>
      </c>
      <c r="D7" s="98"/>
    </row>
    <row r="8" spans="1:6" ht="18.75" customHeight="1">
      <c r="A8" s="98">
        <v>0.3888888888888889</v>
      </c>
      <c r="B8" s="96" t="s">
        <v>607</v>
      </c>
      <c r="D8" s="98"/>
    </row>
    <row r="9" spans="1:6" ht="18.75" customHeight="1">
      <c r="A9" s="98">
        <v>0.40277777777777773</v>
      </c>
      <c r="B9" s="96" t="s">
        <v>66</v>
      </c>
      <c r="D9" s="98"/>
    </row>
    <row r="10" spans="1:6" ht="18.75" customHeight="1">
      <c r="A10" s="98">
        <v>0.66666666666666663</v>
      </c>
      <c r="B10" s="96" t="s">
        <v>67</v>
      </c>
      <c r="D10" s="98"/>
    </row>
    <row r="11" spans="1:6" ht="18.75" customHeight="1">
      <c r="A11" s="98">
        <v>0.69791666666666663</v>
      </c>
      <c r="B11" s="96" t="s">
        <v>72</v>
      </c>
    </row>
    <row r="12" spans="1:6" ht="11.25" customHeight="1"/>
    <row r="13" spans="1:6" ht="22.5" customHeight="1">
      <c r="A13" s="101" t="s">
        <v>441</v>
      </c>
    </row>
    <row r="14" spans="1:6" ht="22.5" customHeight="1">
      <c r="A14" s="158" t="s">
        <v>68</v>
      </c>
      <c r="B14" s="102" t="s">
        <v>69</v>
      </c>
      <c r="C14" s="102" t="s">
        <v>439</v>
      </c>
      <c r="D14" s="102" t="s">
        <v>440</v>
      </c>
      <c r="E14" s="102" t="s">
        <v>70</v>
      </c>
    </row>
    <row r="15" spans="1:6" ht="32.25" customHeight="1">
      <c r="A15" s="365" t="s">
        <v>76</v>
      </c>
      <c r="B15" s="371" t="s">
        <v>443</v>
      </c>
      <c r="C15" s="358" t="s">
        <v>442</v>
      </c>
      <c r="D15" s="358" t="s">
        <v>460</v>
      </c>
      <c r="E15" s="360" t="s">
        <v>615</v>
      </c>
    </row>
    <row r="16" spans="1:6" ht="32.25" customHeight="1">
      <c r="A16" s="366"/>
      <c r="B16" s="372"/>
      <c r="C16" s="359"/>
      <c r="D16" s="359"/>
      <c r="E16" s="361"/>
    </row>
    <row r="17" spans="1:6" ht="33" customHeight="1">
      <c r="A17" s="366"/>
      <c r="B17" s="372"/>
      <c r="C17" s="358" t="s">
        <v>444</v>
      </c>
      <c r="D17" s="358" t="s">
        <v>446</v>
      </c>
      <c r="E17" s="361"/>
      <c r="F17" s="98"/>
    </row>
    <row r="18" spans="1:6" ht="33" customHeight="1">
      <c r="A18" s="366"/>
      <c r="B18" s="373"/>
      <c r="C18" s="359"/>
      <c r="D18" s="359"/>
      <c r="E18" s="361"/>
      <c r="F18" s="98"/>
    </row>
    <row r="19" spans="1:6" ht="33" customHeight="1">
      <c r="A19" s="366"/>
      <c r="B19" s="367" t="s">
        <v>450</v>
      </c>
      <c r="C19" s="358" t="s">
        <v>445</v>
      </c>
      <c r="D19" s="358" t="s">
        <v>447</v>
      </c>
      <c r="E19" s="361"/>
      <c r="F19" s="98"/>
    </row>
    <row r="20" spans="1:6" ht="33" customHeight="1">
      <c r="A20" s="366"/>
      <c r="B20" s="368"/>
      <c r="C20" s="359"/>
      <c r="D20" s="359"/>
      <c r="E20" s="361"/>
      <c r="F20" s="98"/>
    </row>
    <row r="21" spans="1:6" ht="57.75" customHeight="1">
      <c r="A21" s="366"/>
      <c r="B21" s="368"/>
      <c r="C21" s="358" t="s">
        <v>449</v>
      </c>
      <c r="D21" s="358" t="s">
        <v>448</v>
      </c>
      <c r="E21" s="361"/>
      <c r="F21" s="98"/>
    </row>
    <row r="22" spans="1:6" ht="57.75" customHeight="1">
      <c r="A22" s="366"/>
      <c r="B22" s="369"/>
      <c r="C22" s="359"/>
      <c r="D22" s="359"/>
      <c r="E22" s="361"/>
      <c r="F22" s="98"/>
    </row>
    <row r="23" spans="1:6" ht="22.5" customHeight="1">
      <c r="A23" s="362" t="s">
        <v>451</v>
      </c>
      <c r="B23" s="363"/>
      <c r="C23" s="363"/>
      <c r="D23" s="363"/>
      <c r="E23" s="364"/>
    </row>
    <row r="24" spans="1:6" ht="37.5" customHeight="1" thickBot="1">
      <c r="A24" s="289" t="s">
        <v>459</v>
      </c>
      <c r="B24" s="290" t="s">
        <v>452</v>
      </c>
      <c r="C24" s="103" t="s">
        <v>456</v>
      </c>
      <c r="D24" s="103" t="s">
        <v>455</v>
      </c>
      <c r="E24" s="360" t="s">
        <v>77</v>
      </c>
    </row>
    <row r="25" spans="1:6" ht="37.5" customHeight="1" thickTop="1">
      <c r="A25" s="288" t="s">
        <v>453</v>
      </c>
      <c r="B25" s="291" t="s">
        <v>454</v>
      </c>
      <c r="C25" s="104" t="s">
        <v>457</v>
      </c>
      <c r="D25" s="104" t="s">
        <v>458</v>
      </c>
      <c r="E25" s="370"/>
    </row>
    <row r="26" spans="1:6">
      <c r="A26" s="105"/>
      <c r="B26" s="105"/>
      <c r="C26" s="105"/>
      <c r="D26" s="105"/>
      <c r="E26" s="105"/>
    </row>
    <row r="29" spans="1:6" ht="22.5" customHeight="1" thickBot="1">
      <c r="A29" s="101" t="s">
        <v>71</v>
      </c>
    </row>
    <row r="30" spans="1:6" ht="21.75" customHeight="1" thickBot="1">
      <c r="A30" s="106" t="s">
        <v>73</v>
      </c>
      <c r="B30" s="107"/>
      <c r="C30" s="107"/>
      <c r="D30" s="108"/>
    </row>
  </sheetData>
  <mergeCells count="16">
    <mergeCell ref="E24:E25"/>
    <mergeCell ref="C17:C18"/>
    <mergeCell ref="D17:D18"/>
    <mergeCell ref="B15:B18"/>
    <mergeCell ref="C19:C20"/>
    <mergeCell ref="D19:D20"/>
    <mergeCell ref="A1:E1"/>
    <mergeCell ref="A2:C2"/>
    <mergeCell ref="C15:C16"/>
    <mergeCell ref="E15:E22"/>
    <mergeCell ref="A23:E23"/>
    <mergeCell ref="A15:A22"/>
    <mergeCell ref="D15:D16"/>
    <mergeCell ref="C21:C22"/>
    <mergeCell ref="D21:D22"/>
    <mergeCell ref="B19:B22"/>
  </mergeCells>
  <phoneticPr fontId="4"/>
  <printOptions horizontalCentered="1"/>
  <pageMargins left="0.70866141732283472" right="0.70866141732283472" top="0.39370078740157483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A100"/>
  <sheetViews>
    <sheetView view="pageBreakPreview" zoomScale="120" zoomScaleNormal="100" zoomScaleSheetLayoutView="120" workbookViewId="0">
      <selection activeCell="G41" sqref="G41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11.26953125" style="13" customWidth="1"/>
    <col min="5" max="5" width="4.81640625" style="18" customWidth="1"/>
    <col min="6" max="8" width="4.81640625" style="23" customWidth="1"/>
    <col min="9" max="9" width="4.81640625" style="22" customWidth="1"/>
    <col min="10" max="10" width="4.81640625" style="18" customWidth="1"/>
    <col min="11" max="12" width="4.81640625" style="19" customWidth="1"/>
    <col min="13" max="14" width="4.81640625" style="23" customWidth="1"/>
    <col min="15" max="15" width="3.7265625" style="6" customWidth="1"/>
    <col min="16" max="16" width="17.453125" style="34" customWidth="1"/>
    <col min="17" max="17" width="11.26953125" style="13" customWidth="1"/>
    <col min="18" max="18" width="3.7265625" style="6" customWidth="1"/>
    <col min="19" max="19" width="4.453125" style="6" customWidth="1"/>
    <col min="20" max="20" width="9" style="6" customWidth="1"/>
    <col min="21" max="21" width="9" style="34" customWidth="1"/>
    <col min="22" max="22" width="9" style="34"/>
    <col min="23" max="25" width="9" style="6" customWidth="1"/>
    <col min="26" max="16384" width="9" style="6"/>
  </cols>
  <sheetData>
    <row r="1" spans="1:27" ht="30" customHeight="1">
      <c r="A1" s="11"/>
      <c r="B1" s="11"/>
      <c r="C1" s="24"/>
      <c r="D1" s="16"/>
      <c r="E1" s="374" t="s">
        <v>84</v>
      </c>
      <c r="F1" s="374"/>
      <c r="G1" s="374"/>
      <c r="H1" s="374"/>
      <c r="I1" s="374"/>
      <c r="J1" s="374"/>
      <c r="K1" s="374"/>
      <c r="L1" s="374"/>
      <c r="M1" s="374"/>
      <c r="N1" s="374"/>
      <c r="O1" s="3"/>
      <c r="P1" s="24"/>
      <c r="Q1" s="16"/>
      <c r="R1" s="3"/>
      <c r="W1" s="34"/>
      <c r="Y1" s="8"/>
      <c r="Z1" s="8"/>
      <c r="AA1" s="8"/>
    </row>
    <row r="2" spans="1:27" ht="22.5" customHeight="1">
      <c r="A2" s="11"/>
      <c r="B2" s="11"/>
      <c r="C2" s="24"/>
      <c r="D2" s="1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3"/>
      <c r="P2" s="24"/>
      <c r="Q2" s="16"/>
      <c r="R2" s="3"/>
      <c r="W2" s="34"/>
      <c r="Y2" s="8"/>
      <c r="Z2" s="8"/>
      <c r="AA2" s="8"/>
    </row>
    <row r="3" spans="1:27" s="8" customFormat="1" ht="22.5" customHeight="1">
      <c r="A3" s="11"/>
      <c r="B3" s="11" t="s">
        <v>8</v>
      </c>
      <c r="C3" s="24" t="s">
        <v>0</v>
      </c>
      <c r="D3" s="17" t="s">
        <v>1</v>
      </c>
      <c r="E3" s="18"/>
      <c r="F3" s="33"/>
      <c r="G3" s="23"/>
      <c r="H3" s="23"/>
      <c r="I3" s="22"/>
      <c r="J3" s="18"/>
      <c r="K3" s="19"/>
      <c r="L3" s="19"/>
      <c r="M3" s="23"/>
      <c r="N3" s="23"/>
      <c r="O3" s="3" t="s">
        <v>8</v>
      </c>
      <c r="P3" s="24" t="s">
        <v>0</v>
      </c>
      <c r="Q3" s="17" t="s">
        <v>1</v>
      </c>
      <c r="R3" s="3"/>
      <c r="U3" s="10"/>
      <c r="V3" s="10"/>
    </row>
    <row r="4" spans="1:27" s="8" customFormat="1" ht="27" customHeight="1">
      <c r="A4" s="375">
        <v>1</v>
      </c>
      <c r="B4" s="376">
        <v>11</v>
      </c>
      <c r="C4" s="376" t="str">
        <f>IF(B4="","",VLOOKUP(B4,$B$38:$D$100,2))</f>
        <v>舟波　春翔</v>
      </c>
      <c r="D4" s="377" t="str">
        <f>IF(B4="","",VLOOKUP(B4,$B$38:$D$100,3))</f>
        <v>習志野</v>
      </c>
      <c r="E4" s="30"/>
      <c r="F4" s="30"/>
      <c r="G4"/>
      <c r="H4"/>
      <c r="I4"/>
      <c r="J4"/>
      <c r="M4"/>
      <c r="N4" s="30"/>
      <c r="O4" s="376">
        <v>2</v>
      </c>
      <c r="P4" s="376" t="str">
        <f>IF(O4="","",VLOOKUP(O4,$B$38:$D$100,2))</f>
        <v>穴井　紫勇</v>
      </c>
      <c r="Q4" s="377" t="str">
        <f>IF(O4="","",VLOOKUP(O4,$B$38:$D$100,3))</f>
        <v>秀明八千代</v>
      </c>
      <c r="R4" s="376">
        <v>8</v>
      </c>
      <c r="U4" s="9"/>
      <c r="V4" s="9"/>
    </row>
    <row r="5" spans="1:27" s="8" customFormat="1" ht="27" customHeight="1">
      <c r="A5" s="375"/>
      <c r="B5" s="376"/>
      <c r="C5" s="376"/>
      <c r="D5" s="377"/>
      <c r="E5" s="126"/>
      <c r="F5" s="292" t="s">
        <v>493</v>
      </c>
      <c r="G5" s="317"/>
      <c r="H5"/>
      <c r="I5"/>
      <c r="J5"/>
      <c r="K5"/>
      <c r="L5"/>
      <c r="M5" s="260"/>
      <c r="N5" t="s">
        <v>489</v>
      </c>
      <c r="O5" s="376"/>
      <c r="P5" s="376"/>
      <c r="Q5" s="377"/>
      <c r="R5" s="376"/>
      <c r="U5" s="9"/>
      <c r="V5" s="9"/>
      <c r="Y5" s="6"/>
      <c r="Z5" s="6"/>
      <c r="AA5" s="6"/>
    </row>
    <row r="6" spans="1:27" s="8" customFormat="1" ht="27" customHeight="1">
      <c r="A6" s="375">
        <v>2</v>
      </c>
      <c r="B6" s="376">
        <v>9</v>
      </c>
      <c r="C6" s="376" t="str">
        <f>IF(B6="","",VLOOKUP(B6,$B$38:$D$100,2))</f>
        <v>小野田稔也</v>
      </c>
      <c r="D6" s="377" t="str">
        <f>IF(B6="","",VLOOKUP(B6,$B$38:$D$100,3))</f>
        <v>成田</v>
      </c>
      <c r="E6" s="126"/>
      <c r="F6" s="293"/>
      <c r="G6" s="292"/>
      <c r="H6"/>
      <c r="I6"/>
      <c r="J6"/>
      <c r="K6"/>
      <c r="L6" s="31"/>
      <c r="M6" s="31"/>
      <c r="N6" s="30"/>
      <c r="O6" s="376">
        <v>14</v>
      </c>
      <c r="P6" s="376" t="str">
        <f>IF(O6="","",VLOOKUP(O6,$B$38:$D$100,2))</f>
        <v>稲村　心</v>
      </c>
      <c r="Q6" s="377" t="str">
        <f>IF(O6="","",VLOOKUP(O6,$B$38:$D$100,3))</f>
        <v>日体大柏</v>
      </c>
      <c r="R6" s="376">
        <v>9</v>
      </c>
      <c r="U6" s="9"/>
      <c r="V6" s="9"/>
      <c r="Y6" s="6"/>
      <c r="Z6" s="6"/>
      <c r="AA6" s="6"/>
    </row>
    <row r="7" spans="1:27" s="8" customFormat="1" ht="27" customHeight="1">
      <c r="A7" s="375"/>
      <c r="B7" s="376"/>
      <c r="C7" s="376"/>
      <c r="D7" s="377"/>
      <c r="E7" s="292" t="s">
        <v>486</v>
      </c>
      <c r="F7" s="294"/>
      <c r="G7" s="293"/>
      <c r="H7"/>
      <c r="I7"/>
      <c r="J7"/>
      <c r="K7"/>
      <c r="L7" s="260"/>
      <c r="M7" t="s">
        <v>495</v>
      </c>
      <c r="N7"/>
      <c r="O7" s="376"/>
      <c r="P7" s="376"/>
      <c r="Q7" s="377"/>
      <c r="R7" s="376"/>
      <c r="U7" s="9"/>
      <c r="V7" s="9"/>
      <c r="Y7" s="6"/>
      <c r="Z7" s="6"/>
      <c r="AA7" s="6"/>
    </row>
    <row r="8" spans="1:27" s="8" customFormat="1" ht="27" customHeight="1">
      <c r="A8" s="375">
        <v>3</v>
      </c>
      <c r="B8" s="376">
        <v>3</v>
      </c>
      <c r="C8" s="376" t="str">
        <f>IF(B8="","",VLOOKUP(B8,$B$38:$D$100,2))</f>
        <v>原　一斗</v>
      </c>
      <c r="D8" s="377" t="str">
        <f>IF(B8="","",VLOOKUP(B8,$B$38:$D$100,3))</f>
        <v>秀明八千代</v>
      </c>
      <c r="E8" s="295"/>
      <c r="F8" s="126"/>
      <c r="G8" s="293"/>
      <c r="H8"/>
      <c r="I8"/>
      <c r="J8"/>
      <c r="K8" s="31"/>
      <c r="L8" s="31"/>
      <c r="M8"/>
      <c r="N8" s="30"/>
      <c r="O8" s="376">
        <v>7</v>
      </c>
      <c r="P8" s="376" t="str">
        <f>IF(O8="","",VLOOKUP(O8,$B$38:$D$100,2))</f>
        <v>樋口　幹汰</v>
      </c>
      <c r="Q8" s="377" t="str">
        <f>IF(O8="","",VLOOKUP(O8,$B$38:$D$100,3))</f>
        <v>拓大紅陵</v>
      </c>
      <c r="R8" s="376">
        <v>10</v>
      </c>
      <c r="U8" s="10"/>
      <c r="V8" s="10"/>
      <c r="Y8" s="6"/>
      <c r="Z8" s="6"/>
      <c r="AA8" s="6"/>
    </row>
    <row r="9" spans="1:27" s="8" customFormat="1" ht="27" customHeight="1">
      <c r="A9" s="375"/>
      <c r="B9" s="376"/>
      <c r="C9" s="376"/>
      <c r="D9" s="377"/>
      <c r="E9" s="296"/>
      <c r="F9" s="126"/>
      <c r="G9" s="293"/>
      <c r="H9" s="32"/>
      <c r="I9" s="31"/>
      <c r="J9"/>
      <c r="K9" s="31"/>
      <c r="L9" s="31"/>
      <c r="M9" s="31"/>
      <c r="N9" t="s">
        <v>490</v>
      </c>
      <c r="O9" s="376"/>
      <c r="P9" s="376"/>
      <c r="Q9" s="377"/>
      <c r="R9" s="376"/>
      <c r="U9" s="10"/>
      <c r="V9" s="10"/>
      <c r="Y9" s="6"/>
      <c r="Z9" s="6"/>
      <c r="AA9" s="6"/>
    </row>
    <row r="10" spans="1:27" s="8" customFormat="1" ht="27" customHeight="1">
      <c r="A10" s="375">
        <v>4</v>
      </c>
      <c r="B10" s="376">
        <v>5</v>
      </c>
      <c r="C10" s="376" t="str">
        <f>IF(B10="","",VLOOKUP(B10,$B$38:$D$100,2))</f>
        <v>北岡　良介</v>
      </c>
      <c r="D10" s="377" t="str">
        <f>IF(B10="","",VLOOKUP(B10,$B$38:$D$100,3))</f>
        <v>西武台千葉　</v>
      </c>
      <c r="E10" s="318"/>
      <c r="F10" s="126"/>
      <c r="G10" s="293" t="s">
        <v>497</v>
      </c>
      <c r="H10" s="261"/>
      <c r="I10" s="260"/>
      <c r="J10" s="30"/>
      <c r="K10" s="260"/>
      <c r="L10" t="s">
        <v>498</v>
      </c>
      <c r="M10" s="38"/>
      <c r="N10" s="30"/>
      <c r="O10" s="376">
        <v>8</v>
      </c>
      <c r="P10" s="376" t="str">
        <f>IF(O10="","",VLOOKUP(O10,$B$38:$D$100,2))</f>
        <v>尾崎　琉真</v>
      </c>
      <c r="Q10" s="377" t="str">
        <f>IF(O10="","",VLOOKUP(O10,$B$38:$D$100,3))</f>
        <v>東金</v>
      </c>
      <c r="R10" s="376">
        <v>11</v>
      </c>
      <c r="U10" s="10"/>
      <c r="V10" s="10"/>
      <c r="Y10" s="6"/>
      <c r="Z10" s="6"/>
      <c r="AA10" s="6"/>
    </row>
    <row r="11" spans="1:27" s="8" customFormat="1" ht="27" customHeight="1">
      <c r="A11" s="375"/>
      <c r="B11" s="376"/>
      <c r="C11" s="376"/>
      <c r="D11" s="377"/>
      <c r="E11" s="292" t="s">
        <v>487</v>
      </c>
      <c r="F11" s="317"/>
      <c r="G11" s="293"/>
      <c r="H11"/>
      <c r="I11" s="299" t="s">
        <v>499</v>
      </c>
      <c r="J11"/>
      <c r="K11" s="31"/>
      <c r="L11"/>
      <c r="M11"/>
      <c r="N11"/>
      <c r="O11" s="376"/>
      <c r="P11" s="376"/>
      <c r="Q11" s="377"/>
      <c r="R11" s="376"/>
      <c r="T11" s="10"/>
      <c r="U11" s="10"/>
      <c r="V11" s="9"/>
      <c r="W11" s="9"/>
      <c r="X11" s="9"/>
      <c r="Y11" s="6"/>
      <c r="Z11" s="6"/>
      <c r="AA11" s="6"/>
    </row>
    <row r="12" spans="1:27" s="8" customFormat="1" ht="27" customHeight="1">
      <c r="A12" s="375">
        <v>5</v>
      </c>
      <c r="B12" s="376">
        <v>1</v>
      </c>
      <c r="C12" s="376" t="str">
        <f>IF(B12="","",VLOOKUP(B12,$B$38:$D$100,2))</f>
        <v>三橋　聖哉</v>
      </c>
      <c r="D12" s="377" t="str">
        <f>IF(B12="","",VLOOKUP(B12,$B$38:$D$100,3))</f>
        <v>木更津総合</v>
      </c>
      <c r="E12" s="295"/>
      <c r="F12" s="292"/>
      <c r="G12" s="319"/>
      <c r="H12"/>
      <c r="I12"/>
      <c r="J12"/>
      <c r="K12" s="31"/>
      <c r="L12"/>
      <c r="M12"/>
      <c r="N12"/>
      <c r="O12" s="376">
        <v>15</v>
      </c>
      <c r="P12" s="376" t="str">
        <f>IF(O12="","",VLOOKUP(O12,$B$38:$D$100,2))</f>
        <v>風澤　大慈</v>
      </c>
      <c r="Q12" s="377" t="str">
        <f>IF(O12="","",VLOOKUP(O12,$B$38:$D$100,3))</f>
        <v>麗澤</v>
      </c>
      <c r="R12" s="376">
        <v>12</v>
      </c>
      <c r="Y12" s="6"/>
      <c r="Z12" s="6"/>
      <c r="AA12" s="6"/>
    </row>
    <row r="13" spans="1:27" s="8" customFormat="1" ht="27" customHeight="1">
      <c r="A13" s="375"/>
      <c r="B13" s="376"/>
      <c r="C13" s="376"/>
      <c r="D13" s="377"/>
      <c r="E13" s="126"/>
      <c r="F13" s="293" t="s">
        <v>494</v>
      </c>
      <c r="G13" s="294"/>
      <c r="H13"/>
      <c r="I13"/>
      <c r="J13"/>
      <c r="K13" s="31"/>
      <c r="L13"/>
      <c r="M13" s="260"/>
      <c r="N13" s="39" t="s">
        <v>491</v>
      </c>
      <c r="O13" s="376"/>
      <c r="P13" s="376"/>
      <c r="Q13" s="377"/>
      <c r="R13" s="376"/>
      <c r="Y13" s="6"/>
      <c r="Z13" s="6"/>
      <c r="AA13" s="6"/>
    </row>
    <row r="14" spans="1:27" s="8" customFormat="1" ht="27" customHeight="1">
      <c r="A14" s="375">
        <v>6</v>
      </c>
      <c r="B14" s="376">
        <v>10</v>
      </c>
      <c r="C14" s="376" t="str">
        <f>IF(B14="","",VLOOKUP(B14,$B$38:$D$100,2))</f>
        <v>嘉瀬　優良</v>
      </c>
      <c r="D14" s="377" t="str">
        <f>IF(B14="","",VLOOKUP(B14,$B$38:$D$100,3))</f>
        <v>成東</v>
      </c>
      <c r="E14" s="318"/>
      <c r="F14" s="293"/>
      <c r="G14" s="126"/>
      <c r="H14"/>
      <c r="I14"/>
      <c r="J14"/>
      <c r="K14" s="31"/>
      <c r="L14" s="31"/>
      <c r="M14" s="31"/>
      <c r="N14" s="30"/>
      <c r="O14" s="376">
        <v>13</v>
      </c>
      <c r="P14" s="376" t="str">
        <f>IF(O14="","",VLOOKUP(O14,$B$38:$D$100,2))</f>
        <v>松田　健佑</v>
      </c>
      <c r="Q14" s="377" t="str">
        <f>IF(O14="","",VLOOKUP(O14,$B$38:$D$100,3))</f>
        <v>船橋東</v>
      </c>
      <c r="R14" s="376">
        <v>13</v>
      </c>
      <c r="Y14" s="6"/>
      <c r="Z14" s="6"/>
      <c r="AA14" s="6"/>
    </row>
    <row r="15" spans="1:27" s="8" customFormat="1" ht="27" customHeight="1">
      <c r="A15" s="375"/>
      <c r="B15" s="376"/>
      <c r="C15" s="376"/>
      <c r="D15" s="377"/>
      <c r="E15" s="292" t="s">
        <v>488</v>
      </c>
      <c r="F15" s="294"/>
      <c r="G15" s="126"/>
      <c r="H15"/>
      <c r="I15"/>
      <c r="J15"/>
      <c r="K15" s="31"/>
      <c r="L15" s="260"/>
      <c r="M15" t="s">
        <v>496</v>
      </c>
      <c r="N15"/>
      <c r="O15" s="376"/>
      <c r="P15" s="376"/>
      <c r="Q15" s="377"/>
      <c r="R15" s="376"/>
      <c r="Y15" s="6"/>
      <c r="Z15" s="6"/>
      <c r="AA15" s="6"/>
    </row>
    <row r="16" spans="1:27" s="8" customFormat="1" ht="27" customHeight="1">
      <c r="A16" s="375">
        <v>7</v>
      </c>
      <c r="B16" s="376">
        <v>6</v>
      </c>
      <c r="C16" s="376" t="str">
        <f>IF(B16="","",VLOOKUP(B16,$B$38:$D$100,2))</f>
        <v>星田　柊璃</v>
      </c>
      <c r="D16" s="377" t="str">
        <f>IF(B16="","",VLOOKUP(B16,$B$38:$D$100,3))</f>
        <v>拓大紅陵</v>
      </c>
      <c r="E16" s="295"/>
      <c r="F16" s="126"/>
      <c r="G16" s="126"/>
      <c r="H16"/>
      <c r="I16"/>
      <c r="J16"/>
      <c r="K16"/>
      <c r="L16" s="38"/>
      <c r="M16"/>
      <c r="N16" s="30"/>
      <c r="O16" s="376">
        <v>12</v>
      </c>
      <c r="P16" s="376" t="str">
        <f>IF(O16="","",VLOOKUP(O16,$B$38:$D$100,2))</f>
        <v>青水　宣優希　</v>
      </c>
      <c r="Q16" s="377" t="str">
        <f>IF(O16="","",VLOOKUP(O16,$B$38:$D$100,3))</f>
        <v>昭和学院　</v>
      </c>
      <c r="R16" s="376">
        <v>14</v>
      </c>
      <c r="U16" s="10"/>
      <c r="V16" s="10"/>
      <c r="Y16" s="6"/>
      <c r="Z16" s="6"/>
      <c r="AA16" s="6"/>
    </row>
    <row r="17" spans="1:27" s="8" customFormat="1" ht="27" customHeight="1">
      <c r="A17" s="375"/>
      <c r="B17" s="376"/>
      <c r="C17" s="376"/>
      <c r="D17" s="377"/>
      <c r="E17" s="39"/>
      <c r="F17"/>
      <c r="G17"/>
      <c r="H17"/>
      <c r="I17"/>
      <c r="J17"/>
      <c r="K17"/>
      <c r="L17" s="31"/>
      <c r="M17" s="41"/>
      <c r="N17" t="s">
        <v>492</v>
      </c>
      <c r="O17" s="376"/>
      <c r="P17" s="376"/>
      <c r="Q17" s="377"/>
      <c r="R17" s="376"/>
      <c r="U17" s="10"/>
      <c r="V17" s="10"/>
      <c r="Y17" s="6"/>
      <c r="Z17" s="6"/>
      <c r="AA17" s="6"/>
    </row>
    <row r="18" spans="1:27" s="8" customFormat="1" ht="27" customHeight="1">
      <c r="A18" s="378"/>
      <c r="B18" s="379"/>
      <c r="C18" s="379" t="str">
        <f>IF(B18="","",VLOOKUP(B18,$B$38:$D$100,2))</f>
        <v/>
      </c>
      <c r="D18" s="380" t="str">
        <f>IF(B18="","",VLOOKUP(B18,$B$38:$D$100,3))</f>
        <v/>
      </c>
      <c r="E18"/>
      <c r="F18"/>
      <c r="G18"/>
      <c r="H18"/>
      <c r="I18"/>
      <c r="J18"/>
      <c r="K18"/>
      <c r="L18"/>
      <c r="M18" s="31"/>
      <c r="N18" s="30"/>
      <c r="O18" s="376">
        <v>4</v>
      </c>
      <c r="P18" s="376" t="str">
        <f>IF(O18="","",VLOOKUP(O18,$B$38:$D$100,2))</f>
        <v>須田　爽人</v>
      </c>
      <c r="Q18" s="377" t="str">
        <f>IF(O18="","",VLOOKUP(O18,$B$38:$D$100,3))</f>
        <v>西武台千葉　</v>
      </c>
      <c r="R18" s="376">
        <v>15</v>
      </c>
      <c r="U18" s="10"/>
      <c r="V18" s="10"/>
      <c r="Y18" s="6"/>
      <c r="Z18" s="6"/>
      <c r="AA18" s="6"/>
    </row>
    <row r="19" spans="1:27" s="8" customFormat="1" ht="27" customHeight="1">
      <c r="A19" s="378"/>
      <c r="B19" s="379"/>
      <c r="C19" s="379"/>
      <c r="D19" s="380"/>
      <c r="E19"/>
      <c r="F19"/>
      <c r="G19"/>
      <c r="H19"/>
      <c r="I19"/>
      <c r="J19"/>
      <c r="K19"/>
      <c r="L19"/>
      <c r="M19"/>
      <c r="N19"/>
      <c r="O19" s="376"/>
      <c r="P19" s="376"/>
      <c r="Q19" s="377"/>
      <c r="R19" s="376"/>
      <c r="U19" s="10"/>
      <c r="V19" s="10"/>
      <c r="Y19" s="6"/>
      <c r="Z19" s="6"/>
      <c r="AA19" s="6"/>
    </row>
    <row r="20" spans="1:27" s="8" customFormat="1" ht="27" customHeight="1">
      <c r="A20" s="378"/>
      <c r="B20" s="379"/>
      <c r="C20" s="379" t="str">
        <f>IF(B20="","",VLOOKUP(B20,$B$38:$D$100,2))</f>
        <v/>
      </c>
      <c r="D20" s="380" t="str">
        <f>IF(B20="","",VLOOKUP(B20,$B$38:$D$100,3))</f>
        <v/>
      </c>
      <c r="E20"/>
      <c r="F20"/>
      <c r="G20"/>
      <c r="H20"/>
      <c r="I20"/>
      <c r="J20"/>
      <c r="K20"/>
      <c r="L20"/>
      <c r="M20"/>
      <c r="N20"/>
      <c r="O20" s="379"/>
      <c r="P20" s="379" t="str">
        <f>IF(O20="","",VLOOKUP(O20,$B$38:$D$100,2))</f>
        <v/>
      </c>
      <c r="Q20" s="380" t="str">
        <f>IF(O20="","",VLOOKUP(O20,$B$38:$D$100,3))</f>
        <v/>
      </c>
      <c r="R20" s="379"/>
      <c r="U20" s="10"/>
      <c r="V20" s="10"/>
      <c r="Y20" s="6"/>
      <c r="Z20" s="6"/>
      <c r="AA20" s="6"/>
    </row>
    <row r="21" spans="1:27" s="8" customFormat="1" ht="27" customHeight="1">
      <c r="A21" s="378"/>
      <c r="B21" s="379"/>
      <c r="C21" s="379"/>
      <c r="D21" s="380"/>
      <c r="E21"/>
      <c r="F21"/>
      <c r="G21"/>
      <c r="H21"/>
      <c r="I21"/>
      <c r="J21"/>
      <c r="K21"/>
      <c r="L21"/>
      <c r="M21"/>
      <c r="N21"/>
      <c r="O21" s="379"/>
      <c r="P21" s="379"/>
      <c r="Q21" s="380"/>
      <c r="R21" s="379"/>
      <c r="U21" s="10"/>
      <c r="V21" s="10"/>
      <c r="Y21" s="6"/>
      <c r="Z21" s="6"/>
      <c r="AA21" s="6"/>
    </row>
    <row r="22" spans="1:27" s="8" customFormat="1" ht="27" customHeight="1">
      <c r="A22" s="378"/>
      <c r="B22" s="379"/>
      <c r="C22" s="379" t="str">
        <f>IF(B22="","",VLOOKUP(B22,$B$38:$D$100,2))</f>
        <v/>
      </c>
      <c r="D22" s="380" t="str">
        <f>IF(B22="","",VLOOKUP(B22,$B$38:$D$100,3))</f>
        <v/>
      </c>
      <c r="E22"/>
      <c r="F22"/>
      <c r="G22"/>
      <c r="H22"/>
      <c r="I22"/>
      <c r="J22"/>
      <c r="K22"/>
      <c r="L22"/>
      <c r="M22"/>
      <c r="N22"/>
      <c r="O22" s="379"/>
      <c r="P22" s="379" t="str">
        <f>IF(O22="","",VLOOKUP(O22,$B$38:$D$100,2))</f>
        <v/>
      </c>
      <c r="Q22" s="380" t="str">
        <f>IF(O22="","",VLOOKUP(O22,$B$38:$D$100,3))</f>
        <v/>
      </c>
      <c r="R22" s="379"/>
      <c r="U22" s="10"/>
      <c r="V22" s="10"/>
      <c r="Y22" s="6"/>
      <c r="Z22" s="6"/>
      <c r="AA22" s="6"/>
    </row>
    <row r="23" spans="1:27" s="8" customFormat="1" ht="27" customHeight="1">
      <c r="A23" s="378"/>
      <c r="B23" s="379"/>
      <c r="C23" s="379"/>
      <c r="D23" s="380"/>
      <c r="E23"/>
      <c r="F23"/>
      <c r="G23"/>
      <c r="H23"/>
      <c r="I23"/>
      <c r="J23"/>
      <c r="K23"/>
      <c r="L23"/>
      <c r="M23"/>
      <c r="N23"/>
      <c r="O23" s="379"/>
      <c r="P23" s="379"/>
      <c r="Q23" s="380"/>
      <c r="R23" s="379"/>
      <c r="U23" s="10"/>
      <c r="V23" s="10"/>
      <c r="Y23" s="6"/>
      <c r="Z23" s="6"/>
      <c r="AA23" s="6"/>
    </row>
    <row r="24" spans="1:27" s="8" customFormat="1" ht="27" customHeight="1">
      <c r="A24" s="378"/>
      <c r="B24" s="379"/>
      <c r="C24" s="379" t="str">
        <f>IF(B24="","",VLOOKUP(B24,$B$38:$D$100,2))</f>
        <v/>
      </c>
      <c r="D24" s="380" t="str">
        <f>IF(B24="","",VLOOKUP(B24,$B$38:$D$100,3))</f>
        <v/>
      </c>
      <c r="E24"/>
      <c r="F24"/>
      <c r="G24"/>
      <c r="H24"/>
      <c r="I24"/>
      <c r="J24"/>
      <c r="K24"/>
      <c r="L24"/>
      <c r="M24"/>
      <c r="N24"/>
      <c r="O24" s="379"/>
      <c r="P24" s="379" t="str">
        <f>IF(O24="","",VLOOKUP(O24,$B$38:$D$100,2))</f>
        <v/>
      </c>
      <c r="Q24" s="380" t="str">
        <f>IF(O24="","",VLOOKUP(O24,$B$38:$D$100,3))</f>
        <v/>
      </c>
      <c r="R24" s="379"/>
      <c r="U24" s="10"/>
      <c r="V24" s="10"/>
    </row>
    <row r="25" spans="1:27" s="8" customFormat="1" ht="27" customHeight="1">
      <c r="A25" s="378"/>
      <c r="B25" s="379"/>
      <c r="C25" s="379"/>
      <c r="D25" s="380"/>
      <c r="E25"/>
      <c r="F25"/>
      <c r="G25"/>
      <c r="H25"/>
      <c r="I25"/>
      <c r="J25"/>
      <c r="K25"/>
      <c r="L25"/>
      <c r="M25"/>
      <c r="N25"/>
      <c r="O25" s="379"/>
      <c r="P25" s="379"/>
      <c r="Q25" s="380"/>
      <c r="R25" s="379"/>
      <c r="U25" s="10"/>
      <c r="V25" s="10"/>
    </row>
    <row r="26" spans="1:27" s="8" customFormat="1" ht="27" customHeight="1">
      <c r="A26" s="378"/>
      <c r="B26" s="379"/>
      <c r="C26" s="379" t="str">
        <f>IF(B26="","",VLOOKUP(B26,$B$38:$D$100,2))</f>
        <v/>
      </c>
      <c r="D26" s="380" t="str">
        <f>IF(B26="","",VLOOKUP(B26,$B$38:$D$100,3))</f>
        <v/>
      </c>
      <c r="E26"/>
      <c r="F26"/>
      <c r="G26"/>
      <c r="H26"/>
      <c r="I26"/>
      <c r="J26"/>
      <c r="K26"/>
      <c r="L26"/>
      <c r="M26"/>
      <c r="N26"/>
      <c r="O26" s="379"/>
      <c r="P26" s="379" t="str">
        <f>IF(O26="","",VLOOKUP(O26,$B$38:$D$100,2))</f>
        <v/>
      </c>
      <c r="Q26" s="380" t="str">
        <f>IF(O26="","",VLOOKUP(O26,$B$38:$D$100,3))</f>
        <v/>
      </c>
      <c r="R26" s="379"/>
      <c r="U26" s="10"/>
      <c r="V26" s="10"/>
    </row>
    <row r="27" spans="1:27" s="8" customFormat="1" ht="27" customHeight="1">
      <c r="A27" s="378"/>
      <c r="B27" s="379"/>
      <c r="C27" s="379"/>
      <c r="D27" s="380"/>
      <c r="E27"/>
      <c r="F27"/>
      <c r="G27"/>
      <c r="H27"/>
      <c r="I27"/>
      <c r="J27"/>
      <c r="K27"/>
      <c r="L27"/>
      <c r="M27"/>
      <c r="N27"/>
      <c r="O27" s="379"/>
      <c r="P27" s="379"/>
      <c r="Q27" s="380"/>
      <c r="R27" s="379"/>
      <c r="U27" s="10"/>
      <c r="V27" s="10"/>
    </row>
    <row r="28" spans="1:27" s="8" customFormat="1" ht="27" customHeight="1">
      <c r="A28" s="378"/>
      <c r="B28" s="379"/>
      <c r="C28" s="379" t="str">
        <f>IF(B28="","",VLOOKUP(B28,$B$38:$D$100,2))</f>
        <v/>
      </c>
      <c r="D28" s="380" t="str">
        <f>IF(B28="","",VLOOKUP(B28,$B$38:$D$100,3))</f>
        <v/>
      </c>
      <c r="E28"/>
      <c r="F28"/>
      <c r="G28"/>
      <c r="H28"/>
      <c r="I28"/>
      <c r="J28"/>
      <c r="K28"/>
      <c r="L28"/>
      <c r="M28"/>
      <c r="N28"/>
      <c r="O28" s="379"/>
      <c r="P28" s="379" t="str">
        <f>IF(O28="","",VLOOKUP(O28,$B$38:$D$100,2))</f>
        <v/>
      </c>
      <c r="Q28" s="380" t="str">
        <f>IF(O28="","",VLOOKUP(O28,$B$38:$D$100,3))</f>
        <v/>
      </c>
      <c r="R28" s="379"/>
      <c r="U28" s="10"/>
      <c r="V28" s="10"/>
    </row>
    <row r="29" spans="1:27" s="8" customFormat="1" ht="27" customHeight="1">
      <c r="A29" s="378"/>
      <c r="B29" s="379"/>
      <c r="C29" s="379"/>
      <c r="D29" s="380"/>
      <c r="E29"/>
      <c r="F29"/>
      <c r="G29"/>
      <c r="H29"/>
      <c r="I29"/>
      <c r="J29"/>
      <c r="K29"/>
      <c r="L29"/>
      <c r="M29"/>
      <c r="N29"/>
      <c r="O29" s="379"/>
      <c r="P29" s="379"/>
      <c r="Q29" s="380"/>
      <c r="R29" s="379"/>
      <c r="U29" s="10"/>
      <c r="V29" s="10"/>
    </row>
    <row r="30" spans="1:27" s="8" customFormat="1" ht="27" customHeight="1">
      <c r="A30" s="378"/>
      <c r="B30" s="379"/>
      <c r="C30" s="379" t="str">
        <f>IF(B30="","",VLOOKUP(B30,$B$38:$D$100,2))</f>
        <v/>
      </c>
      <c r="D30" s="380" t="str">
        <f>IF(B30="","",VLOOKUP(B30,$B$38:$D$100,3))</f>
        <v/>
      </c>
      <c r="E30"/>
      <c r="F30"/>
      <c r="G30"/>
      <c r="H30"/>
      <c r="I30"/>
      <c r="J30"/>
      <c r="K30"/>
      <c r="L30"/>
      <c r="M30"/>
      <c r="N30"/>
      <c r="O30" s="379"/>
      <c r="P30" s="379" t="str">
        <f>IF(O30="","",VLOOKUP(O30,$B$38:$D$100,2))</f>
        <v/>
      </c>
      <c r="Q30" s="380" t="str">
        <f>IF(O30="","",VLOOKUP(O30,$B$38:$D$100,3))</f>
        <v/>
      </c>
      <c r="R30" s="379"/>
      <c r="U30" s="10"/>
      <c r="V30" s="10"/>
    </row>
    <row r="31" spans="1:27" s="8" customFormat="1" ht="27" customHeight="1">
      <c r="A31" s="378"/>
      <c r="B31" s="379"/>
      <c r="C31" s="379"/>
      <c r="D31" s="380"/>
      <c r="E31"/>
      <c r="F31"/>
      <c r="G31"/>
      <c r="H31"/>
      <c r="I31"/>
      <c r="J31"/>
      <c r="K31"/>
      <c r="L31"/>
      <c r="M31"/>
      <c r="N31"/>
      <c r="O31" s="379"/>
      <c r="P31" s="379"/>
      <c r="Q31" s="380"/>
      <c r="R31" s="379"/>
      <c r="U31" s="10"/>
      <c r="V31" s="10"/>
    </row>
    <row r="32" spans="1:27" ht="27" customHeight="1">
      <c r="A32" s="378"/>
      <c r="B32" s="379"/>
      <c r="C32" s="379" t="str">
        <f>IF(B32="","",VLOOKUP(B32,$B$38:$D$100,2))</f>
        <v/>
      </c>
      <c r="D32" s="380" t="str">
        <f>IF(B32="","",VLOOKUP(B32,$B$38:$D$100,3))</f>
        <v/>
      </c>
      <c r="E32"/>
      <c r="F32"/>
      <c r="G32"/>
      <c r="H32"/>
      <c r="I32"/>
      <c r="J32"/>
      <c r="K32"/>
      <c r="L32"/>
      <c r="M32"/>
      <c r="N32"/>
      <c r="O32" s="379"/>
      <c r="P32" s="379" t="str">
        <f>IF(O32="","",VLOOKUP(O32,$B$38:$D$100,2))</f>
        <v/>
      </c>
      <c r="Q32" s="380" t="str">
        <f>IF(O32="","",VLOOKUP(O32,$B$38:$D$100,3))</f>
        <v/>
      </c>
      <c r="R32" s="379"/>
      <c r="U32" s="125"/>
    </row>
    <row r="33" spans="1:21" ht="27" customHeight="1">
      <c r="A33" s="378"/>
      <c r="B33" s="379"/>
      <c r="C33" s="379"/>
      <c r="D33" s="380"/>
      <c r="E33"/>
      <c r="F33"/>
      <c r="G33"/>
      <c r="H33"/>
      <c r="I33"/>
      <c r="J33"/>
      <c r="K33"/>
      <c r="L33"/>
      <c r="M33"/>
      <c r="N33"/>
      <c r="O33" s="379"/>
      <c r="P33" s="379"/>
      <c r="Q33" s="380"/>
      <c r="R33" s="379"/>
      <c r="U33" s="125"/>
    </row>
    <row r="34" spans="1:21" ht="27" customHeight="1">
      <c r="A34" s="378"/>
      <c r="B34" s="379"/>
      <c r="C34" s="379" t="str">
        <f>IF(B34="","",VLOOKUP(B34,$B$38:$D$100,2))</f>
        <v/>
      </c>
      <c r="D34" s="380" t="str">
        <f>IF(B34="","",VLOOKUP(B34,$B$38:$D$100,3))</f>
        <v/>
      </c>
      <c r="E34"/>
      <c r="F34"/>
      <c r="G34"/>
      <c r="H34"/>
      <c r="I34"/>
      <c r="J34"/>
      <c r="K34"/>
      <c r="L34"/>
      <c r="M34"/>
      <c r="N34"/>
      <c r="O34" s="379"/>
      <c r="P34" s="379" t="str">
        <f>IF(O34="","",VLOOKUP(O34,$B$38:$D$100,2))</f>
        <v/>
      </c>
      <c r="Q34" s="380" t="str">
        <f>IF(O34="","",VLOOKUP(O34,$B$38:$D$100,3))</f>
        <v/>
      </c>
      <c r="R34" s="379"/>
      <c r="U34" s="125"/>
    </row>
    <row r="35" spans="1:21" ht="27" customHeight="1">
      <c r="A35" s="378"/>
      <c r="B35" s="379"/>
      <c r="C35" s="379"/>
      <c r="D35" s="380"/>
      <c r="E35"/>
      <c r="F35"/>
      <c r="G35"/>
      <c r="H35"/>
      <c r="I35"/>
      <c r="J35"/>
      <c r="K35"/>
      <c r="L35"/>
      <c r="M35"/>
      <c r="N35"/>
      <c r="O35" s="379"/>
      <c r="P35" s="379"/>
      <c r="Q35" s="380"/>
      <c r="R35" s="379"/>
      <c r="U35" s="125"/>
    </row>
    <row r="36" spans="1:21" ht="17" thickBot="1"/>
    <row r="37" spans="1:21" ht="17" thickBot="1">
      <c r="A37" s="381" t="s">
        <v>74</v>
      </c>
      <c r="B37" s="382"/>
      <c r="C37" s="383"/>
      <c r="D37" s="384"/>
    </row>
    <row r="38" spans="1:21">
      <c r="B38" s="110" t="s">
        <v>75</v>
      </c>
      <c r="C38" s="111" t="s">
        <v>0</v>
      </c>
      <c r="D38" s="112" t="s">
        <v>1</v>
      </c>
    </row>
    <row r="39" spans="1:21">
      <c r="B39" s="113">
        <v>1</v>
      </c>
      <c r="C39" s="114" t="s">
        <v>339</v>
      </c>
      <c r="D39" s="115" t="s">
        <v>26</v>
      </c>
    </row>
    <row r="40" spans="1:21">
      <c r="B40" s="113">
        <v>2</v>
      </c>
      <c r="C40" s="114" t="s">
        <v>320</v>
      </c>
      <c r="D40" s="115" t="s">
        <v>25</v>
      </c>
    </row>
    <row r="41" spans="1:21">
      <c r="B41" s="113">
        <v>3</v>
      </c>
      <c r="C41" s="114" t="s">
        <v>321</v>
      </c>
      <c r="D41" s="115" t="s">
        <v>25</v>
      </c>
    </row>
    <row r="42" spans="1:21">
      <c r="B42" s="113">
        <v>4</v>
      </c>
      <c r="C42" s="114" t="s">
        <v>349</v>
      </c>
      <c r="D42" s="115" t="s">
        <v>49</v>
      </c>
    </row>
    <row r="43" spans="1:21">
      <c r="B43" s="113">
        <v>5</v>
      </c>
      <c r="C43" s="114" t="s">
        <v>350</v>
      </c>
      <c r="D43" s="115" t="s">
        <v>49</v>
      </c>
    </row>
    <row r="44" spans="1:21">
      <c r="B44" s="113">
        <v>6</v>
      </c>
      <c r="C44" s="114" t="s">
        <v>365</v>
      </c>
      <c r="D44" s="115" t="s">
        <v>14</v>
      </c>
    </row>
    <row r="45" spans="1:21">
      <c r="B45" s="113">
        <v>7</v>
      </c>
      <c r="C45" s="114" t="s">
        <v>364</v>
      </c>
      <c r="D45" s="115" t="s">
        <v>14</v>
      </c>
    </row>
    <row r="46" spans="1:21">
      <c r="B46" s="113">
        <v>8</v>
      </c>
      <c r="C46" s="114" t="s">
        <v>385</v>
      </c>
      <c r="D46" s="115" t="s">
        <v>17</v>
      </c>
    </row>
    <row r="47" spans="1:21">
      <c r="B47" s="113">
        <v>9</v>
      </c>
      <c r="C47" s="114" t="s">
        <v>281</v>
      </c>
      <c r="D47" s="115" t="s">
        <v>20</v>
      </c>
    </row>
    <row r="48" spans="1:21">
      <c r="B48" s="113">
        <v>10</v>
      </c>
      <c r="C48" s="114" t="s">
        <v>286</v>
      </c>
      <c r="D48" s="115" t="s">
        <v>18</v>
      </c>
    </row>
    <row r="49" spans="2:4">
      <c r="B49" s="113">
        <v>11</v>
      </c>
      <c r="C49" s="114" t="s">
        <v>298</v>
      </c>
      <c r="D49" s="115" t="s">
        <v>32</v>
      </c>
    </row>
    <row r="50" spans="2:4">
      <c r="B50" s="113">
        <v>12</v>
      </c>
      <c r="C50" s="114" t="s">
        <v>374</v>
      </c>
      <c r="D50" s="115" t="s">
        <v>47</v>
      </c>
    </row>
    <row r="51" spans="2:4">
      <c r="B51" s="113">
        <v>13</v>
      </c>
      <c r="C51" s="114" t="s">
        <v>294</v>
      </c>
      <c r="D51" s="115" t="s">
        <v>43</v>
      </c>
    </row>
    <row r="52" spans="2:4">
      <c r="B52" s="113">
        <v>14</v>
      </c>
      <c r="C52" s="114" t="s">
        <v>354</v>
      </c>
      <c r="D52" s="115" t="s">
        <v>41</v>
      </c>
    </row>
    <row r="53" spans="2:4">
      <c r="B53" s="113">
        <v>15</v>
      </c>
      <c r="C53" s="114" t="s">
        <v>325</v>
      </c>
      <c r="D53" s="115" t="s">
        <v>39</v>
      </c>
    </row>
    <row r="54" spans="2:4">
      <c r="B54" s="113">
        <v>16</v>
      </c>
      <c r="C54" s="114"/>
      <c r="D54" s="115"/>
    </row>
    <row r="55" spans="2:4">
      <c r="B55" s="113">
        <v>17</v>
      </c>
      <c r="C55" s="114"/>
      <c r="D55" s="115"/>
    </row>
    <row r="56" spans="2:4">
      <c r="B56" s="113">
        <v>18</v>
      </c>
      <c r="C56" s="114"/>
      <c r="D56" s="115"/>
    </row>
    <row r="57" spans="2:4">
      <c r="B57" s="113">
        <v>19</v>
      </c>
      <c r="C57" s="114"/>
      <c r="D57" s="115"/>
    </row>
    <row r="58" spans="2:4">
      <c r="B58" s="113">
        <v>20</v>
      </c>
      <c r="C58" s="114"/>
      <c r="D58" s="115"/>
    </row>
    <row r="59" spans="2:4">
      <c r="B59" s="113">
        <v>21</v>
      </c>
      <c r="C59" s="114"/>
      <c r="D59" s="115"/>
    </row>
    <row r="60" spans="2:4">
      <c r="B60" s="113">
        <v>22</v>
      </c>
      <c r="C60" s="114"/>
      <c r="D60" s="115"/>
    </row>
    <row r="61" spans="2:4">
      <c r="B61" s="113">
        <v>23</v>
      </c>
      <c r="C61" s="114"/>
      <c r="D61" s="115"/>
    </row>
    <row r="62" spans="2:4">
      <c r="B62" s="113">
        <v>24</v>
      </c>
      <c r="C62" s="114"/>
      <c r="D62" s="115"/>
    </row>
    <row r="63" spans="2:4">
      <c r="B63" s="113">
        <v>25</v>
      </c>
      <c r="C63" s="114"/>
      <c r="D63" s="115"/>
    </row>
    <row r="64" spans="2:4">
      <c r="B64" s="113">
        <v>26</v>
      </c>
      <c r="C64" s="114"/>
      <c r="D64" s="115"/>
    </row>
    <row r="65" spans="2:4">
      <c r="B65" s="113">
        <v>27</v>
      </c>
      <c r="C65" s="114"/>
      <c r="D65" s="115"/>
    </row>
    <row r="66" spans="2:4">
      <c r="B66" s="113">
        <v>28</v>
      </c>
      <c r="C66" s="114"/>
      <c r="D66" s="115"/>
    </row>
    <row r="67" spans="2:4">
      <c r="B67" s="113">
        <v>29</v>
      </c>
      <c r="C67" s="114"/>
      <c r="D67" s="115"/>
    </row>
    <row r="68" spans="2:4">
      <c r="B68" s="113">
        <v>30</v>
      </c>
      <c r="C68" s="114"/>
      <c r="D68" s="115"/>
    </row>
    <row r="69" spans="2:4">
      <c r="B69" s="113">
        <v>31</v>
      </c>
      <c r="C69" s="114"/>
      <c r="D69" s="115"/>
    </row>
    <row r="70" spans="2:4">
      <c r="B70" s="113">
        <v>32</v>
      </c>
      <c r="C70" s="114"/>
      <c r="D70" s="115"/>
    </row>
    <row r="71" spans="2:4">
      <c r="B71" s="113">
        <v>33</v>
      </c>
      <c r="C71" s="114"/>
      <c r="D71" s="115"/>
    </row>
    <row r="72" spans="2:4">
      <c r="B72" s="113">
        <v>34</v>
      </c>
      <c r="C72" s="114"/>
      <c r="D72" s="115"/>
    </row>
    <row r="73" spans="2:4">
      <c r="B73" s="113">
        <v>35</v>
      </c>
      <c r="C73" s="114"/>
      <c r="D73" s="115"/>
    </row>
    <row r="74" spans="2:4">
      <c r="B74" s="113">
        <v>36</v>
      </c>
      <c r="C74" s="114"/>
      <c r="D74" s="115"/>
    </row>
    <row r="75" spans="2:4">
      <c r="B75" s="113">
        <v>37</v>
      </c>
      <c r="C75" s="114"/>
      <c r="D75" s="115"/>
    </row>
    <row r="76" spans="2:4">
      <c r="B76" s="113">
        <v>38</v>
      </c>
      <c r="C76" s="114"/>
      <c r="D76" s="115"/>
    </row>
    <row r="77" spans="2:4">
      <c r="B77" s="113">
        <v>39</v>
      </c>
      <c r="C77" s="114"/>
      <c r="D77" s="115"/>
    </row>
    <row r="78" spans="2:4">
      <c r="B78" s="113">
        <v>40</v>
      </c>
      <c r="C78" s="114"/>
      <c r="D78" s="115"/>
    </row>
    <row r="79" spans="2:4">
      <c r="B79" s="113">
        <v>41</v>
      </c>
      <c r="C79" s="114"/>
      <c r="D79" s="115"/>
    </row>
    <row r="80" spans="2:4">
      <c r="B80" s="113">
        <v>42</v>
      </c>
      <c r="C80" s="114"/>
      <c r="D80" s="115"/>
    </row>
    <row r="81" spans="2:4">
      <c r="B81" s="113">
        <v>43</v>
      </c>
      <c r="C81" s="114"/>
      <c r="D81" s="115"/>
    </row>
    <row r="82" spans="2:4">
      <c r="B82" s="113">
        <v>44</v>
      </c>
      <c r="C82" s="114"/>
      <c r="D82" s="115"/>
    </row>
    <row r="83" spans="2:4">
      <c r="B83" s="113">
        <v>45</v>
      </c>
      <c r="C83" s="114"/>
      <c r="D83" s="115"/>
    </row>
    <row r="84" spans="2:4">
      <c r="B84" s="113">
        <v>46</v>
      </c>
      <c r="C84" s="114"/>
      <c r="D84" s="115"/>
    </row>
    <row r="85" spans="2:4">
      <c r="B85" s="113">
        <v>47</v>
      </c>
      <c r="C85" s="114"/>
      <c r="D85" s="115"/>
    </row>
    <row r="86" spans="2:4">
      <c r="B86" s="113">
        <v>48</v>
      </c>
      <c r="C86" s="114"/>
      <c r="D86" s="115"/>
    </row>
    <row r="87" spans="2:4">
      <c r="B87" s="113">
        <v>49</v>
      </c>
      <c r="C87" s="114"/>
      <c r="D87" s="115"/>
    </row>
    <row r="88" spans="2:4">
      <c r="B88" s="113">
        <v>50</v>
      </c>
      <c r="C88" s="114"/>
      <c r="D88" s="115"/>
    </row>
    <row r="89" spans="2:4">
      <c r="B89" s="113">
        <v>51</v>
      </c>
      <c r="C89" s="114"/>
      <c r="D89" s="115"/>
    </row>
    <row r="90" spans="2:4">
      <c r="B90" s="113">
        <v>52</v>
      </c>
      <c r="C90" s="114"/>
      <c r="D90" s="115"/>
    </row>
    <row r="91" spans="2:4">
      <c r="B91" s="113">
        <v>53</v>
      </c>
      <c r="C91" s="114"/>
      <c r="D91" s="115"/>
    </row>
    <row r="92" spans="2:4">
      <c r="B92" s="113">
        <v>54</v>
      </c>
      <c r="C92" s="114"/>
      <c r="D92" s="115"/>
    </row>
    <row r="93" spans="2:4">
      <c r="B93" s="113">
        <v>55</v>
      </c>
      <c r="C93" s="114"/>
      <c r="D93" s="115"/>
    </row>
    <row r="94" spans="2:4">
      <c r="B94" s="113">
        <v>56</v>
      </c>
      <c r="C94" s="114"/>
      <c r="D94" s="115"/>
    </row>
    <row r="95" spans="2:4">
      <c r="B95" s="113">
        <v>57</v>
      </c>
      <c r="C95" s="114"/>
      <c r="D95" s="115"/>
    </row>
    <row r="96" spans="2:4">
      <c r="B96" s="113">
        <v>58</v>
      </c>
      <c r="C96" s="114"/>
      <c r="D96" s="115"/>
    </row>
    <row r="97" spans="2:4">
      <c r="B97" s="113">
        <v>59</v>
      </c>
      <c r="C97" s="114"/>
      <c r="D97" s="115"/>
    </row>
    <row r="98" spans="2:4">
      <c r="B98" s="113">
        <v>60</v>
      </c>
      <c r="C98" s="114"/>
      <c r="D98" s="115"/>
    </row>
    <row r="99" spans="2:4">
      <c r="B99" s="113">
        <v>61</v>
      </c>
      <c r="C99" s="114"/>
      <c r="D99" s="115"/>
    </row>
    <row r="100" spans="2:4">
      <c r="B100" s="113">
        <v>62</v>
      </c>
      <c r="C100" s="114"/>
      <c r="D100" s="115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A100"/>
  <sheetViews>
    <sheetView view="pageBreakPreview" zoomScale="120" zoomScaleNormal="100" zoomScaleSheetLayoutView="120" workbookViewId="0">
      <selection activeCell="J46" sqref="J46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11.26953125" style="13" customWidth="1"/>
    <col min="5" max="5" width="4.81640625" style="18" customWidth="1"/>
    <col min="6" max="8" width="4.81640625" style="23" customWidth="1"/>
    <col min="9" max="9" width="4.81640625" style="22" customWidth="1"/>
    <col min="10" max="10" width="4.81640625" style="18" customWidth="1"/>
    <col min="11" max="12" width="4.81640625" style="19" customWidth="1"/>
    <col min="13" max="14" width="4.81640625" style="23" customWidth="1"/>
    <col min="15" max="15" width="3.7265625" style="6" customWidth="1"/>
    <col min="16" max="16" width="17.453125" style="34" customWidth="1"/>
    <col min="17" max="17" width="11.26953125" style="13" customWidth="1"/>
    <col min="18" max="18" width="3.7265625" style="6" customWidth="1"/>
    <col min="19" max="19" width="4.453125" style="6" customWidth="1"/>
    <col min="20" max="20" width="9" style="6" customWidth="1"/>
    <col min="21" max="21" width="9" style="34" customWidth="1"/>
    <col min="22" max="22" width="9" style="34"/>
    <col min="23" max="25" width="9" style="6" customWidth="1"/>
    <col min="26" max="16384" width="9" style="6"/>
  </cols>
  <sheetData>
    <row r="1" spans="1:27" ht="30" customHeight="1">
      <c r="A1" s="11"/>
      <c r="B1" s="11"/>
      <c r="C1" s="24"/>
      <c r="D1" s="16"/>
      <c r="E1" s="374" t="s">
        <v>85</v>
      </c>
      <c r="F1" s="374"/>
      <c r="G1" s="374"/>
      <c r="H1" s="374"/>
      <c r="I1" s="374"/>
      <c r="J1" s="374"/>
      <c r="K1" s="374"/>
      <c r="L1" s="374"/>
      <c r="M1" s="374"/>
      <c r="N1" s="374"/>
      <c r="O1" s="3"/>
      <c r="P1" s="24"/>
      <c r="Q1" s="16"/>
      <c r="R1" s="3"/>
      <c r="W1" s="34"/>
      <c r="Y1" s="8"/>
      <c r="Z1" s="8"/>
      <c r="AA1" s="8"/>
    </row>
    <row r="2" spans="1:27" ht="22.5" customHeight="1">
      <c r="A2" s="11"/>
      <c r="B2" s="11"/>
      <c r="C2" s="24"/>
      <c r="D2" s="1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3"/>
      <c r="P2" s="24"/>
      <c r="Q2" s="16"/>
      <c r="R2" s="3"/>
      <c r="W2" s="34"/>
      <c r="Y2" s="8"/>
      <c r="Z2" s="8"/>
      <c r="AA2" s="8"/>
    </row>
    <row r="3" spans="1:27" s="8" customFormat="1" ht="22.5" customHeight="1">
      <c r="A3" s="11"/>
      <c r="B3" s="11" t="s">
        <v>8</v>
      </c>
      <c r="C3" s="24" t="s">
        <v>0</v>
      </c>
      <c r="D3" s="17" t="s">
        <v>1</v>
      </c>
      <c r="E3" s="18"/>
      <c r="F3" s="33"/>
      <c r="G3" s="23"/>
      <c r="H3" s="23"/>
      <c r="I3" s="22"/>
      <c r="J3" s="18"/>
      <c r="K3" s="19"/>
      <c r="L3" s="19"/>
      <c r="M3" s="23"/>
      <c r="N3" s="23"/>
      <c r="O3" s="3" t="s">
        <v>8</v>
      </c>
      <c r="P3" s="24" t="s">
        <v>0</v>
      </c>
      <c r="Q3" s="17" t="s">
        <v>1</v>
      </c>
      <c r="R3" s="3"/>
      <c r="U3" s="10"/>
      <c r="V3" s="10"/>
    </row>
    <row r="4" spans="1:27" s="8" customFormat="1" ht="27" customHeight="1">
      <c r="A4" s="375">
        <v>1</v>
      </c>
      <c r="B4" s="376">
        <v>15</v>
      </c>
      <c r="C4" s="376" t="str">
        <f>IF(B4="","",VLOOKUP(B4,$B$38:$D$100,2))</f>
        <v>市田　真也</v>
      </c>
      <c r="D4" s="377" t="str">
        <f>IF(B4="","",VLOOKUP(B4,$B$38:$D$100,3))</f>
        <v>日体大柏</v>
      </c>
      <c r="E4" s="30"/>
      <c r="F4" s="30"/>
      <c r="G4"/>
      <c r="H4"/>
      <c r="I4"/>
      <c r="J4"/>
      <c r="M4"/>
      <c r="N4" s="30"/>
      <c r="O4" s="376">
        <v>13</v>
      </c>
      <c r="P4" s="376" t="str">
        <f>IF(O4="","",VLOOKUP(O4,$B$38:$D$100,2))</f>
        <v>渡邊 幸喜</v>
      </c>
      <c r="Q4" s="377" t="str">
        <f>IF(O4="","",VLOOKUP(O4,$B$38:$D$100,3))</f>
        <v>市立銚子</v>
      </c>
      <c r="R4" s="376">
        <v>10</v>
      </c>
      <c r="U4" s="9"/>
      <c r="V4" s="9"/>
    </row>
    <row r="5" spans="1:27" s="8" customFormat="1" ht="27" customHeight="1">
      <c r="A5" s="375"/>
      <c r="B5" s="376"/>
      <c r="C5" s="376"/>
      <c r="D5" s="377"/>
      <c r="E5" s="296"/>
      <c r="F5" s="292" t="s">
        <v>539</v>
      </c>
      <c r="G5" s="317"/>
      <c r="H5" s="126"/>
      <c r="I5"/>
      <c r="J5"/>
      <c r="K5"/>
      <c r="L5" s="31"/>
      <c r="M5" s="39" t="s">
        <v>543</v>
      </c>
      <c r="N5"/>
      <c r="O5" s="376"/>
      <c r="P5" s="376"/>
      <c r="Q5" s="377"/>
      <c r="R5" s="376"/>
      <c r="U5" s="9"/>
      <c r="V5" s="9"/>
      <c r="Y5" s="6"/>
      <c r="Z5" s="6"/>
      <c r="AA5" s="6"/>
    </row>
    <row r="6" spans="1:27" s="8" customFormat="1" ht="27" customHeight="1">
      <c r="A6" s="375">
        <v>2</v>
      </c>
      <c r="B6" s="376">
        <v>17</v>
      </c>
      <c r="C6" s="376" t="str">
        <f>IF(B6="","",VLOOKUP(B6,$B$38:$D$100,2))</f>
        <v>池田　豊</v>
      </c>
      <c r="D6" s="377" t="str">
        <f>IF(B6="","",VLOOKUP(B6,$B$38:$D$100,3))</f>
        <v>麗澤</v>
      </c>
      <c r="E6" s="318"/>
      <c r="F6" s="293"/>
      <c r="G6" s="292"/>
      <c r="H6" s="126"/>
      <c r="I6"/>
      <c r="J6"/>
      <c r="K6" s="31"/>
      <c r="L6" s="38"/>
      <c r="M6"/>
      <c r="N6" s="30"/>
      <c r="O6" s="376">
        <v>10</v>
      </c>
      <c r="P6" s="376" t="str">
        <f>IF(O6="","",VLOOKUP(O6,$B$38:$D$100,2))</f>
        <v>成田　大治朗</v>
      </c>
      <c r="Q6" s="377" t="str">
        <f>IF(O6="","",VLOOKUP(O6,$B$38:$D$100,3))</f>
        <v>成東</v>
      </c>
      <c r="R6" s="376">
        <v>11</v>
      </c>
      <c r="U6" s="9"/>
      <c r="V6" s="9"/>
      <c r="Y6" s="6"/>
      <c r="Z6" s="6"/>
      <c r="AA6" s="6"/>
    </row>
    <row r="7" spans="1:27" s="8" customFormat="1" ht="27" customHeight="1">
      <c r="A7" s="375"/>
      <c r="B7" s="376"/>
      <c r="C7" s="376"/>
      <c r="D7" s="377"/>
      <c r="E7" s="292" t="s">
        <v>537</v>
      </c>
      <c r="F7" s="294"/>
      <c r="G7" s="293"/>
      <c r="H7" s="126"/>
      <c r="I7"/>
      <c r="J7"/>
      <c r="K7" s="260"/>
      <c r="L7" t="s">
        <v>549</v>
      </c>
      <c r="M7" s="39"/>
      <c r="N7"/>
      <c r="O7" s="376"/>
      <c r="P7" s="376"/>
      <c r="Q7" s="377"/>
      <c r="R7" s="376"/>
      <c r="U7" s="9"/>
      <c r="V7" s="9"/>
      <c r="Y7" s="6"/>
      <c r="Z7" s="6"/>
      <c r="AA7" s="6"/>
    </row>
    <row r="8" spans="1:27" s="8" customFormat="1" ht="27" customHeight="1">
      <c r="A8" s="375">
        <v>3</v>
      </c>
      <c r="B8" s="376">
        <v>5</v>
      </c>
      <c r="C8" s="376" t="str">
        <f>IF(B8="","",VLOOKUP(B8,$B$38:$D$100,2))</f>
        <v>小野寺　斗磨</v>
      </c>
      <c r="D8" s="377" t="str">
        <f>IF(B8="","",VLOOKUP(B8,$B$38:$D$100,3))</f>
        <v>拓大紅陵</v>
      </c>
      <c r="E8" s="295"/>
      <c r="F8" s="126"/>
      <c r="G8" s="293" t="s">
        <v>547</v>
      </c>
      <c r="H8" s="317"/>
      <c r="I8"/>
      <c r="J8" s="31"/>
      <c r="K8" s="31"/>
      <c r="L8"/>
      <c r="M8"/>
      <c r="N8" s="30"/>
      <c r="O8" s="376">
        <v>6</v>
      </c>
      <c r="P8" s="376" t="str">
        <f>IF(O8="","",VLOOKUP(O8,$B$38:$D$100,2))</f>
        <v>河野　将大</v>
      </c>
      <c r="Q8" s="377" t="str">
        <f>IF(O8="","",VLOOKUP(O8,$B$38:$D$100,3))</f>
        <v>千葉経済</v>
      </c>
      <c r="R8" s="376">
        <v>12</v>
      </c>
      <c r="U8" s="10"/>
      <c r="V8" s="10"/>
      <c r="Y8" s="6"/>
      <c r="Z8" s="6"/>
      <c r="AA8" s="6"/>
    </row>
    <row r="9" spans="1:27" s="8" customFormat="1" ht="27" customHeight="1">
      <c r="A9" s="375"/>
      <c r="B9" s="376"/>
      <c r="C9" s="376"/>
      <c r="D9" s="377"/>
      <c r="E9" s="296"/>
      <c r="F9" s="126"/>
      <c r="G9" s="293"/>
      <c r="H9" s="292"/>
      <c r="I9"/>
      <c r="J9" s="31"/>
      <c r="K9" s="31"/>
      <c r="L9" s="31"/>
      <c r="M9" s="39" t="s">
        <v>544</v>
      </c>
      <c r="N9"/>
      <c r="O9" s="376"/>
      <c r="P9" s="376"/>
      <c r="Q9" s="377"/>
      <c r="R9" s="376"/>
      <c r="U9" s="10"/>
      <c r="V9" s="10"/>
      <c r="Y9" s="6"/>
      <c r="Z9" s="6"/>
      <c r="AA9" s="6"/>
    </row>
    <row r="10" spans="1:27" s="8" customFormat="1" ht="27" customHeight="1">
      <c r="A10" s="375">
        <v>4</v>
      </c>
      <c r="B10" s="376">
        <v>11</v>
      </c>
      <c r="C10" s="376" t="str">
        <f>IF(B10="","",VLOOKUP(B10,$B$38:$D$100,2))</f>
        <v>石井　巧真</v>
      </c>
      <c r="D10" s="377" t="str">
        <f>IF(B10="","",VLOOKUP(B10,$B$38:$D$100,3))</f>
        <v>茂原樟陽</v>
      </c>
      <c r="E10" s="318"/>
      <c r="F10" s="126"/>
      <c r="G10" s="293"/>
      <c r="H10" s="293"/>
      <c r="I10" s="32"/>
      <c r="J10" s="31"/>
      <c r="K10"/>
      <c r="L10" s="38"/>
      <c r="M10"/>
      <c r="N10" s="30"/>
      <c r="O10" s="376">
        <v>14</v>
      </c>
      <c r="P10" s="376" t="str">
        <f>IF(O10="","",VLOOKUP(O10,$B$38:$D$100,2))</f>
        <v>永山　勘太</v>
      </c>
      <c r="Q10" s="377" t="str">
        <f>IF(O10="","",VLOOKUP(O10,$B$38:$D$100,3))</f>
        <v>習志野</v>
      </c>
      <c r="R10" s="376">
        <v>13</v>
      </c>
      <c r="U10" s="10"/>
      <c r="V10" s="10"/>
      <c r="Y10" s="6"/>
      <c r="Z10" s="6"/>
      <c r="AA10" s="6"/>
    </row>
    <row r="11" spans="1:27" s="8" customFormat="1" ht="27" customHeight="1">
      <c r="A11" s="375"/>
      <c r="B11" s="376"/>
      <c r="C11" s="376"/>
      <c r="D11" s="377"/>
      <c r="E11" s="296"/>
      <c r="F11" s="292" t="s">
        <v>540</v>
      </c>
      <c r="G11" s="295"/>
      <c r="H11" s="293"/>
      <c r="I11" s="183"/>
      <c r="J11" s="31"/>
      <c r="K11"/>
      <c r="L11"/>
      <c r="M11" s="39"/>
      <c r="N11"/>
      <c r="O11" s="376"/>
      <c r="P11" s="376"/>
      <c r="Q11" s="377"/>
      <c r="R11" s="376"/>
      <c r="T11" s="10"/>
      <c r="U11" s="10"/>
      <c r="V11" s="9"/>
      <c r="W11" s="9"/>
      <c r="X11" s="9"/>
      <c r="Y11" s="6"/>
      <c r="Z11" s="6"/>
      <c r="AA11" s="6"/>
    </row>
    <row r="12" spans="1:27" s="8" customFormat="1" ht="27" customHeight="1">
      <c r="A12" s="375">
        <v>5</v>
      </c>
      <c r="B12" s="376">
        <v>1</v>
      </c>
      <c r="C12" s="376" t="str">
        <f>IF(B12="","",VLOOKUP(B12,$B$38:$D$100,2))</f>
        <v>小関　呂偉</v>
      </c>
      <c r="D12" s="377" t="str">
        <f>IF(B12="","",VLOOKUP(B12,$B$38:$D$100,3))</f>
        <v>木更津総合</v>
      </c>
      <c r="E12" s="318"/>
      <c r="F12" s="295"/>
      <c r="G12" s="297"/>
      <c r="H12" s="293" t="s">
        <v>551</v>
      </c>
      <c r="I12" s="41"/>
      <c r="J12" s="260"/>
      <c r="K12" t="s">
        <v>552</v>
      </c>
      <c r="L12"/>
      <c r="M12"/>
      <c r="N12"/>
      <c r="O12" s="376">
        <v>18</v>
      </c>
      <c r="P12" s="376" t="str">
        <f>IF(O12="","",VLOOKUP(O12,$B$38:$D$100,2))</f>
        <v>八田　憲真</v>
      </c>
      <c r="Q12" s="377" t="str">
        <f>IF(O12="","",VLOOKUP(O12,$B$38:$D$100,3))</f>
        <v>麗澤</v>
      </c>
      <c r="R12" s="376">
        <v>14</v>
      </c>
      <c r="Y12" s="6"/>
      <c r="Z12" s="6"/>
      <c r="AA12" s="6"/>
    </row>
    <row r="13" spans="1:27" s="8" customFormat="1" ht="27" customHeight="1">
      <c r="A13" s="375"/>
      <c r="B13" s="376"/>
      <c r="C13" s="376"/>
      <c r="D13" s="377"/>
      <c r="E13" s="296"/>
      <c r="F13" s="296"/>
      <c r="G13" s="126"/>
      <c r="H13" s="293"/>
      <c r="I13" s="299" t="s">
        <v>553</v>
      </c>
      <c r="J13" s="31"/>
      <c r="K13"/>
      <c r="L13" s="31"/>
      <c r="M13" s="39" t="s">
        <v>545</v>
      </c>
      <c r="N13" s="39"/>
      <c r="O13" s="376"/>
      <c r="P13" s="376"/>
      <c r="Q13" s="377"/>
      <c r="R13" s="376"/>
      <c r="Y13" s="6"/>
      <c r="Z13" s="6"/>
      <c r="AA13" s="6"/>
    </row>
    <row r="14" spans="1:27" s="8" customFormat="1" ht="27" customHeight="1">
      <c r="A14" s="375">
        <v>6</v>
      </c>
      <c r="B14" s="376">
        <v>8</v>
      </c>
      <c r="C14" s="376" t="str">
        <f>IF(B14="","",VLOOKUP(B14,$B$38:$D$100,2))</f>
        <v>内山　修一</v>
      </c>
      <c r="D14" s="377" t="str">
        <f>IF(B14="","",VLOOKUP(B14,$B$38:$D$100,3))</f>
        <v>長生</v>
      </c>
      <c r="E14" s="318"/>
      <c r="F14" s="126"/>
      <c r="G14" s="126"/>
      <c r="H14" s="293"/>
      <c r="I14"/>
      <c r="J14" s="31"/>
      <c r="K14" s="31"/>
      <c r="L14" s="193"/>
      <c r="M14" s="30"/>
      <c r="N14" s="30"/>
      <c r="O14" s="376">
        <v>16</v>
      </c>
      <c r="P14" s="376" t="str">
        <f>IF(O14="","",VLOOKUP(O14,$B$38:$D$100,2))</f>
        <v>神　正太郎</v>
      </c>
      <c r="Q14" s="377" t="str">
        <f>IF(O14="","",VLOOKUP(O14,$B$38:$D$100,3))</f>
        <v>日体大柏</v>
      </c>
      <c r="R14" s="376">
        <v>15</v>
      </c>
      <c r="Y14" s="6"/>
      <c r="Z14" s="6"/>
      <c r="AA14" s="6"/>
    </row>
    <row r="15" spans="1:27" s="8" customFormat="1" ht="27" customHeight="1">
      <c r="A15" s="375"/>
      <c r="B15" s="376"/>
      <c r="C15" s="376"/>
      <c r="D15" s="377"/>
      <c r="E15" s="296"/>
      <c r="F15" s="292" t="s">
        <v>541</v>
      </c>
      <c r="G15" s="126"/>
      <c r="H15" s="293"/>
      <c r="I15"/>
      <c r="J15" s="31"/>
      <c r="K15" s="31"/>
      <c r="L15"/>
      <c r="M15"/>
      <c r="N15"/>
      <c r="O15" s="376"/>
      <c r="P15" s="376"/>
      <c r="Q15" s="377"/>
      <c r="R15" s="376"/>
      <c r="Y15" s="6"/>
      <c r="Z15" s="6"/>
      <c r="AA15" s="6"/>
    </row>
    <row r="16" spans="1:27" s="8" customFormat="1" ht="27" customHeight="1">
      <c r="A16" s="375">
        <v>7</v>
      </c>
      <c r="B16" s="376">
        <v>7</v>
      </c>
      <c r="C16" s="376" t="str">
        <f>IF(B16="","",VLOOKUP(B16,$B$38:$D$100,2))</f>
        <v>橘　空</v>
      </c>
      <c r="D16" s="377" t="str">
        <f>IF(B16="","",VLOOKUP(B16,$B$38:$D$100,3))</f>
        <v>千葉経済</v>
      </c>
      <c r="E16" s="318"/>
      <c r="F16" s="295"/>
      <c r="G16" s="298"/>
      <c r="H16" s="293"/>
      <c r="I16"/>
      <c r="J16" s="31"/>
      <c r="K16" s="260"/>
      <c r="L16" t="s">
        <v>550</v>
      </c>
      <c r="M16"/>
      <c r="N16" s="30"/>
      <c r="O16" s="376">
        <v>3</v>
      </c>
      <c r="P16" s="376" t="str">
        <f>IF(O16="","",VLOOKUP(O16,$B$38:$D$100,2))</f>
        <v>横島　颯</v>
      </c>
      <c r="Q16" s="377" t="str">
        <f>IF(O16="","",VLOOKUP(O16,$B$38:$D$100,3))</f>
        <v>西武台千葉　</v>
      </c>
      <c r="R16" s="376">
        <v>16</v>
      </c>
      <c r="U16" s="10"/>
      <c r="V16" s="10"/>
      <c r="Y16" s="6"/>
      <c r="Z16" s="6"/>
      <c r="AA16" s="6"/>
    </row>
    <row r="17" spans="1:27" s="8" customFormat="1" ht="27" customHeight="1">
      <c r="A17" s="375"/>
      <c r="B17" s="376"/>
      <c r="C17" s="376"/>
      <c r="D17" s="377"/>
      <c r="E17" s="296"/>
      <c r="F17" s="126"/>
      <c r="G17" s="293" t="s">
        <v>548</v>
      </c>
      <c r="H17" s="295"/>
      <c r="I17"/>
      <c r="J17"/>
      <c r="K17" s="31"/>
      <c r="L17"/>
      <c r="M17" s="31"/>
      <c r="N17" t="s">
        <v>538</v>
      </c>
      <c r="O17" s="376"/>
      <c r="P17" s="376"/>
      <c r="Q17" s="377"/>
      <c r="R17" s="376"/>
      <c r="U17" s="10"/>
      <c r="V17" s="10"/>
      <c r="Y17" s="6"/>
      <c r="Z17" s="6"/>
      <c r="AA17" s="6"/>
    </row>
    <row r="18" spans="1:27" s="8" customFormat="1" ht="27" customHeight="1">
      <c r="A18" s="375">
        <v>8</v>
      </c>
      <c r="B18" s="376">
        <v>12</v>
      </c>
      <c r="C18" s="376" t="str">
        <f>IF(B18="","",VLOOKUP(B18,$B$38:$D$100,2))</f>
        <v>大塚 悠心</v>
      </c>
      <c r="D18" s="377" t="str">
        <f>IF(B18="","",VLOOKUP(B18,$B$38:$D$100,3))</f>
        <v>市立銚子</v>
      </c>
      <c r="E18" s="318"/>
      <c r="F18" s="126"/>
      <c r="G18" s="293"/>
      <c r="H18" s="297"/>
      <c r="I18"/>
      <c r="J18"/>
      <c r="K18" s="31"/>
      <c r="L18" s="31"/>
      <c r="M18" s="38"/>
      <c r="N18" s="261"/>
      <c r="O18" s="376">
        <v>2</v>
      </c>
      <c r="P18" s="376" t="str">
        <f>IF(O18="","",VLOOKUP(O18,$B$38:$D$100,2))</f>
        <v>山口　蓮央</v>
      </c>
      <c r="Q18" s="377" t="str">
        <f>IF(O18="","",VLOOKUP(O18,$B$38:$D$100,3))</f>
        <v>秀明八千代</v>
      </c>
      <c r="R18" s="376">
        <v>17</v>
      </c>
      <c r="U18" s="10"/>
      <c r="V18" s="10"/>
      <c r="Y18" s="6"/>
      <c r="Z18" s="6"/>
      <c r="AA18" s="6"/>
    </row>
    <row r="19" spans="1:27" s="8" customFormat="1" ht="27" customHeight="1">
      <c r="A19" s="375"/>
      <c r="B19" s="376"/>
      <c r="C19" s="376"/>
      <c r="D19" s="377"/>
      <c r="E19" s="296"/>
      <c r="F19" s="292" t="s">
        <v>542</v>
      </c>
      <c r="G19" s="295"/>
      <c r="H19" s="126"/>
      <c r="I19"/>
      <c r="J19"/>
      <c r="K19" s="31"/>
      <c r="L19" s="260"/>
      <c r="M19" t="s">
        <v>546</v>
      </c>
      <c r="N19"/>
      <c r="O19" s="376"/>
      <c r="P19" s="376"/>
      <c r="Q19" s="377"/>
      <c r="R19" s="376"/>
      <c r="U19" s="10"/>
      <c r="V19" s="10"/>
      <c r="Y19" s="6"/>
      <c r="Z19" s="6"/>
      <c r="AA19" s="6"/>
    </row>
    <row r="20" spans="1:27" s="8" customFormat="1" ht="27" customHeight="1">
      <c r="A20" s="375">
        <v>9</v>
      </c>
      <c r="B20" s="376">
        <v>4</v>
      </c>
      <c r="C20" s="376" t="str">
        <f>IF(B20="","",VLOOKUP(B20,$B$38:$D$100,2))</f>
        <v>下川　侑輝</v>
      </c>
      <c r="D20" s="377" t="str">
        <f>IF(B20="","",VLOOKUP(B20,$B$38:$D$100,3))</f>
        <v>西武台千葉　</v>
      </c>
      <c r="E20" s="318"/>
      <c r="F20" s="295"/>
      <c r="G20" s="297"/>
      <c r="H20" s="126"/>
      <c r="I20"/>
      <c r="J20"/>
      <c r="K20"/>
      <c r="L20" s="31"/>
      <c r="M20"/>
      <c r="N20"/>
      <c r="O20" s="376">
        <v>9</v>
      </c>
      <c r="P20" s="376" t="str">
        <f>IF(O20="","",VLOOKUP(O20,$B$38:$D$100,2))</f>
        <v>齋藤　雄琉</v>
      </c>
      <c r="Q20" s="377" t="str">
        <f>IF(O20="","",VLOOKUP(O20,$B$38:$D$100,3))</f>
        <v>長生</v>
      </c>
      <c r="R20" s="376">
        <v>18</v>
      </c>
      <c r="U20" s="10"/>
      <c r="V20" s="10"/>
      <c r="Y20" s="6"/>
      <c r="Z20" s="6"/>
      <c r="AA20" s="6"/>
    </row>
    <row r="21" spans="1:27" s="8" customFormat="1" ht="27" customHeight="1">
      <c r="A21" s="375"/>
      <c r="B21" s="376"/>
      <c r="C21" s="376"/>
      <c r="D21" s="377"/>
      <c r="E21"/>
      <c r="F21"/>
      <c r="G21"/>
      <c r="H21"/>
      <c r="I21"/>
      <c r="J21"/>
      <c r="K21"/>
      <c r="L21"/>
      <c r="M21" s="39"/>
      <c r="N21" s="39"/>
      <c r="O21" s="376"/>
      <c r="P21" s="376"/>
      <c r="Q21" s="377"/>
      <c r="R21" s="376"/>
      <c r="U21" s="10"/>
      <c r="V21" s="10"/>
      <c r="Y21" s="6"/>
      <c r="Z21" s="6"/>
      <c r="AA21" s="6"/>
    </row>
    <row r="22" spans="1:27" s="8" customFormat="1" ht="27" customHeight="1">
      <c r="A22" s="378"/>
      <c r="B22" s="379"/>
      <c r="C22" s="379" t="str">
        <f>IF(B22="","",VLOOKUP(B22,$B$38:$D$100,2))</f>
        <v/>
      </c>
      <c r="D22" s="380" t="str">
        <f>IF(B22="","",VLOOKUP(B22,$B$38:$D$100,3))</f>
        <v/>
      </c>
      <c r="E22"/>
      <c r="F22"/>
      <c r="G22"/>
      <c r="H22"/>
      <c r="I22"/>
      <c r="J22"/>
      <c r="K22"/>
      <c r="L22"/>
      <c r="M22"/>
      <c r="N22"/>
      <c r="O22" s="379"/>
      <c r="P22" s="379" t="str">
        <f>IF(O22="","",VLOOKUP(O22,$B$38:$D$100,2))</f>
        <v/>
      </c>
      <c r="Q22" s="380" t="str">
        <f>IF(O22="","",VLOOKUP(O22,$B$38:$D$100,3))</f>
        <v/>
      </c>
      <c r="R22" s="379"/>
      <c r="U22" s="10"/>
      <c r="V22" s="10"/>
      <c r="Y22" s="6"/>
      <c r="Z22" s="6"/>
      <c r="AA22" s="6"/>
    </row>
    <row r="23" spans="1:27" s="8" customFormat="1" ht="27" customHeight="1">
      <c r="A23" s="378"/>
      <c r="B23" s="379"/>
      <c r="C23" s="379"/>
      <c r="D23" s="380"/>
      <c r="E23"/>
      <c r="F23"/>
      <c r="G23"/>
      <c r="H23"/>
      <c r="I23"/>
      <c r="J23"/>
      <c r="K23"/>
      <c r="L23"/>
      <c r="M23"/>
      <c r="N23"/>
      <c r="O23" s="379"/>
      <c r="P23" s="379"/>
      <c r="Q23" s="380"/>
      <c r="R23" s="379"/>
      <c r="U23" s="10"/>
      <c r="V23" s="10"/>
      <c r="Y23" s="6"/>
      <c r="Z23" s="6"/>
      <c r="AA23" s="6"/>
    </row>
    <row r="24" spans="1:27" s="8" customFormat="1" ht="27" customHeight="1">
      <c r="A24" s="378"/>
      <c r="B24" s="379"/>
      <c r="C24" s="379" t="str">
        <f>IF(B24="","",VLOOKUP(B24,$B$38:$D$100,2))</f>
        <v/>
      </c>
      <c r="D24" s="380" t="str">
        <f>IF(B24="","",VLOOKUP(B24,$B$38:$D$100,3))</f>
        <v/>
      </c>
      <c r="E24"/>
      <c r="F24"/>
      <c r="G24"/>
      <c r="H24"/>
      <c r="I24"/>
      <c r="J24"/>
      <c r="K24"/>
      <c r="L24"/>
      <c r="M24"/>
      <c r="N24"/>
      <c r="O24" s="379"/>
      <c r="P24" s="379" t="str">
        <f>IF(O24="","",VLOOKUP(O24,$B$38:$D$100,2))</f>
        <v/>
      </c>
      <c r="Q24" s="380" t="str">
        <f>IF(O24="","",VLOOKUP(O24,$B$38:$D$100,3))</f>
        <v/>
      </c>
      <c r="R24" s="379"/>
      <c r="U24" s="10"/>
      <c r="V24" s="10"/>
    </row>
    <row r="25" spans="1:27" s="8" customFormat="1" ht="27" customHeight="1">
      <c r="A25" s="378"/>
      <c r="B25" s="379"/>
      <c r="C25" s="379"/>
      <c r="D25" s="380"/>
      <c r="E25"/>
      <c r="F25"/>
      <c r="G25"/>
      <c r="H25"/>
      <c r="I25"/>
      <c r="J25"/>
      <c r="K25"/>
      <c r="L25"/>
      <c r="M25"/>
      <c r="N25"/>
      <c r="O25" s="379"/>
      <c r="P25" s="379"/>
      <c r="Q25" s="380"/>
      <c r="R25" s="379"/>
      <c r="U25" s="10"/>
      <c r="V25" s="10"/>
    </row>
    <row r="26" spans="1:27" s="8" customFormat="1" ht="27" customHeight="1">
      <c r="A26" s="378"/>
      <c r="B26" s="379"/>
      <c r="C26" s="379" t="str">
        <f>IF(B26="","",VLOOKUP(B26,$B$38:$D$100,2))</f>
        <v/>
      </c>
      <c r="D26" s="380" t="str">
        <f>IF(B26="","",VLOOKUP(B26,$B$38:$D$100,3))</f>
        <v/>
      </c>
      <c r="E26"/>
      <c r="F26"/>
      <c r="G26"/>
      <c r="H26"/>
      <c r="I26"/>
      <c r="J26"/>
      <c r="K26"/>
      <c r="L26"/>
      <c r="M26"/>
      <c r="N26"/>
      <c r="O26" s="379"/>
      <c r="P26" s="379" t="str">
        <f>IF(O26="","",VLOOKUP(O26,$B$38:$D$100,2))</f>
        <v/>
      </c>
      <c r="Q26" s="380" t="str">
        <f>IF(O26="","",VLOOKUP(O26,$B$38:$D$100,3))</f>
        <v/>
      </c>
      <c r="R26" s="379"/>
      <c r="U26" s="10"/>
      <c r="V26" s="10"/>
    </row>
    <row r="27" spans="1:27" s="8" customFormat="1" ht="27" customHeight="1">
      <c r="A27" s="378"/>
      <c r="B27" s="379"/>
      <c r="C27" s="379"/>
      <c r="D27" s="380"/>
      <c r="E27"/>
      <c r="F27"/>
      <c r="G27"/>
      <c r="H27"/>
      <c r="I27"/>
      <c r="J27"/>
      <c r="K27"/>
      <c r="L27"/>
      <c r="M27"/>
      <c r="N27"/>
      <c r="O27" s="379"/>
      <c r="P27" s="379"/>
      <c r="Q27" s="380"/>
      <c r="R27" s="379"/>
      <c r="U27" s="10"/>
      <c r="V27" s="10"/>
    </row>
    <row r="28" spans="1:27" s="8" customFormat="1" ht="27" customHeight="1">
      <c r="A28" s="378"/>
      <c r="B28" s="379"/>
      <c r="C28" s="379" t="str">
        <f>IF(B28="","",VLOOKUP(B28,$B$38:$D$100,2))</f>
        <v/>
      </c>
      <c r="D28" s="380" t="str">
        <f>IF(B28="","",VLOOKUP(B28,$B$38:$D$100,3))</f>
        <v/>
      </c>
      <c r="E28"/>
      <c r="F28"/>
      <c r="G28"/>
      <c r="H28"/>
      <c r="I28"/>
      <c r="J28"/>
      <c r="K28"/>
      <c r="L28"/>
      <c r="M28"/>
      <c r="N28"/>
      <c r="O28" s="379"/>
      <c r="P28" s="379" t="str">
        <f>IF(O28="","",VLOOKUP(O28,$B$38:$D$100,2))</f>
        <v/>
      </c>
      <c r="Q28" s="380" t="str">
        <f>IF(O28="","",VLOOKUP(O28,$B$38:$D$100,3))</f>
        <v/>
      </c>
      <c r="R28" s="379"/>
      <c r="U28" s="10"/>
      <c r="V28" s="10"/>
    </row>
    <row r="29" spans="1:27" s="8" customFormat="1" ht="27" customHeight="1">
      <c r="A29" s="378"/>
      <c r="B29" s="379"/>
      <c r="C29" s="379"/>
      <c r="D29" s="380"/>
      <c r="E29"/>
      <c r="F29"/>
      <c r="G29"/>
      <c r="H29"/>
      <c r="I29"/>
      <c r="J29"/>
      <c r="K29"/>
      <c r="L29"/>
      <c r="M29"/>
      <c r="N29"/>
      <c r="O29" s="379"/>
      <c r="P29" s="379"/>
      <c r="Q29" s="380"/>
      <c r="R29" s="379"/>
      <c r="U29" s="10"/>
      <c r="V29" s="10"/>
    </row>
    <row r="30" spans="1:27" s="8" customFormat="1" ht="27" customHeight="1">
      <c r="A30" s="378"/>
      <c r="B30" s="379"/>
      <c r="C30" s="379" t="str">
        <f>IF(B30="","",VLOOKUP(B30,$B$38:$D$100,2))</f>
        <v/>
      </c>
      <c r="D30" s="380" t="str">
        <f>IF(B30="","",VLOOKUP(B30,$B$38:$D$100,3))</f>
        <v/>
      </c>
      <c r="E30"/>
      <c r="F30"/>
      <c r="G30"/>
      <c r="H30"/>
      <c r="I30"/>
      <c r="J30"/>
      <c r="K30"/>
      <c r="L30"/>
      <c r="M30"/>
      <c r="N30"/>
      <c r="O30" s="379"/>
      <c r="P30" s="379" t="str">
        <f>IF(O30="","",VLOOKUP(O30,$B$38:$D$100,2))</f>
        <v/>
      </c>
      <c r="Q30" s="380" t="str">
        <f>IF(O30="","",VLOOKUP(O30,$B$38:$D$100,3))</f>
        <v/>
      </c>
      <c r="R30" s="379"/>
      <c r="U30" s="10"/>
      <c r="V30" s="10"/>
    </row>
    <row r="31" spans="1:27" s="8" customFormat="1" ht="27" customHeight="1">
      <c r="A31" s="378"/>
      <c r="B31" s="379"/>
      <c r="C31" s="379"/>
      <c r="D31" s="380"/>
      <c r="E31"/>
      <c r="F31"/>
      <c r="G31"/>
      <c r="H31"/>
      <c r="I31"/>
      <c r="J31"/>
      <c r="K31"/>
      <c r="L31"/>
      <c r="M31"/>
      <c r="N31"/>
      <c r="O31" s="379"/>
      <c r="P31" s="379"/>
      <c r="Q31" s="380"/>
      <c r="R31" s="379"/>
      <c r="U31" s="10"/>
      <c r="V31" s="10"/>
    </row>
    <row r="32" spans="1:27" ht="27" customHeight="1">
      <c r="A32" s="378"/>
      <c r="B32" s="379"/>
      <c r="C32" s="379" t="str">
        <f>IF(B32="","",VLOOKUP(B32,$B$38:$D$100,2))</f>
        <v/>
      </c>
      <c r="D32" s="380" t="str">
        <f>IF(B32="","",VLOOKUP(B32,$B$38:$D$100,3))</f>
        <v/>
      </c>
      <c r="E32"/>
      <c r="F32"/>
      <c r="G32"/>
      <c r="H32"/>
      <c r="I32"/>
      <c r="J32"/>
      <c r="K32"/>
      <c r="L32"/>
      <c r="M32"/>
      <c r="N32"/>
      <c r="O32" s="379"/>
      <c r="P32" s="379" t="str">
        <f>IF(O32="","",VLOOKUP(O32,$B$38:$D$100,2))</f>
        <v/>
      </c>
      <c r="Q32" s="380" t="str">
        <f>IF(O32="","",VLOOKUP(O32,$B$38:$D$100,3))</f>
        <v/>
      </c>
      <c r="R32" s="379"/>
      <c r="U32" s="125"/>
    </row>
    <row r="33" spans="1:21" ht="27" customHeight="1">
      <c r="A33" s="378"/>
      <c r="B33" s="379"/>
      <c r="C33" s="379"/>
      <c r="D33" s="380"/>
      <c r="E33"/>
      <c r="F33"/>
      <c r="G33"/>
      <c r="H33"/>
      <c r="I33"/>
      <c r="J33"/>
      <c r="K33"/>
      <c r="L33"/>
      <c r="M33"/>
      <c r="N33"/>
      <c r="O33" s="379"/>
      <c r="P33" s="379"/>
      <c r="Q33" s="380"/>
      <c r="R33" s="379"/>
      <c r="U33" s="125"/>
    </row>
    <row r="34" spans="1:21" ht="27" customHeight="1">
      <c r="A34" s="378"/>
      <c r="B34" s="379"/>
      <c r="C34" s="379" t="str">
        <f>IF(B34="","",VLOOKUP(B34,$B$38:$D$100,2))</f>
        <v/>
      </c>
      <c r="D34" s="380" t="str">
        <f>IF(B34="","",VLOOKUP(B34,$B$38:$D$100,3))</f>
        <v/>
      </c>
      <c r="E34"/>
      <c r="F34"/>
      <c r="G34"/>
      <c r="H34"/>
      <c r="I34"/>
      <c r="J34"/>
      <c r="K34"/>
      <c r="L34"/>
      <c r="M34"/>
      <c r="N34"/>
      <c r="O34" s="379"/>
      <c r="P34" s="379" t="str">
        <f>IF(O34="","",VLOOKUP(O34,$B$38:$D$100,2))</f>
        <v/>
      </c>
      <c r="Q34" s="380" t="str">
        <f>IF(O34="","",VLOOKUP(O34,$B$38:$D$100,3))</f>
        <v/>
      </c>
      <c r="R34" s="379"/>
      <c r="U34" s="125"/>
    </row>
    <row r="35" spans="1:21" ht="27" customHeight="1">
      <c r="A35" s="378"/>
      <c r="B35" s="379"/>
      <c r="C35" s="379"/>
      <c r="D35" s="380"/>
      <c r="E35"/>
      <c r="F35"/>
      <c r="G35"/>
      <c r="H35"/>
      <c r="I35"/>
      <c r="J35"/>
      <c r="K35"/>
      <c r="L35"/>
      <c r="M35"/>
      <c r="N35"/>
      <c r="O35" s="379"/>
      <c r="P35" s="379"/>
      <c r="Q35" s="380"/>
      <c r="R35" s="379"/>
      <c r="U35" s="125"/>
    </row>
    <row r="36" spans="1:21" ht="17" thickBot="1"/>
    <row r="37" spans="1:21" ht="17" thickBot="1">
      <c r="A37" s="381" t="s">
        <v>74</v>
      </c>
      <c r="B37" s="382"/>
      <c r="C37" s="383"/>
      <c r="D37" s="384"/>
    </row>
    <row r="38" spans="1:21">
      <c r="B38" s="110" t="s">
        <v>75</v>
      </c>
      <c r="C38" s="111" t="s">
        <v>0</v>
      </c>
      <c r="D38" s="112" t="s">
        <v>1</v>
      </c>
    </row>
    <row r="39" spans="1:21">
      <c r="B39" s="113">
        <v>1</v>
      </c>
      <c r="C39" s="114" t="s">
        <v>340</v>
      </c>
      <c r="D39" s="115" t="s">
        <v>26</v>
      </c>
    </row>
    <row r="40" spans="1:21">
      <c r="B40" s="113">
        <v>2</v>
      </c>
      <c r="C40" s="114" t="s">
        <v>322</v>
      </c>
      <c r="D40" s="115" t="s">
        <v>25</v>
      </c>
    </row>
    <row r="41" spans="1:21">
      <c r="B41" s="113">
        <v>3</v>
      </c>
      <c r="C41" s="114" t="s">
        <v>352</v>
      </c>
      <c r="D41" s="115" t="s">
        <v>49</v>
      </c>
    </row>
    <row r="42" spans="1:21">
      <c r="B42" s="113">
        <v>4</v>
      </c>
      <c r="C42" s="114" t="s">
        <v>351</v>
      </c>
      <c r="D42" s="115" t="s">
        <v>49</v>
      </c>
    </row>
    <row r="43" spans="1:21">
      <c r="B43" s="113">
        <v>5</v>
      </c>
      <c r="C43" s="114" t="s">
        <v>366</v>
      </c>
      <c r="D43" s="115" t="s">
        <v>14</v>
      </c>
    </row>
    <row r="44" spans="1:21">
      <c r="B44" s="113">
        <v>6</v>
      </c>
      <c r="C44" s="114" t="s">
        <v>381</v>
      </c>
      <c r="D44" s="115" t="s">
        <v>19</v>
      </c>
    </row>
    <row r="45" spans="1:21">
      <c r="B45" s="113">
        <v>7</v>
      </c>
      <c r="C45" s="114" t="s">
        <v>382</v>
      </c>
      <c r="D45" s="115" t="s">
        <v>19</v>
      </c>
    </row>
    <row r="46" spans="1:21">
      <c r="B46" s="113">
        <v>8</v>
      </c>
      <c r="C46" s="114" t="s">
        <v>335</v>
      </c>
      <c r="D46" s="115" t="s">
        <v>15</v>
      </c>
    </row>
    <row r="47" spans="1:21">
      <c r="B47" s="113">
        <v>9</v>
      </c>
      <c r="C47" s="114" t="s">
        <v>336</v>
      </c>
      <c r="D47" s="115" t="s">
        <v>15</v>
      </c>
    </row>
    <row r="48" spans="1:21">
      <c r="B48" s="113">
        <v>10</v>
      </c>
      <c r="C48" s="114" t="s">
        <v>287</v>
      </c>
      <c r="D48" s="115" t="s">
        <v>18</v>
      </c>
    </row>
    <row r="49" spans="2:4">
      <c r="B49" s="113">
        <v>11</v>
      </c>
      <c r="C49" s="114" t="s">
        <v>297</v>
      </c>
      <c r="D49" s="115" t="s">
        <v>16</v>
      </c>
    </row>
    <row r="50" spans="2:4">
      <c r="B50" s="113">
        <v>12</v>
      </c>
      <c r="C50" s="114" t="s">
        <v>305</v>
      </c>
      <c r="D50" s="115" t="s">
        <v>29</v>
      </c>
    </row>
    <row r="51" spans="2:4">
      <c r="B51" s="113">
        <v>13</v>
      </c>
      <c r="C51" s="114" t="s">
        <v>306</v>
      </c>
      <c r="D51" s="115" t="s">
        <v>29</v>
      </c>
    </row>
    <row r="52" spans="2:4">
      <c r="B52" s="113">
        <v>14</v>
      </c>
      <c r="C52" s="114" t="s">
        <v>299</v>
      </c>
      <c r="D52" s="115" t="s">
        <v>32</v>
      </c>
    </row>
    <row r="53" spans="2:4">
      <c r="B53" s="113">
        <v>15</v>
      </c>
      <c r="C53" s="114" t="s">
        <v>356</v>
      </c>
      <c r="D53" s="115" t="s">
        <v>41</v>
      </c>
    </row>
    <row r="54" spans="2:4">
      <c r="B54" s="113">
        <v>16</v>
      </c>
      <c r="C54" s="114" t="s">
        <v>355</v>
      </c>
      <c r="D54" s="115" t="s">
        <v>41</v>
      </c>
    </row>
    <row r="55" spans="2:4">
      <c r="B55" s="113">
        <v>17</v>
      </c>
      <c r="C55" s="114" t="s">
        <v>327</v>
      </c>
      <c r="D55" s="115" t="s">
        <v>39</v>
      </c>
    </row>
    <row r="56" spans="2:4">
      <c r="B56" s="113">
        <v>18</v>
      </c>
      <c r="C56" s="114" t="s">
        <v>326</v>
      </c>
      <c r="D56" s="115" t="s">
        <v>39</v>
      </c>
    </row>
    <row r="57" spans="2:4">
      <c r="B57" s="113">
        <v>19</v>
      </c>
      <c r="C57" s="114"/>
      <c r="D57" s="115"/>
    </row>
    <row r="58" spans="2:4">
      <c r="B58" s="113">
        <v>20</v>
      </c>
      <c r="C58" s="114"/>
      <c r="D58" s="115"/>
    </row>
    <row r="59" spans="2:4">
      <c r="B59" s="113">
        <v>21</v>
      </c>
      <c r="C59" s="114"/>
      <c r="D59" s="115"/>
    </row>
    <row r="60" spans="2:4">
      <c r="B60" s="113">
        <v>22</v>
      </c>
      <c r="C60" s="114"/>
      <c r="D60" s="115"/>
    </row>
    <row r="61" spans="2:4">
      <c r="B61" s="113">
        <v>23</v>
      </c>
      <c r="C61" s="114"/>
      <c r="D61" s="115"/>
    </row>
    <row r="62" spans="2:4">
      <c r="B62" s="113">
        <v>24</v>
      </c>
      <c r="C62" s="114"/>
      <c r="D62" s="115"/>
    </row>
    <row r="63" spans="2:4">
      <c r="B63" s="113">
        <v>25</v>
      </c>
      <c r="C63" s="114"/>
      <c r="D63" s="115"/>
    </row>
    <row r="64" spans="2:4">
      <c r="B64" s="113">
        <v>26</v>
      </c>
      <c r="C64" s="114"/>
      <c r="D64" s="115"/>
    </row>
    <row r="65" spans="2:4">
      <c r="B65" s="113">
        <v>27</v>
      </c>
      <c r="C65" s="114"/>
      <c r="D65" s="115"/>
    </row>
    <row r="66" spans="2:4">
      <c r="B66" s="113">
        <v>28</v>
      </c>
      <c r="C66" s="114"/>
      <c r="D66" s="115"/>
    </row>
    <row r="67" spans="2:4">
      <c r="B67" s="113">
        <v>29</v>
      </c>
      <c r="C67" s="114"/>
      <c r="D67" s="115"/>
    </row>
    <row r="68" spans="2:4">
      <c r="B68" s="113">
        <v>30</v>
      </c>
      <c r="C68" s="114"/>
      <c r="D68" s="115"/>
    </row>
    <row r="69" spans="2:4">
      <c r="B69" s="113">
        <v>31</v>
      </c>
      <c r="C69" s="114"/>
      <c r="D69" s="115"/>
    </row>
    <row r="70" spans="2:4">
      <c r="B70" s="113">
        <v>32</v>
      </c>
      <c r="C70" s="114"/>
      <c r="D70" s="115"/>
    </row>
    <row r="71" spans="2:4">
      <c r="B71" s="113">
        <v>33</v>
      </c>
      <c r="C71" s="114"/>
      <c r="D71" s="115"/>
    </row>
    <row r="72" spans="2:4">
      <c r="B72" s="113">
        <v>34</v>
      </c>
      <c r="C72" s="114"/>
      <c r="D72" s="115"/>
    </row>
    <row r="73" spans="2:4">
      <c r="B73" s="113">
        <v>35</v>
      </c>
      <c r="C73" s="114"/>
      <c r="D73" s="115"/>
    </row>
    <row r="74" spans="2:4">
      <c r="B74" s="113">
        <v>36</v>
      </c>
      <c r="C74" s="114"/>
      <c r="D74" s="115"/>
    </row>
    <row r="75" spans="2:4">
      <c r="B75" s="113">
        <v>37</v>
      </c>
      <c r="C75" s="114"/>
      <c r="D75" s="115"/>
    </row>
    <row r="76" spans="2:4">
      <c r="B76" s="113">
        <v>38</v>
      </c>
      <c r="C76" s="114"/>
      <c r="D76" s="115"/>
    </row>
    <row r="77" spans="2:4">
      <c r="B77" s="113">
        <v>39</v>
      </c>
      <c r="C77" s="114"/>
      <c r="D77" s="115"/>
    </row>
    <row r="78" spans="2:4">
      <c r="B78" s="113">
        <v>40</v>
      </c>
      <c r="C78" s="114"/>
      <c r="D78" s="115"/>
    </row>
    <row r="79" spans="2:4">
      <c r="B79" s="113">
        <v>41</v>
      </c>
      <c r="C79" s="114"/>
      <c r="D79" s="115"/>
    </row>
    <row r="80" spans="2:4">
      <c r="B80" s="113">
        <v>42</v>
      </c>
      <c r="C80" s="114"/>
      <c r="D80" s="115"/>
    </row>
    <row r="81" spans="2:4">
      <c r="B81" s="113">
        <v>43</v>
      </c>
      <c r="C81" s="114"/>
      <c r="D81" s="115"/>
    </row>
    <row r="82" spans="2:4">
      <c r="B82" s="113">
        <v>44</v>
      </c>
      <c r="C82" s="114"/>
      <c r="D82" s="115"/>
    </row>
    <row r="83" spans="2:4">
      <c r="B83" s="113">
        <v>45</v>
      </c>
      <c r="C83" s="114"/>
      <c r="D83" s="115"/>
    </row>
    <row r="84" spans="2:4">
      <c r="B84" s="113">
        <v>46</v>
      </c>
      <c r="C84" s="114"/>
      <c r="D84" s="115"/>
    </row>
    <row r="85" spans="2:4">
      <c r="B85" s="113">
        <v>47</v>
      </c>
      <c r="C85" s="114"/>
      <c r="D85" s="115"/>
    </row>
    <row r="86" spans="2:4">
      <c r="B86" s="113">
        <v>48</v>
      </c>
      <c r="C86" s="114"/>
      <c r="D86" s="115"/>
    </row>
    <row r="87" spans="2:4">
      <c r="B87" s="113">
        <v>49</v>
      </c>
      <c r="C87" s="114"/>
      <c r="D87" s="115"/>
    </row>
    <row r="88" spans="2:4">
      <c r="B88" s="113">
        <v>50</v>
      </c>
      <c r="C88" s="114"/>
      <c r="D88" s="115"/>
    </row>
    <row r="89" spans="2:4">
      <c r="B89" s="113">
        <v>51</v>
      </c>
      <c r="C89" s="114"/>
      <c r="D89" s="115"/>
    </row>
    <row r="90" spans="2:4">
      <c r="B90" s="113">
        <v>52</v>
      </c>
      <c r="C90" s="114"/>
      <c r="D90" s="115"/>
    </row>
    <row r="91" spans="2:4">
      <c r="B91" s="113">
        <v>53</v>
      </c>
      <c r="C91" s="114"/>
      <c r="D91" s="115"/>
    </row>
    <row r="92" spans="2:4">
      <c r="B92" s="113">
        <v>54</v>
      </c>
      <c r="C92" s="114"/>
      <c r="D92" s="115"/>
    </row>
    <row r="93" spans="2:4">
      <c r="B93" s="113">
        <v>55</v>
      </c>
      <c r="C93" s="114"/>
      <c r="D93" s="115"/>
    </row>
    <row r="94" spans="2:4">
      <c r="B94" s="113">
        <v>56</v>
      </c>
      <c r="C94" s="114"/>
      <c r="D94" s="115"/>
    </row>
    <row r="95" spans="2:4">
      <c r="B95" s="113">
        <v>57</v>
      </c>
      <c r="C95" s="114"/>
      <c r="D95" s="115"/>
    </row>
    <row r="96" spans="2:4">
      <c r="B96" s="113">
        <v>58</v>
      </c>
      <c r="C96" s="114"/>
      <c r="D96" s="115"/>
    </row>
    <row r="97" spans="2:4">
      <c r="B97" s="113">
        <v>59</v>
      </c>
      <c r="C97" s="114"/>
      <c r="D97" s="115"/>
    </row>
    <row r="98" spans="2:4">
      <c r="B98" s="113">
        <v>60</v>
      </c>
      <c r="C98" s="114"/>
      <c r="D98" s="115"/>
    </row>
    <row r="99" spans="2:4">
      <c r="B99" s="113">
        <v>61</v>
      </c>
      <c r="C99" s="114"/>
      <c r="D99" s="115"/>
    </row>
    <row r="100" spans="2:4">
      <c r="B100" s="113">
        <v>62</v>
      </c>
      <c r="C100" s="114"/>
      <c r="D100" s="115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A100"/>
  <sheetViews>
    <sheetView view="pageBreakPreview" zoomScale="120" zoomScaleNormal="100" zoomScaleSheetLayoutView="120" workbookViewId="0">
      <selection activeCell="P50" sqref="P50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11.26953125" style="13" customWidth="1"/>
    <col min="5" max="5" width="4.81640625" style="18" customWidth="1"/>
    <col min="6" max="8" width="4.81640625" style="23" customWidth="1"/>
    <col min="9" max="9" width="4.81640625" style="22" customWidth="1"/>
    <col min="10" max="10" width="4.81640625" style="18" customWidth="1"/>
    <col min="11" max="12" width="4.81640625" style="19" customWidth="1"/>
    <col min="13" max="14" width="4.81640625" style="23" customWidth="1"/>
    <col min="15" max="15" width="3.7265625" style="6" customWidth="1"/>
    <col min="16" max="16" width="17.453125" style="34" customWidth="1"/>
    <col min="17" max="17" width="11.26953125" style="13" customWidth="1"/>
    <col min="18" max="18" width="3.7265625" style="6" customWidth="1"/>
    <col min="19" max="19" width="4.453125" style="6" customWidth="1"/>
    <col min="20" max="20" width="9" style="6" customWidth="1"/>
    <col min="21" max="21" width="9" style="34" customWidth="1"/>
    <col min="22" max="22" width="9" style="34"/>
    <col min="23" max="25" width="9" style="6" customWidth="1"/>
    <col min="26" max="16384" width="9" style="6"/>
  </cols>
  <sheetData>
    <row r="1" spans="1:27" ht="30" customHeight="1">
      <c r="A1" s="11"/>
      <c r="B1" s="11"/>
      <c r="C1" s="24"/>
      <c r="D1" s="16"/>
      <c r="E1" s="374" t="s">
        <v>423</v>
      </c>
      <c r="F1" s="374"/>
      <c r="G1" s="374"/>
      <c r="H1" s="374"/>
      <c r="I1" s="374"/>
      <c r="J1" s="374"/>
      <c r="K1" s="374"/>
      <c r="L1" s="374"/>
      <c r="M1" s="374"/>
      <c r="N1" s="374"/>
      <c r="O1" s="3"/>
      <c r="P1" s="24"/>
      <c r="Q1" s="16"/>
      <c r="R1" s="3"/>
      <c r="W1" s="34"/>
      <c r="Y1" s="8"/>
      <c r="Z1" s="8"/>
      <c r="AA1" s="8"/>
    </row>
    <row r="2" spans="1:27" ht="22.5" customHeight="1">
      <c r="A2" s="11"/>
      <c r="B2" s="11"/>
      <c r="C2" s="24"/>
      <c r="D2" s="1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3"/>
      <c r="P2" s="24"/>
      <c r="Q2" s="16"/>
      <c r="R2" s="3"/>
      <c r="W2" s="34"/>
      <c r="Y2" s="8"/>
      <c r="Z2" s="8"/>
      <c r="AA2" s="8"/>
    </row>
    <row r="3" spans="1:27" s="8" customFormat="1" ht="22.5" customHeight="1">
      <c r="A3" s="11"/>
      <c r="B3" s="11" t="s">
        <v>8</v>
      </c>
      <c r="C3" s="24" t="s">
        <v>0</v>
      </c>
      <c r="D3" s="17" t="s">
        <v>1</v>
      </c>
      <c r="E3" s="18"/>
      <c r="F3" s="33"/>
      <c r="G3" s="23"/>
      <c r="H3" s="23"/>
      <c r="I3" s="22"/>
      <c r="J3" s="18"/>
      <c r="K3" s="19"/>
      <c r="L3" s="19"/>
      <c r="M3" s="23"/>
      <c r="N3" s="23"/>
      <c r="O3" s="3" t="s">
        <v>8</v>
      </c>
      <c r="P3" s="24" t="s">
        <v>0</v>
      </c>
      <c r="Q3" s="17" t="s">
        <v>1</v>
      </c>
      <c r="R3" s="3"/>
      <c r="U3" s="10"/>
      <c r="V3" s="10"/>
    </row>
    <row r="4" spans="1:27" s="8" customFormat="1" ht="27" customHeight="1">
      <c r="A4" s="375">
        <v>1</v>
      </c>
      <c r="B4" s="376">
        <v>4</v>
      </c>
      <c r="C4" s="376" t="str">
        <f>IF(B4="","",VLOOKUP(B4,$B$38:$D$100,2))</f>
        <v>岩下　佑輔</v>
      </c>
      <c r="D4" s="377" t="str">
        <f>IF(B4="","",VLOOKUP(B4,$B$38:$D$100,3))</f>
        <v>拓大紅陵</v>
      </c>
      <c r="E4" s="30"/>
      <c r="F4" s="30"/>
      <c r="G4"/>
      <c r="H4"/>
      <c r="I4"/>
      <c r="J4"/>
      <c r="M4" s="30"/>
      <c r="N4"/>
      <c r="O4" s="376">
        <v>1</v>
      </c>
      <c r="P4" s="376" t="str">
        <f>IF(O4="","",VLOOKUP(O4,$B$38:$D$100,2))</f>
        <v>小倉　漣音</v>
      </c>
      <c r="Q4" s="377" t="str">
        <f>IF(O4="","",VLOOKUP(O4,$B$38:$D$100,3))</f>
        <v>木更津総合</v>
      </c>
      <c r="R4" s="376">
        <v>8</v>
      </c>
      <c r="U4" s="9"/>
      <c r="V4" s="9"/>
    </row>
    <row r="5" spans="1:27" s="8" customFormat="1" ht="27" customHeight="1">
      <c r="A5" s="375"/>
      <c r="B5" s="376"/>
      <c r="C5" s="376"/>
      <c r="D5" s="377"/>
      <c r="E5" s="126"/>
      <c r="F5" s="292" t="s">
        <v>560</v>
      </c>
      <c r="G5" s="317"/>
      <c r="H5" s="126"/>
      <c r="I5"/>
      <c r="J5"/>
      <c r="K5"/>
      <c r="L5" s="260"/>
      <c r="M5" t="s">
        <v>561</v>
      </c>
      <c r="N5" s="39"/>
      <c r="O5" s="376"/>
      <c r="P5" s="376"/>
      <c r="Q5" s="377"/>
      <c r="R5" s="376"/>
      <c r="U5" s="9"/>
      <c r="V5" s="9"/>
      <c r="Y5" s="6"/>
      <c r="Z5" s="6"/>
      <c r="AA5" s="6"/>
    </row>
    <row r="6" spans="1:27" s="8" customFormat="1" ht="27" customHeight="1">
      <c r="A6" s="375">
        <v>2</v>
      </c>
      <c r="B6" s="376">
        <v>3</v>
      </c>
      <c r="C6" s="376" t="str">
        <f>IF(B6="","",VLOOKUP(B6,$B$38:$D$100,2))</f>
        <v>堀口　堅護</v>
      </c>
      <c r="D6" s="377" t="str">
        <f>IF(B6="","",VLOOKUP(B6,$B$38:$D$100,3))</f>
        <v>秀明八千代</v>
      </c>
      <c r="E6" s="126"/>
      <c r="F6" s="293"/>
      <c r="G6" s="292"/>
      <c r="H6" s="126"/>
      <c r="I6"/>
      <c r="J6"/>
      <c r="K6" s="31"/>
      <c r="L6" s="31"/>
      <c r="M6"/>
      <c r="N6"/>
      <c r="O6" s="376">
        <v>8</v>
      </c>
      <c r="P6" s="376" t="str">
        <f>IF(O6="","",VLOOKUP(O6,$B$38:$D$100,2))</f>
        <v>大岡丈瑠</v>
      </c>
      <c r="Q6" s="377" t="str">
        <f>IF(O6="","",VLOOKUP(O6,$B$38:$D$100,3))</f>
        <v>成田</v>
      </c>
      <c r="R6" s="376">
        <v>9</v>
      </c>
      <c r="U6" s="9"/>
      <c r="V6" s="9"/>
      <c r="Y6" s="6"/>
      <c r="Z6" s="6"/>
      <c r="AA6" s="6"/>
    </row>
    <row r="7" spans="1:27" s="8" customFormat="1" ht="27" customHeight="1">
      <c r="A7" s="375"/>
      <c r="B7" s="376"/>
      <c r="C7" s="376"/>
      <c r="D7" s="377"/>
      <c r="E7" s="292" t="s">
        <v>554</v>
      </c>
      <c r="F7" s="294"/>
      <c r="G7" s="293"/>
      <c r="H7" s="126"/>
      <c r="I7"/>
      <c r="J7"/>
      <c r="K7" s="31"/>
      <c r="L7" s="31"/>
      <c r="M7" s="260"/>
      <c r="N7" s="39" t="s">
        <v>559</v>
      </c>
      <c r="O7" s="376"/>
      <c r="P7" s="376"/>
      <c r="Q7" s="377"/>
      <c r="R7" s="376"/>
      <c r="U7" s="9"/>
      <c r="V7" s="9"/>
      <c r="Y7" s="6"/>
      <c r="Z7" s="6"/>
      <c r="AA7" s="6"/>
    </row>
    <row r="8" spans="1:27" s="8" customFormat="1" ht="27" customHeight="1">
      <c r="A8" s="375">
        <v>3</v>
      </c>
      <c r="B8" s="376">
        <v>13</v>
      </c>
      <c r="C8" s="376" t="str">
        <f>IF(B8="","",VLOOKUP(B8,$B$38:$D$100,2))</f>
        <v>廣瀬　僚介</v>
      </c>
      <c r="D8" s="377" t="str">
        <f>IF(B8="","",VLOOKUP(B8,$B$38:$D$100,3))</f>
        <v>麗澤</v>
      </c>
      <c r="E8" s="295"/>
      <c r="F8" s="126"/>
      <c r="G8" s="293"/>
      <c r="H8" s="126"/>
      <c r="I8" s="31"/>
      <c r="J8"/>
      <c r="K8" s="31"/>
      <c r="L8"/>
      <c r="M8" s="31"/>
      <c r="N8" s="30"/>
      <c r="O8" s="376">
        <v>11</v>
      </c>
      <c r="P8" s="376" t="str">
        <f>IF(O8="","",VLOOKUP(O8,$B$38:$D$100,2))</f>
        <v>山下　寛太</v>
      </c>
      <c r="Q8" s="377" t="str">
        <f>IF(O8="","",VLOOKUP(O8,$B$38:$D$100,3))</f>
        <v>日体大柏</v>
      </c>
      <c r="R8" s="376">
        <v>10</v>
      </c>
      <c r="U8" s="10"/>
      <c r="V8" s="10"/>
      <c r="Y8" s="6"/>
      <c r="Z8" s="6"/>
      <c r="AA8" s="6"/>
    </row>
    <row r="9" spans="1:27" s="8" customFormat="1" ht="27" customHeight="1">
      <c r="A9" s="375"/>
      <c r="B9" s="376"/>
      <c r="C9" s="376"/>
      <c r="D9" s="377"/>
      <c r="E9" s="296"/>
      <c r="F9" s="126"/>
      <c r="G9" s="293" t="s">
        <v>563</v>
      </c>
      <c r="H9" s="317"/>
      <c r="I9" s="260"/>
      <c r="J9" s="30"/>
      <c r="K9" s="260"/>
      <c r="L9" t="s">
        <v>564</v>
      </c>
      <c r="M9"/>
      <c r="N9"/>
      <c r="O9" s="376"/>
      <c r="P9" s="376"/>
      <c r="Q9" s="377"/>
      <c r="R9" s="376"/>
      <c r="U9" s="10"/>
      <c r="V9" s="10"/>
      <c r="Y9" s="6"/>
      <c r="Z9" s="6"/>
      <c r="AA9" s="6"/>
    </row>
    <row r="10" spans="1:27" s="8" customFormat="1" ht="27" customHeight="1">
      <c r="A10" s="375">
        <v>4</v>
      </c>
      <c r="B10" s="376">
        <v>7</v>
      </c>
      <c r="C10" s="376" t="str">
        <f>IF(B10="","",VLOOKUP(B10,$B$38:$D$100,2))</f>
        <v>伊丹柊弥</v>
      </c>
      <c r="D10" s="377" t="str">
        <f>IF(B10="","",VLOOKUP(B10,$B$38:$D$100,3))</f>
        <v>成田</v>
      </c>
      <c r="E10" s="318"/>
      <c r="F10" s="126"/>
      <c r="G10" s="293"/>
      <c r="H10" s="126"/>
      <c r="I10" s="299" t="s">
        <v>565</v>
      </c>
      <c r="J10"/>
      <c r="K10" s="31"/>
      <c r="L10"/>
      <c r="M10"/>
      <c r="N10" s="30"/>
      <c r="O10" s="376">
        <v>12</v>
      </c>
      <c r="P10" s="376" t="str">
        <f>IF(O10="","",VLOOKUP(O10,$B$38:$D$100,2))</f>
        <v>森　光至郎</v>
      </c>
      <c r="Q10" s="377" t="str">
        <f>IF(O10="","",VLOOKUP(O10,$B$38:$D$100,3))</f>
        <v>麗澤</v>
      </c>
      <c r="R10" s="376">
        <v>11</v>
      </c>
      <c r="U10" s="10"/>
      <c r="V10" s="10"/>
      <c r="Y10" s="6"/>
      <c r="Z10" s="6"/>
      <c r="AA10" s="6"/>
    </row>
    <row r="11" spans="1:27" s="8" customFormat="1" ht="27" customHeight="1">
      <c r="A11" s="375"/>
      <c r="B11" s="376"/>
      <c r="C11" s="376"/>
      <c r="D11" s="377"/>
      <c r="E11" s="292" t="s">
        <v>555</v>
      </c>
      <c r="F11" s="317"/>
      <c r="G11" s="293"/>
      <c r="H11" s="126"/>
      <c r="I11"/>
      <c r="J11"/>
      <c r="K11" s="31"/>
      <c r="L11"/>
      <c r="M11" s="260"/>
      <c r="N11" t="s">
        <v>556</v>
      </c>
      <c r="O11" s="376"/>
      <c r="P11" s="376"/>
      <c r="Q11" s="377"/>
      <c r="R11" s="376"/>
      <c r="T11" s="10"/>
      <c r="U11" s="10"/>
      <c r="V11" s="9"/>
      <c r="W11" s="9"/>
      <c r="X11" s="9"/>
      <c r="Y11" s="6"/>
      <c r="Z11" s="6"/>
      <c r="AA11" s="6"/>
    </row>
    <row r="12" spans="1:27" s="8" customFormat="1" ht="27" customHeight="1">
      <c r="A12" s="375">
        <v>5</v>
      </c>
      <c r="B12" s="376">
        <v>2</v>
      </c>
      <c r="C12" s="376" t="str">
        <f>IF(B12="","",VLOOKUP(B12,$B$38:$D$100,2))</f>
        <v>二階堂　優悟</v>
      </c>
      <c r="D12" s="377" t="str">
        <f>IF(B12="","",VLOOKUP(B12,$B$38:$D$100,3))</f>
        <v>佐原</v>
      </c>
      <c r="E12" s="295"/>
      <c r="F12" s="292"/>
      <c r="G12" s="319"/>
      <c r="H12" s="126"/>
      <c r="I12"/>
      <c r="J12"/>
      <c r="K12" s="31"/>
      <c r="L12" s="31"/>
      <c r="M12" s="31"/>
      <c r="N12" s="30"/>
      <c r="O12" s="376">
        <v>6</v>
      </c>
      <c r="P12" s="376" t="str">
        <f>IF(O12="","",VLOOKUP(O12,$B$38:$D$100,2))</f>
        <v>川野　蒼大</v>
      </c>
      <c r="Q12" s="377" t="str">
        <f>IF(O12="","",VLOOKUP(O12,$B$38:$D$100,3))</f>
        <v>長生</v>
      </c>
      <c r="R12" s="376">
        <v>12</v>
      </c>
      <c r="Y12" s="6"/>
      <c r="Z12" s="6"/>
      <c r="AA12" s="6"/>
    </row>
    <row r="13" spans="1:27" s="8" customFormat="1" ht="27" customHeight="1">
      <c r="A13" s="375"/>
      <c r="B13" s="376"/>
      <c r="C13" s="376"/>
      <c r="D13" s="377"/>
      <c r="E13" s="126"/>
      <c r="F13" s="293" t="s">
        <v>557</v>
      </c>
      <c r="G13" s="294"/>
      <c r="H13" s="126"/>
      <c r="I13"/>
      <c r="J13"/>
      <c r="K13" s="31"/>
      <c r="L13" s="41"/>
      <c r="M13" t="s">
        <v>562</v>
      </c>
      <c r="N13"/>
      <c r="O13" s="376"/>
      <c r="P13" s="376"/>
      <c r="Q13" s="377"/>
      <c r="R13" s="376"/>
      <c r="Y13" s="6"/>
      <c r="Z13" s="6"/>
      <c r="AA13" s="6"/>
    </row>
    <row r="14" spans="1:27" s="8" customFormat="1" ht="27" customHeight="1">
      <c r="A14" s="375">
        <v>6</v>
      </c>
      <c r="B14" s="376">
        <v>5</v>
      </c>
      <c r="C14" s="376" t="str">
        <f>IF(B14="","",VLOOKUP(B14,$B$38:$D$100,2))</f>
        <v>木虎　澪哉</v>
      </c>
      <c r="D14" s="377" t="str">
        <f>IF(B14="","",VLOOKUP(B14,$B$38:$D$100,3))</f>
        <v>千葉経済</v>
      </c>
      <c r="E14" s="318"/>
      <c r="F14" s="293"/>
      <c r="G14" s="126"/>
      <c r="H14" s="126"/>
      <c r="I14"/>
      <c r="J14"/>
      <c r="K14"/>
      <c r="L14" s="31"/>
      <c r="M14" s="30"/>
      <c r="N14" s="30"/>
      <c r="O14" s="376">
        <v>10</v>
      </c>
      <c r="P14" s="376" t="str">
        <f>IF(O14="","",VLOOKUP(O14,$B$38:$D$100,2))</f>
        <v>南舘　　志</v>
      </c>
      <c r="Q14" s="377" t="str">
        <f>IF(O14="","",VLOOKUP(O14,$B$38:$D$100,3))</f>
        <v>船橋東</v>
      </c>
      <c r="R14" s="376">
        <v>13</v>
      </c>
      <c r="Y14" s="6"/>
      <c r="Z14" s="6"/>
      <c r="AA14" s="6"/>
    </row>
    <row r="15" spans="1:27" s="8" customFormat="1" ht="27" customHeight="1">
      <c r="A15" s="375"/>
      <c r="B15" s="376"/>
      <c r="C15" s="376"/>
      <c r="D15" s="377"/>
      <c r="E15" s="292" t="s">
        <v>558</v>
      </c>
      <c r="F15" s="294"/>
      <c r="G15" s="126"/>
      <c r="H15" s="126"/>
      <c r="I15"/>
      <c r="J15"/>
      <c r="K15"/>
      <c r="L15"/>
      <c r="M15"/>
      <c r="N15"/>
      <c r="O15" s="376"/>
      <c r="P15" s="376"/>
      <c r="Q15" s="377"/>
      <c r="R15" s="376"/>
      <c r="Y15" s="6"/>
      <c r="Z15" s="6"/>
      <c r="AA15" s="6"/>
    </row>
    <row r="16" spans="1:27" s="8" customFormat="1" ht="27" customHeight="1">
      <c r="A16" s="375">
        <v>7</v>
      </c>
      <c r="B16" s="376">
        <v>9</v>
      </c>
      <c r="C16" s="376" t="str">
        <f>IF(B16="","",VLOOKUP(B16,$B$38:$D$100,2))</f>
        <v>田村 釉山</v>
      </c>
      <c r="D16" s="377" t="str">
        <f>IF(B16="","",VLOOKUP(B16,$B$38:$D$100,3))</f>
        <v>市立銚子</v>
      </c>
      <c r="E16" s="295"/>
      <c r="F16" s="126"/>
      <c r="G16" s="126"/>
      <c r="H16" s="126"/>
      <c r="I16"/>
      <c r="J16"/>
      <c r="K16"/>
      <c r="L16"/>
      <c r="M16"/>
      <c r="N16"/>
      <c r="O16" s="379"/>
      <c r="P16" s="379" t="str">
        <f>IF(O16="","",VLOOKUP(O16,$B$38:$D$100,2))</f>
        <v/>
      </c>
      <c r="Q16" s="380" t="str">
        <f>IF(O16="","",VLOOKUP(O16,$B$38:$D$100,3))</f>
        <v/>
      </c>
      <c r="R16" s="379"/>
      <c r="U16" s="10"/>
      <c r="V16" s="10"/>
      <c r="Y16" s="6"/>
      <c r="Z16" s="6"/>
      <c r="AA16" s="6"/>
    </row>
    <row r="17" spans="1:27" s="8" customFormat="1" ht="27" customHeight="1">
      <c r="A17" s="375"/>
      <c r="B17" s="376"/>
      <c r="C17" s="376"/>
      <c r="D17" s="377"/>
      <c r="E17" s="296"/>
      <c r="F17" s="126"/>
      <c r="G17" s="126"/>
      <c r="H17" s="126"/>
      <c r="I17"/>
      <c r="J17"/>
      <c r="K17"/>
      <c r="L17"/>
      <c r="M17"/>
      <c r="N17"/>
      <c r="O17" s="379"/>
      <c r="P17" s="379"/>
      <c r="Q17" s="380"/>
      <c r="R17" s="379"/>
      <c r="U17" s="10"/>
      <c r="V17" s="10"/>
      <c r="Y17" s="6"/>
      <c r="Z17" s="6"/>
      <c r="AA17" s="6"/>
    </row>
    <row r="18" spans="1:27" s="8" customFormat="1" ht="27" customHeight="1">
      <c r="A18" s="378"/>
      <c r="B18" s="379"/>
      <c r="C18" s="379" t="str">
        <f>IF(B18="","",VLOOKUP(B18,$B$38:$D$100,2))</f>
        <v/>
      </c>
      <c r="D18" s="380" t="str">
        <f>IF(B18="","",VLOOKUP(B18,$B$38:$D$100,3))</f>
        <v/>
      </c>
      <c r="E18"/>
      <c r="F18"/>
      <c r="G18"/>
      <c r="H18"/>
      <c r="I18"/>
      <c r="J18"/>
      <c r="K18"/>
      <c r="L18"/>
      <c r="M18"/>
      <c r="N18"/>
      <c r="O18" s="379"/>
      <c r="P18" s="379" t="str">
        <f>IF(O18="","",VLOOKUP(O18,$B$38:$D$100,2))</f>
        <v/>
      </c>
      <c r="Q18" s="380" t="str">
        <f>IF(O18="","",VLOOKUP(O18,$B$38:$D$100,3))</f>
        <v/>
      </c>
      <c r="R18" s="379"/>
      <c r="U18" s="10"/>
      <c r="V18" s="10"/>
      <c r="Y18" s="6"/>
      <c r="Z18" s="6"/>
      <c r="AA18" s="6"/>
    </row>
    <row r="19" spans="1:27" s="8" customFormat="1" ht="27" customHeight="1">
      <c r="A19" s="378"/>
      <c r="B19" s="379"/>
      <c r="C19" s="379"/>
      <c r="D19" s="380"/>
      <c r="E19"/>
      <c r="F19"/>
      <c r="G19"/>
      <c r="H19"/>
      <c r="I19"/>
      <c r="J19"/>
      <c r="K19"/>
      <c r="L19"/>
      <c r="M19"/>
      <c r="N19"/>
      <c r="O19" s="379"/>
      <c r="P19" s="379"/>
      <c r="Q19" s="380"/>
      <c r="R19" s="379"/>
      <c r="U19" s="10"/>
      <c r="V19" s="10"/>
      <c r="Y19" s="6"/>
      <c r="Z19" s="6"/>
      <c r="AA19" s="6"/>
    </row>
    <row r="20" spans="1:27" s="8" customFormat="1" ht="27" customHeight="1">
      <c r="A20" s="378"/>
      <c r="B20" s="379"/>
      <c r="C20" s="379" t="str">
        <f>IF(B20="","",VLOOKUP(B20,$B$38:$D$100,2))</f>
        <v/>
      </c>
      <c r="D20" s="380" t="str">
        <f>IF(B20="","",VLOOKUP(B20,$B$38:$D$100,3))</f>
        <v/>
      </c>
      <c r="E20"/>
      <c r="F20"/>
      <c r="G20"/>
      <c r="H20"/>
      <c r="I20"/>
      <c r="J20"/>
      <c r="K20"/>
      <c r="L20"/>
      <c r="M20"/>
      <c r="N20"/>
      <c r="O20" s="379"/>
      <c r="P20" s="379" t="str">
        <f>IF(O20="","",VLOOKUP(O20,$B$38:$D$100,2))</f>
        <v/>
      </c>
      <c r="Q20" s="380" t="str">
        <f>IF(O20="","",VLOOKUP(O20,$B$38:$D$100,3))</f>
        <v/>
      </c>
      <c r="R20" s="379"/>
      <c r="U20" s="10"/>
      <c r="V20" s="10"/>
      <c r="Y20" s="6"/>
      <c r="Z20" s="6"/>
      <c r="AA20" s="6"/>
    </row>
    <row r="21" spans="1:27" s="8" customFormat="1" ht="27" customHeight="1">
      <c r="A21" s="378"/>
      <c r="B21" s="379"/>
      <c r="C21" s="379"/>
      <c r="D21" s="380"/>
      <c r="E21"/>
      <c r="F21"/>
      <c r="G21"/>
      <c r="H21"/>
      <c r="I21"/>
      <c r="J21"/>
      <c r="K21"/>
      <c r="L21"/>
      <c r="M21"/>
      <c r="N21"/>
      <c r="O21" s="379"/>
      <c r="P21" s="379"/>
      <c r="Q21" s="380"/>
      <c r="R21" s="379"/>
      <c r="U21" s="10"/>
      <c r="V21" s="10"/>
      <c r="Y21" s="6"/>
      <c r="Z21" s="6"/>
      <c r="AA21" s="6"/>
    </row>
    <row r="22" spans="1:27" s="8" customFormat="1" ht="27" customHeight="1">
      <c r="A22" s="378"/>
      <c r="B22" s="379"/>
      <c r="C22" s="379" t="str">
        <f>IF(B22="","",VLOOKUP(B22,$B$38:$D$100,2))</f>
        <v/>
      </c>
      <c r="D22" s="380" t="str">
        <f>IF(B22="","",VLOOKUP(B22,$B$38:$D$100,3))</f>
        <v/>
      </c>
      <c r="E22"/>
      <c r="F22"/>
      <c r="G22"/>
      <c r="H22"/>
      <c r="I22"/>
      <c r="J22"/>
      <c r="K22"/>
      <c r="L22"/>
      <c r="M22"/>
      <c r="N22"/>
      <c r="O22" s="379"/>
      <c r="P22" s="379" t="str">
        <f>IF(O22="","",VLOOKUP(O22,$B$38:$D$100,2))</f>
        <v/>
      </c>
      <c r="Q22" s="380" t="str">
        <f>IF(O22="","",VLOOKUP(O22,$B$38:$D$100,3))</f>
        <v/>
      </c>
      <c r="R22" s="379"/>
      <c r="U22" s="10"/>
      <c r="V22" s="10"/>
      <c r="Y22" s="6"/>
      <c r="Z22" s="6"/>
      <c r="AA22" s="6"/>
    </row>
    <row r="23" spans="1:27" s="8" customFormat="1" ht="27" customHeight="1">
      <c r="A23" s="378"/>
      <c r="B23" s="379"/>
      <c r="C23" s="379"/>
      <c r="D23" s="380"/>
      <c r="E23"/>
      <c r="F23"/>
      <c r="G23"/>
      <c r="H23"/>
      <c r="I23"/>
      <c r="J23"/>
      <c r="K23"/>
      <c r="L23"/>
      <c r="M23"/>
      <c r="N23"/>
      <c r="O23" s="379"/>
      <c r="P23" s="379"/>
      <c r="Q23" s="380"/>
      <c r="R23" s="379"/>
      <c r="U23" s="10"/>
      <c r="V23" s="10"/>
      <c r="Y23" s="6"/>
      <c r="Z23" s="6"/>
      <c r="AA23" s="6"/>
    </row>
    <row r="24" spans="1:27" s="8" customFormat="1" ht="27" customHeight="1">
      <c r="A24" s="378"/>
      <c r="B24" s="379"/>
      <c r="C24" s="379" t="str">
        <f>IF(B24="","",VLOOKUP(B24,$B$38:$D$100,2))</f>
        <v/>
      </c>
      <c r="D24" s="380" t="str">
        <f>IF(B24="","",VLOOKUP(B24,$B$38:$D$100,3))</f>
        <v/>
      </c>
      <c r="E24"/>
      <c r="F24"/>
      <c r="G24"/>
      <c r="H24"/>
      <c r="I24"/>
      <c r="J24"/>
      <c r="K24"/>
      <c r="L24"/>
      <c r="M24"/>
      <c r="N24"/>
      <c r="O24" s="379"/>
      <c r="P24" s="379" t="str">
        <f>IF(O24="","",VLOOKUP(O24,$B$38:$D$100,2))</f>
        <v/>
      </c>
      <c r="Q24" s="380" t="str">
        <f>IF(O24="","",VLOOKUP(O24,$B$38:$D$100,3))</f>
        <v/>
      </c>
      <c r="R24" s="379"/>
      <c r="U24" s="10"/>
      <c r="V24" s="10"/>
    </row>
    <row r="25" spans="1:27" s="8" customFormat="1" ht="27" customHeight="1">
      <c r="A25" s="378"/>
      <c r="B25" s="379"/>
      <c r="C25" s="379"/>
      <c r="D25" s="380"/>
      <c r="E25"/>
      <c r="F25"/>
      <c r="G25"/>
      <c r="H25"/>
      <c r="I25"/>
      <c r="J25"/>
      <c r="K25"/>
      <c r="L25"/>
      <c r="M25"/>
      <c r="N25"/>
      <c r="O25" s="379"/>
      <c r="P25" s="379"/>
      <c r="Q25" s="380"/>
      <c r="R25" s="379"/>
      <c r="U25" s="10"/>
      <c r="V25" s="10"/>
    </row>
    <row r="26" spans="1:27" s="8" customFormat="1" ht="27" customHeight="1">
      <c r="A26" s="378"/>
      <c r="B26" s="379"/>
      <c r="C26" s="379" t="str">
        <f>IF(B26="","",VLOOKUP(B26,$B$38:$D$100,2))</f>
        <v/>
      </c>
      <c r="D26" s="380" t="str">
        <f>IF(B26="","",VLOOKUP(B26,$B$38:$D$100,3))</f>
        <v/>
      </c>
      <c r="E26"/>
      <c r="F26"/>
      <c r="G26"/>
      <c r="H26"/>
      <c r="I26"/>
      <c r="J26"/>
      <c r="K26"/>
      <c r="L26"/>
      <c r="M26"/>
      <c r="N26"/>
      <c r="O26" s="379"/>
      <c r="P26" s="379" t="str">
        <f>IF(O26="","",VLOOKUP(O26,$B$38:$D$100,2))</f>
        <v/>
      </c>
      <c r="Q26" s="380" t="str">
        <f>IF(O26="","",VLOOKUP(O26,$B$38:$D$100,3))</f>
        <v/>
      </c>
      <c r="R26" s="379"/>
      <c r="U26" s="10"/>
      <c r="V26" s="10"/>
    </row>
    <row r="27" spans="1:27" s="8" customFormat="1" ht="27" customHeight="1">
      <c r="A27" s="378"/>
      <c r="B27" s="379"/>
      <c r="C27" s="379"/>
      <c r="D27" s="380"/>
      <c r="E27"/>
      <c r="F27"/>
      <c r="G27"/>
      <c r="H27"/>
      <c r="I27"/>
      <c r="J27"/>
      <c r="K27"/>
      <c r="L27"/>
      <c r="M27"/>
      <c r="N27"/>
      <c r="O27" s="379"/>
      <c r="P27" s="379"/>
      <c r="Q27" s="380"/>
      <c r="R27" s="379"/>
      <c r="U27" s="10"/>
      <c r="V27" s="10"/>
    </row>
    <row r="28" spans="1:27" s="8" customFormat="1" ht="27" customHeight="1">
      <c r="A28" s="378"/>
      <c r="B28" s="379"/>
      <c r="C28" s="379" t="str">
        <f>IF(B28="","",VLOOKUP(B28,$B$38:$D$100,2))</f>
        <v/>
      </c>
      <c r="D28" s="380" t="str">
        <f>IF(B28="","",VLOOKUP(B28,$B$38:$D$100,3))</f>
        <v/>
      </c>
      <c r="E28"/>
      <c r="F28"/>
      <c r="G28"/>
      <c r="H28"/>
      <c r="I28"/>
      <c r="J28"/>
      <c r="K28"/>
      <c r="L28"/>
      <c r="M28"/>
      <c r="N28"/>
      <c r="O28" s="379"/>
      <c r="P28" s="379" t="str">
        <f>IF(O28="","",VLOOKUP(O28,$B$38:$D$100,2))</f>
        <v/>
      </c>
      <c r="Q28" s="380" t="str">
        <f>IF(O28="","",VLOOKUP(O28,$B$38:$D$100,3))</f>
        <v/>
      </c>
      <c r="R28" s="379"/>
      <c r="U28" s="10"/>
      <c r="V28" s="10"/>
    </row>
    <row r="29" spans="1:27" s="8" customFormat="1" ht="27" customHeight="1">
      <c r="A29" s="378"/>
      <c r="B29" s="379"/>
      <c r="C29" s="379"/>
      <c r="D29" s="380"/>
      <c r="E29"/>
      <c r="F29"/>
      <c r="G29"/>
      <c r="H29"/>
      <c r="I29"/>
      <c r="J29"/>
      <c r="K29"/>
      <c r="L29"/>
      <c r="M29"/>
      <c r="N29"/>
      <c r="O29" s="379"/>
      <c r="P29" s="379"/>
      <c r="Q29" s="380"/>
      <c r="R29" s="379"/>
      <c r="U29" s="10"/>
      <c r="V29" s="10"/>
    </row>
    <row r="30" spans="1:27" s="8" customFormat="1" ht="27" customHeight="1">
      <c r="A30" s="378"/>
      <c r="B30" s="379"/>
      <c r="C30" s="379" t="str">
        <f>IF(B30="","",VLOOKUP(B30,$B$38:$D$100,2))</f>
        <v/>
      </c>
      <c r="D30" s="380" t="str">
        <f>IF(B30="","",VLOOKUP(B30,$B$38:$D$100,3))</f>
        <v/>
      </c>
      <c r="E30"/>
      <c r="F30"/>
      <c r="G30"/>
      <c r="H30"/>
      <c r="I30"/>
      <c r="J30"/>
      <c r="K30"/>
      <c r="L30"/>
      <c r="M30"/>
      <c r="N30"/>
      <c r="O30" s="379"/>
      <c r="P30" s="379" t="str">
        <f>IF(O30="","",VLOOKUP(O30,$B$38:$D$100,2))</f>
        <v/>
      </c>
      <c r="Q30" s="380" t="str">
        <f>IF(O30="","",VLOOKUP(O30,$B$38:$D$100,3))</f>
        <v/>
      </c>
      <c r="R30" s="379"/>
      <c r="U30" s="10"/>
      <c r="V30" s="10"/>
    </row>
    <row r="31" spans="1:27" s="8" customFormat="1" ht="27" customHeight="1">
      <c r="A31" s="378"/>
      <c r="B31" s="379"/>
      <c r="C31" s="379"/>
      <c r="D31" s="380"/>
      <c r="E31"/>
      <c r="F31"/>
      <c r="G31"/>
      <c r="H31"/>
      <c r="I31"/>
      <c r="J31"/>
      <c r="K31"/>
      <c r="L31"/>
      <c r="M31"/>
      <c r="N31"/>
      <c r="O31" s="379"/>
      <c r="P31" s="379"/>
      <c r="Q31" s="380"/>
      <c r="R31" s="379"/>
      <c r="U31" s="10"/>
      <c r="V31" s="10"/>
    </row>
    <row r="32" spans="1:27" ht="27" customHeight="1">
      <c r="A32" s="378"/>
      <c r="B32" s="379"/>
      <c r="C32" s="379" t="str">
        <f>IF(B32="","",VLOOKUP(B32,$B$38:$D$100,2))</f>
        <v/>
      </c>
      <c r="D32" s="380" t="str">
        <f>IF(B32="","",VLOOKUP(B32,$B$38:$D$100,3))</f>
        <v/>
      </c>
      <c r="E32"/>
      <c r="F32"/>
      <c r="G32"/>
      <c r="H32"/>
      <c r="I32"/>
      <c r="J32"/>
      <c r="K32"/>
      <c r="L32"/>
      <c r="M32"/>
      <c r="N32"/>
      <c r="O32" s="379"/>
      <c r="P32" s="379" t="str">
        <f>IF(O32="","",VLOOKUP(O32,$B$38:$D$100,2))</f>
        <v/>
      </c>
      <c r="Q32" s="380" t="str">
        <f>IF(O32="","",VLOOKUP(O32,$B$38:$D$100,3))</f>
        <v/>
      </c>
      <c r="R32" s="379"/>
      <c r="U32" s="125"/>
    </row>
    <row r="33" spans="1:21" ht="27" customHeight="1">
      <c r="A33" s="378"/>
      <c r="B33" s="379"/>
      <c r="C33" s="379"/>
      <c r="D33" s="380"/>
      <c r="E33"/>
      <c r="F33"/>
      <c r="G33"/>
      <c r="H33"/>
      <c r="I33"/>
      <c r="J33"/>
      <c r="K33"/>
      <c r="L33"/>
      <c r="M33"/>
      <c r="N33"/>
      <c r="O33" s="379"/>
      <c r="P33" s="379"/>
      <c r="Q33" s="380"/>
      <c r="R33" s="379"/>
      <c r="U33" s="125"/>
    </row>
    <row r="34" spans="1:21" ht="27" customHeight="1">
      <c r="A34" s="378"/>
      <c r="B34" s="379"/>
      <c r="C34" s="379" t="str">
        <f>IF(B34="","",VLOOKUP(B34,$B$38:$D$100,2))</f>
        <v/>
      </c>
      <c r="D34" s="380" t="str">
        <f>IF(B34="","",VLOOKUP(B34,$B$38:$D$100,3))</f>
        <v/>
      </c>
      <c r="E34"/>
      <c r="F34"/>
      <c r="G34"/>
      <c r="H34"/>
      <c r="I34"/>
      <c r="J34"/>
      <c r="K34"/>
      <c r="L34"/>
      <c r="M34"/>
      <c r="N34"/>
      <c r="O34" s="379"/>
      <c r="P34" s="379" t="str">
        <f>IF(O34="","",VLOOKUP(O34,$B$38:$D$100,2))</f>
        <v/>
      </c>
      <c r="Q34" s="380" t="str">
        <f>IF(O34="","",VLOOKUP(O34,$B$38:$D$100,3))</f>
        <v/>
      </c>
      <c r="R34" s="379"/>
      <c r="U34" s="125"/>
    </row>
    <row r="35" spans="1:21" ht="27" customHeight="1">
      <c r="A35" s="378"/>
      <c r="B35" s="379"/>
      <c r="C35" s="379"/>
      <c r="D35" s="380"/>
      <c r="E35"/>
      <c r="F35"/>
      <c r="G35"/>
      <c r="H35"/>
      <c r="I35"/>
      <c r="J35"/>
      <c r="K35"/>
      <c r="L35"/>
      <c r="M35"/>
      <c r="N35"/>
      <c r="O35" s="379"/>
      <c r="P35" s="379"/>
      <c r="Q35" s="380"/>
      <c r="R35" s="379"/>
      <c r="U35" s="125"/>
    </row>
    <row r="36" spans="1:21" ht="17" thickBot="1"/>
    <row r="37" spans="1:21" ht="17" thickBot="1">
      <c r="A37" s="381" t="s">
        <v>74</v>
      </c>
      <c r="B37" s="382"/>
      <c r="C37" s="383"/>
      <c r="D37" s="384"/>
    </row>
    <row r="38" spans="1:21">
      <c r="B38" s="110" t="s">
        <v>75</v>
      </c>
      <c r="C38" s="111" t="s">
        <v>0</v>
      </c>
      <c r="D38" s="112" t="s">
        <v>1</v>
      </c>
    </row>
    <row r="39" spans="1:21">
      <c r="B39" s="113">
        <v>1</v>
      </c>
      <c r="C39" s="114" t="s">
        <v>341</v>
      </c>
      <c r="D39" s="115" t="s">
        <v>26</v>
      </c>
    </row>
    <row r="40" spans="1:21">
      <c r="B40" s="113">
        <v>2</v>
      </c>
      <c r="C40" s="114" t="s">
        <v>304</v>
      </c>
      <c r="D40" s="115" t="s">
        <v>21</v>
      </c>
    </row>
    <row r="41" spans="1:21">
      <c r="B41" s="113">
        <v>3</v>
      </c>
      <c r="C41" s="114" t="s">
        <v>323</v>
      </c>
      <c r="D41" s="115" t="s">
        <v>25</v>
      </c>
    </row>
    <row r="42" spans="1:21">
      <c r="B42" s="113">
        <v>4</v>
      </c>
      <c r="C42" s="114" t="s">
        <v>367</v>
      </c>
      <c r="D42" s="115" t="s">
        <v>14</v>
      </c>
    </row>
    <row r="43" spans="1:21">
      <c r="B43" s="113">
        <v>5</v>
      </c>
      <c r="C43" s="114" t="s">
        <v>383</v>
      </c>
      <c r="D43" s="115" t="s">
        <v>19</v>
      </c>
    </row>
    <row r="44" spans="1:21">
      <c r="B44" s="113">
        <v>6</v>
      </c>
      <c r="C44" s="114" t="s">
        <v>337</v>
      </c>
      <c r="D44" s="115" t="s">
        <v>15</v>
      </c>
    </row>
    <row r="45" spans="1:21">
      <c r="B45" s="113">
        <v>7</v>
      </c>
      <c r="C45" s="114" t="s">
        <v>282</v>
      </c>
      <c r="D45" s="115" t="s">
        <v>20</v>
      </c>
    </row>
    <row r="46" spans="1:21">
      <c r="B46" s="113">
        <v>8</v>
      </c>
      <c r="C46" s="114" t="s">
        <v>283</v>
      </c>
      <c r="D46" s="115" t="s">
        <v>20</v>
      </c>
    </row>
    <row r="47" spans="1:21">
      <c r="B47" s="113">
        <v>9</v>
      </c>
      <c r="C47" s="114" t="s">
        <v>307</v>
      </c>
      <c r="D47" s="115" t="s">
        <v>29</v>
      </c>
    </row>
    <row r="48" spans="1:21">
      <c r="B48" s="113">
        <v>10</v>
      </c>
      <c r="C48" s="114" t="s">
        <v>295</v>
      </c>
      <c r="D48" s="115" t="s">
        <v>43</v>
      </c>
    </row>
    <row r="49" spans="2:4">
      <c r="B49" s="113">
        <v>11</v>
      </c>
      <c r="C49" s="114" t="s">
        <v>357</v>
      </c>
      <c r="D49" s="115" t="s">
        <v>41</v>
      </c>
    </row>
    <row r="50" spans="2:4">
      <c r="B50" s="113">
        <v>12</v>
      </c>
      <c r="C50" s="114" t="s">
        <v>328</v>
      </c>
      <c r="D50" s="115" t="s">
        <v>39</v>
      </c>
    </row>
    <row r="51" spans="2:4">
      <c r="B51" s="113">
        <v>13</v>
      </c>
      <c r="C51" s="114" t="s">
        <v>329</v>
      </c>
      <c r="D51" s="115" t="s">
        <v>39</v>
      </c>
    </row>
    <row r="52" spans="2:4">
      <c r="B52" s="113">
        <v>14</v>
      </c>
      <c r="C52" s="114"/>
      <c r="D52" s="115"/>
    </row>
    <row r="53" spans="2:4">
      <c r="B53" s="113">
        <v>15</v>
      </c>
      <c r="C53" s="114"/>
      <c r="D53" s="115"/>
    </row>
    <row r="54" spans="2:4">
      <c r="B54" s="113">
        <v>16</v>
      </c>
      <c r="C54" s="114"/>
      <c r="D54" s="115"/>
    </row>
    <row r="55" spans="2:4">
      <c r="B55" s="113">
        <v>17</v>
      </c>
      <c r="C55" s="114"/>
      <c r="D55" s="115"/>
    </row>
    <row r="56" spans="2:4">
      <c r="B56" s="113">
        <v>18</v>
      </c>
      <c r="C56" s="114"/>
      <c r="D56" s="115"/>
    </row>
    <row r="57" spans="2:4">
      <c r="B57" s="113">
        <v>19</v>
      </c>
      <c r="C57" s="114"/>
      <c r="D57" s="115"/>
    </row>
    <row r="58" spans="2:4">
      <c r="B58" s="113">
        <v>20</v>
      </c>
      <c r="C58" s="114"/>
      <c r="D58" s="115"/>
    </row>
    <row r="59" spans="2:4">
      <c r="B59" s="113">
        <v>21</v>
      </c>
      <c r="C59" s="114"/>
      <c r="D59" s="115"/>
    </row>
    <row r="60" spans="2:4">
      <c r="B60" s="113">
        <v>22</v>
      </c>
      <c r="C60" s="114"/>
      <c r="D60" s="115"/>
    </row>
    <row r="61" spans="2:4">
      <c r="B61" s="113">
        <v>23</v>
      </c>
      <c r="C61" s="114"/>
      <c r="D61" s="115"/>
    </row>
    <row r="62" spans="2:4">
      <c r="B62" s="113">
        <v>24</v>
      </c>
      <c r="C62" s="114"/>
      <c r="D62" s="115"/>
    </row>
    <row r="63" spans="2:4">
      <c r="B63" s="113">
        <v>25</v>
      </c>
      <c r="C63" s="114"/>
      <c r="D63" s="115"/>
    </row>
    <row r="64" spans="2:4">
      <c r="B64" s="113">
        <v>26</v>
      </c>
      <c r="C64" s="114"/>
      <c r="D64" s="115"/>
    </row>
    <row r="65" spans="2:4">
      <c r="B65" s="113">
        <v>27</v>
      </c>
      <c r="C65" s="114"/>
      <c r="D65" s="115"/>
    </row>
    <row r="66" spans="2:4">
      <c r="B66" s="113">
        <v>28</v>
      </c>
      <c r="C66" s="114"/>
      <c r="D66" s="115"/>
    </row>
    <row r="67" spans="2:4">
      <c r="B67" s="113">
        <v>29</v>
      </c>
      <c r="C67" s="114"/>
      <c r="D67" s="115"/>
    </row>
    <row r="68" spans="2:4">
      <c r="B68" s="113">
        <v>30</v>
      </c>
      <c r="C68" s="114"/>
      <c r="D68" s="115"/>
    </row>
    <row r="69" spans="2:4">
      <c r="B69" s="113">
        <v>31</v>
      </c>
      <c r="C69" s="114"/>
      <c r="D69" s="115"/>
    </row>
    <row r="70" spans="2:4">
      <c r="B70" s="113">
        <v>32</v>
      </c>
      <c r="C70" s="114"/>
      <c r="D70" s="115"/>
    </row>
    <row r="71" spans="2:4">
      <c r="B71" s="113">
        <v>33</v>
      </c>
      <c r="C71" s="114"/>
      <c r="D71" s="115"/>
    </row>
    <row r="72" spans="2:4">
      <c r="B72" s="113">
        <v>34</v>
      </c>
      <c r="C72" s="114"/>
      <c r="D72" s="115"/>
    </row>
    <row r="73" spans="2:4">
      <c r="B73" s="113">
        <v>35</v>
      </c>
      <c r="C73" s="114"/>
      <c r="D73" s="115"/>
    </row>
    <row r="74" spans="2:4">
      <c r="B74" s="113">
        <v>36</v>
      </c>
      <c r="C74" s="114"/>
      <c r="D74" s="115"/>
    </row>
    <row r="75" spans="2:4">
      <c r="B75" s="113">
        <v>37</v>
      </c>
      <c r="C75" s="114"/>
      <c r="D75" s="115"/>
    </row>
    <row r="76" spans="2:4">
      <c r="B76" s="113">
        <v>38</v>
      </c>
      <c r="C76" s="114"/>
      <c r="D76" s="115"/>
    </row>
    <row r="77" spans="2:4">
      <c r="B77" s="113">
        <v>39</v>
      </c>
      <c r="C77" s="114"/>
      <c r="D77" s="115"/>
    </row>
    <row r="78" spans="2:4">
      <c r="B78" s="113">
        <v>40</v>
      </c>
      <c r="C78" s="114"/>
      <c r="D78" s="115"/>
    </row>
    <row r="79" spans="2:4">
      <c r="B79" s="113">
        <v>41</v>
      </c>
      <c r="C79" s="114"/>
      <c r="D79" s="115"/>
    </row>
    <row r="80" spans="2:4">
      <c r="B80" s="113">
        <v>42</v>
      </c>
      <c r="C80" s="114"/>
      <c r="D80" s="115"/>
    </row>
    <row r="81" spans="2:4">
      <c r="B81" s="113">
        <v>43</v>
      </c>
      <c r="C81" s="114"/>
      <c r="D81" s="115"/>
    </row>
    <row r="82" spans="2:4">
      <c r="B82" s="113">
        <v>44</v>
      </c>
      <c r="C82" s="114"/>
      <c r="D82" s="115"/>
    </row>
    <row r="83" spans="2:4">
      <c r="B83" s="113">
        <v>45</v>
      </c>
      <c r="C83" s="114"/>
      <c r="D83" s="115"/>
    </row>
    <row r="84" spans="2:4">
      <c r="B84" s="113">
        <v>46</v>
      </c>
      <c r="C84" s="114"/>
      <c r="D84" s="115"/>
    </row>
    <row r="85" spans="2:4">
      <c r="B85" s="113">
        <v>47</v>
      </c>
      <c r="C85" s="114"/>
      <c r="D85" s="115"/>
    </row>
    <row r="86" spans="2:4">
      <c r="B86" s="113">
        <v>48</v>
      </c>
      <c r="C86" s="114"/>
      <c r="D86" s="115"/>
    </row>
    <row r="87" spans="2:4">
      <c r="B87" s="113">
        <v>49</v>
      </c>
      <c r="C87" s="114"/>
      <c r="D87" s="115"/>
    </row>
    <row r="88" spans="2:4">
      <c r="B88" s="113">
        <v>50</v>
      </c>
      <c r="C88" s="114"/>
      <c r="D88" s="115"/>
    </row>
    <row r="89" spans="2:4">
      <c r="B89" s="113">
        <v>51</v>
      </c>
      <c r="C89" s="114"/>
      <c r="D89" s="115"/>
    </row>
    <row r="90" spans="2:4">
      <c r="B90" s="113">
        <v>52</v>
      </c>
      <c r="C90" s="114"/>
      <c r="D90" s="115"/>
    </row>
    <row r="91" spans="2:4">
      <c r="B91" s="113">
        <v>53</v>
      </c>
      <c r="C91" s="114"/>
      <c r="D91" s="115"/>
    </row>
    <row r="92" spans="2:4">
      <c r="B92" s="113">
        <v>54</v>
      </c>
      <c r="C92" s="114"/>
      <c r="D92" s="115"/>
    </row>
    <row r="93" spans="2:4">
      <c r="B93" s="113">
        <v>55</v>
      </c>
      <c r="C93" s="114"/>
      <c r="D93" s="115"/>
    </row>
    <row r="94" spans="2:4">
      <c r="B94" s="113">
        <v>56</v>
      </c>
      <c r="C94" s="114"/>
      <c r="D94" s="115"/>
    </row>
    <row r="95" spans="2:4">
      <c r="B95" s="113">
        <v>57</v>
      </c>
      <c r="C95" s="114"/>
      <c r="D95" s="115"/>
    </row>
    <row r="96" spans="2:4">
      <c r="B96" s="113">
        <v>58</v>
      </c>
      <c r="C96" s="114"/>
      <c r="D96" s="115"/>
    </row>
    <row r="97" spans="2:4">
      <c r="B97" s="113">
        <v>59</v>
      </c>
      <c r="C97" s="114"/>
      <c r="D97" s="115"/>
    </row>
    <row r="98" spans="2:4">
      <c r="B98" s="113">
        <v>60</v>
      </c>
      <c r="C98" s="114"/>
      <c r="D98" s="115"/>
    </row>
    <row r="99" spans="2:4">
      <c r="B99" s="113">
        <v>61</v>
      </c>
      <c r="C99" s="114"/>
      <c r="D99" s="115"/>
    </row>
    <row r="100" spans="2:4">
      <c r="B100" s="113">
        <v>62</v>
      </c>
      <c r="C100" s="114"/>
      <c r="D100" s="115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A94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11.26953125" style="13" customWidth="1"/>
    <col min="5" max="5" width="4.81640625" style="18" customWidth="1"/>
    <col min="6" max="8" width="4.81640625" style="23" customWidth="1"/>
    <col min="9" max="9" width="4.81640625" style="22" customWidth="1"/>
    <col min="10" max="10" width="4.81640625" style="18" customWidth="1"/>
    <col min="11" max="12" width="4.81640625" style="19" customWidth="1"/>
    <col min="13" max="14" width="4.81640625" style="23" customWidth="1"/>
    <col min="15" max="15" width="3.7265625" style="6" customWidth="1"/>
    <col min="16" max="16" width="17.453125" style="34" customWidth="1"/>
    <col min="17" max="17" width="11.26953125" style="13" customWidth="1"/>
    <col min="18" max="18" width="3.7265625" style="6" customWidth="1"/>
    <col min="19" max="19" width="4.453125" style="6" customWidth="1"/>
    <col min="20" max="20" width="9" style="6" customWidth="1"/>
    <col min="21" max="21" width="9" style="34" customWidth="1"/>
    <col min="22" max="22" width="9" style="34"/>
    <col min="23" max="25" width="9" style="6" customWidth="1"/>
    <col min="26" max="16384" width="9" style="6"/>
  </cols>
  <sheetData>
    <row r="1" spans="1:27" ht="30" customHeight="1">
      <c r="A1" s="11"/>
      <c r="B1" s="11"/>
      <c r="C1" s="24"/>
      <c r="D1" s="16"/>
      <c r="E1" s="374" t="s">
        <v>78</v>
      </c>
      <c r="F1" s="374"/>
      <c r="G1" s="374"/>
      <c r="H1" s="374"/>
      <c r="I1" s="374"/>
      <c r="J1" s="374"/>
      <c r="K1" s="374"/>
      <c r="L1" s="374"/>
      <c r="M1" s="374"/>
      <c r="N1" s="374"/>
      <c r="O1" s="3"/>
      <c r="P1" s="24"/>
      <c r="Q1" s="16"/>
      <c r="R1" s="3"/>
      <c r="W1" s="34"/>
      <c r="Y1" s="8"/>
      <c r="Z1" s="8"/>
      <c r="AA1" s="8"/>
    </row>
    <row r="2" spans="1:27" ht="22.5" customHeight="1">
      <c r="A2" s="11"/>
      <c r="B2" s="11"/>
      <c r="C2" s="24"/>
      <c r="D2" s="1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3"/>
      <c r="P2" s="24"/>
      <c r="Q2" s="16"/>
      <c r="R2" s="3"/>
      <c r="W2" s="34"/>
      <c r="Y2" s="8"/>
      <c r="Z2" s="8"/>
      <c r="AA2" s="8"/>
    </row>
    <row r="3" spans="1:27" s="8" customFormat="1" ht="22.5" customHeight="1">
      <c r="A3" s="11"/>
      <c r="B3" s="11" t="s">
        <v>8</v>
      </c>
      <c r="C3" s="24" t="s">
        <v>0</v>
      </c>
      <c r="D3" s="17" t="s">
        <v>1</v>
      </c>
      <c r="E3" s="18"/>
      <c r="F3" s="33"/>
      <c r="G3" s="23"/>
      <c r="H3" s="23"/>
      <c r="I3" s="22"/>
      <c r="J3" s="18"/>
      <c r="K3" s="19"/>
      <c r="L3" s="19"/>
      <c r="M3" s="23"/>
      <c r="N3" s="23"/>
      <c r="O3" s="3" t="s">
        <v>8</v>
      </c>
      <c r="P3" s="24" t="s">
        <v>0</v>
      </c>
      <c r="Q3" s="17" t="s">
        <v>1</v>
      </c>
      <c r="R3" s="3"/>
      <c r="U3" s="10"/>
      <c r="V3" s="10"/>
    </row>
    <row r="4" spans="1:27" s="8" customFormat="1" ht="27" customHeight="1">
      <c r="A4" s="385">
        <v>1</v>
      </c>
      <c r="B4" s="386">
        <v>5</v>
      </c>
      <c r="C4" s="386" t="str">
        <f>IF(B4="","",VLOOKUP(B4,$B$32:$D$94,2))</f>
        <v>矢野　真隆</v>
      </c>
      <c r="D4" s="387" t="str">
        <f>IF(B4="","",VLOOKUP(B4,$B$32:$D$94,3))</f>
        <v>成東</v>
      </c>
      <c r="E4" s="274"/>
      <c r="F4" s="30"/>
      <c r="G4"/>
      <c r="H4"/>
      <c r="I4"/>
      <c r="J4"/>
      <c r="M4"/>
      <c r="N4"/>
      <c r="O4" s="388">
        <v>8</v>
      </c>
      <c r="P4" s="386" t="str">
        <f>IF(O4="","",VLOOKUP(O4,$B$32:$D$94,2))</f>
        <v>飯村　竜</v>
      </c>
      <c r="Q4" s="387" t="str">
        <f>IF(O4="","",VLOOKUP(O4,$B$32:$D$94,3))</f>
        <v>日体大柏</v>
      </c>
      <c r="R4" s="388">
        <v>6</v>
      </c>
      <c r="U4" s="9"/>
      <c r="V4" s="9"/>
    </row>
    <row r="5" spans="1:27" s="8" customFormat="1" ht="27" customHeight="1">
      <c r="A5" s="385"/>
      <c r="B5" s="386"/>
      <c r="C5" s="386"/>
      <c r="D5" s="387"/>
      <c r="E5" s="320"/>
      <c r="F5" s="292" t="s">
        <v>502</v>
      </c>
      <c r="G5" s="317"/>
      <c r="H5"/>
      <c r="I5"/>
      <c r="J5"/>
      <c r="K5"/>
      <c r="L5" s="31"/>
      <c r="M5" s="39" t="s">
        <v>503</v>
      </c>
      <c r="N5" s="276"/>
      <c r="O5" s="389"/>
      <c r="P5" s="386"/>
      <c r="Q5" s="387"/>
      <c r="R5" s="389"/>
      <c r="U5" s="9"/>
      <c r="V5" s="9"/>
      <c r="Y5" s="6"/>
      <c r="Z5" s="6"/>
      <c r="AA5" s="6"/>
    </row>
    <row r="6" spans="1:27" s="8" customFormat="1" ht="27" customHeight="1">
      <c r="A6" s="385">
        <v>2</v>
      </c>
      <c r="B6" s="386">
        <v>3</v>
      </c>
      <c r="C6" s="386" t="str">
        <f>IF(B6="","",VLOOKUP(B6,$B$32:$D$94,2))</f>
        <v>宮本　幹汰</v>
      </c>
      <c r="D6" s="387" t="str">
        <f>IF(B6="","",VLOOKUP(B6,$B$32:$D$94,3))</f>
        <v>拓大紅陵</v>
      </c>
      <c r="E6" s="320"/>
      <c r="F6" s="293"/>
      <c r="G6" s="292"/>
      <c r="H6"/>
      <c r="I6"/>
      <c r="J6"/>
      <c r="K6" s="31"/>
      <c r="L6" s="38"/>
      <c r="M6" s="261"/>
      <c r="N6"/>
      <c r="O6" s="388">
        <v>2</v>
      </c>
      <c r="P6" s="386" t="str">
        <f>IF(O6="","",VLOOKUP(O6,$B$32:$D$94,2))</f>
        <v>齊藤　珀伸</v>
      </c>
      <c r="Q6" s="387" t="str">
        <f>IF(O6="","",VLOOKUP(O6,$B$32:$D$94,3))</f>
        <v>秀明八千代</v>
      </c>
      <c r="R6" s="388">
        <v>7</v>
      </c>
      <c r="U6" s="9"/>
      <c r="V6" s="9"/>
      <c r="Y6" s="6"/>
      <c r="Z6" s="6"/>
      <c r="AA6" s="6"/>
    </row>
    <row r="7" spans="1:27" s="8" customFormat="1" ht="27" customHeight="1">
      <c r="A7" s="385"/>
      <c r="B7" s="386"/>
      <c r="C7" s="386"/>
      <c r="D7" s="387"/>
      <c r="E7" s="321" t="s">
        <v>500</v>
      </c>
      <c r="F7" s="294"/>
      <c r="G7" s="293" t="s">
        <v>505</v>
      </c>
      <c r="H7" s="261"/>
      <c r="I7" s="260"/>
      <c r="J7" s="30"/>
      <c r="K7" s="31"/>
      <c r="L7" t="s">
        <v>506</v>
      </c>
      <c r="M7"/>
      <c r="N7" s="276"/>
      <c r="O7" s="389"/>
      <c r="P7" s="386"/>
      <c r="Q7" s="387"/>
      <c r="R7" s="389"/>
      <c r="U7" s="9"/>
      <c r="V7" s="9"/>
      <c r="Y7" s="6"/>
      <c r="Z7" s="6"/>
      <c r="AA7" s="6"/>
    </row>
    <row r="8" spans="1:27" s="8" customFormat="1" ht="27" customHeight="1">
      <c r="A8" s="385">
        <v>3</v>
      </c>
      <c r="B8" s="386">
        <v>7</v>
      </c>
      <c r="C8" s="386" t="str">
        <f>IF(B8="","",VLOOKUP(B8,$B$32:$D$94,2))</f>
        <v>洞田　優弥</v>
      </c>
      <c r="D8" s="387" t="str">
        <f>IF(B8="","",VLOOKUP(B8,$B$32:$D$94,3))</f>
        <v>船橋東</v>
      </c>
      <c r="E8" s="322"/>
      <c r="F8" s="126"/>
      <c r="G8" s="293"/>
      <c r="H8" s="32"/>
      <c r="I8" s="299" t="s">
        <v>507</v>
      </c>
      <c r="J8"/>
      <c r="K8" s="38"/>
      <c r="L8"/>
      <c r="M8"/>
      <c r="N8" s="277"/>
      <c r="O8" s="388">
        <v>6</v>
      </c>
      <c r="P8" s="386" t="str">
        <f>IF(O8="","",VLOOKUP(O8,$B$32:$D$94,2))</f>
        <v>喜多村 上総介</v>
      </c>
      <c r="Q8" s="387" t="str">
        <f>IF(O8="","",VLOOKUP(O8,$B$32:$D$94,3))</f>
        <v>市立銚子</v>
      </c>
      <c r="R8" s="388">
        <v>8</v>
      </c>
      <c r="U8" s="10"/>
      <c r="V8" s="10"/>
      <c r="Y8" s="6"/>
      <c r="Z8" s="6"/>
      <c r="AA8" s="6"/>
    </row>
    <row r="9" spans="1:27" s="8" customFormat="1" ht="27" customHeight="1">
      <c r="A9" s="385"/>
      <c r="B9" s="386"/>
      <c r="C9" s="386"/>
      <c r="D9" s="387"/>
      <c r="E9" s="323"/>
      <c r="F9" s="126"/>
      <c r="G9" s="293"/>
      <c r="H9" s="32"/>
      <c r="I9"/>
      <c r="J9"/>
      <c r="K9" s="31"/>
      <c r="L9" s="260"/>
      <c r="M9" s="39" t="s">
        <v>504</v>
      </c>
      <c r="N9" s="276"/>
      <c r="O9" s="389"/>
      <c r="P9" s="386"/>
      <c r="Q9" s="387"/>
      <c r="R9" s="389"/>
      <c r="U9" s="10"/>
      <c r="V9" s="10"/>
      <c r="Y9" s="6"/>
      <c r="Z9" s="6"/>
      <c r="AA9" s="6"/>
    </row>
    <row r="10" spans="1:27" s="8" customFormat="1" ht="27" customHeight="1">
      <c r="A10" s="385">
        <v>4</v>
      </c>
      <c r="B10" s="386">
        <v>4</v>
      </c>
      <c r="C10" s="386" t="str">
        <f>IF(B10="","",VLOOKUP(B10,$B$32:$D$94,2))</f>
        <v>塩川　夢雅</v>
      </c>
      <c r="D10" s="387" t="str">
        <f>IF(B10="","",VLOOKUP(B10,$B$32:$D$94,3))</f>
        <v>東金</v>
      </c>
      <c r="E10" s="324"/>
      <c r="F10" s="318"/>
      <c r="G10" s="293"/>
      <c r="H10"/>
      <c r="I10"/>
      <c r="J10"/>
      <c r="K10"/>
      <c r="L10" s="31"/>
      <c r="M10"/>
      <c r="N10" s="277"/>
      <c r="O10" s="388">
        <v>1</v>
      </c>
      <c r="P10" s="386" t="str">
        <f>IF(O10="","",VLOOKUP(O10,$B$32:$D$94,2))</f>
        <v>藤本　慈生</v>
      </c>
      <c r="Q10" s="387" t="str">
        <f>IF(O10="","",VLOOKUP(O10,$B$32:$D$94,3))</f>
        <v>木更津総合</v>
      </c>
      <c r="R10" s="388">
        <v>9</v>
      </c>
      <c r="U10" s="10"/>
      <c r="V10" s="10"/>
      <c r="Y10" s="6"/>
      <c r="Z10" s="6"/>
      <c r="AA10" s="6"/>
    </row>
    <row r="11" spans="1:27" s="8" customFormat="1" ht="27" customHeight="1">
      <c r="A11" s="385"/>
      <c r="B11" s="386"/>
      <c r="C11" s="386"/>
      <c r="D11" s="387"/>
      <c r="E11" s="323"/>
      <c r="F11" s="292" t="s">
        <v>501</v>
      </c>
      <c r="G11" s="293"/>
      <c r="H11"/>
      <c r="I11"/>
      <c r="J11"/>
      <c r="K11"/>
      <c r="L11"/>
      <c r="M11" s="39"/>
      <c r="N11" s="276"/>
      <c r="O11" s="389"/>
      <c r="P11" s="386"/>
      <c r="Q11" s="387"/>
      <c r="R11" s="389"/>
      <c r="T11" s="10"/>
      <c r="U11" s="10"/>
      <c r="V11" s="9"/>
      <c r="W11" s="9"/>
      <c r="X11" s="9"/>
      <c r="Y11" s="6"/>
      <c r="Z11" s="6"/>
      <c r="AA11" s="6"/>
    </row>
    <row r="12" spans="1:27" s="8" customFormat="1" ht="27" customHeight="1">
      <c r="A12" s="385">
        <v>5</v>
      </c>
      <c r="B12" s="386">
        <v>9</v>
      </c>
      <c r="C12" s="386" t="str">
        <f>IF(B12="","",VLOOKUP(B12,$B$32:$D$94,2))</f>
        <v>羽田　飛翔</v>
      </c>
      <c r="D12" s="387" t="str">
        <f>IF(B12="","",VLOOKUP(B12,$B$32:$D$94,3))</f>
        <v>西武台千葉</v>
      </c>
      <c r="E12" s="324"/>
      <c r="F12" s="295"/>
      <c r="G12" s="297"/>
      <c r="H12"/>
      <c r="I12"/>
      <c r="J12"/>
      <c r="K12"/>
      <c r="L12"/>
      <c r="M12"/>
      <c r="N12"/>
      <c r="O12" s="379"/>
      <c r="P12" s="379" t="str">
        <f>IF(O12="","",VLOOKUP(O12,$B$32:$D$94,2))</f>
        <v/>
      </c>
      <c r="Q12" s="380" t="str">
        <f>IF(O12="","",VLOOKUP(O12,$B$32:$D$94,3))</f>
        <v/>
      </c>
      <c r="R12" s="379"/>
      <c r="Y12" s="6"/>
      <c r="Z12" s="6"/>
      <c r="AA12" s="6"/>
    </row>
    <row r="13" spans="1:27" s="8" customFormat="1" ht="27" customHeight="1">
      <c r="A13" s="385"/>
      <c r="B13" s="386"/>
      <c r="C13" s="386"/>
      <c r="D13" s="387"/>
      <c r="E13" s="275"/>
      <c r="F13" s="39"/>
      <c r="G13"/>
      <c r="H13"/>
      <c r="I13"/>
      <c r="J13"/>
      <c r="K13"/>
      <c r="L13"/>
      <c r="M13"/>
      <c r="N13"/>
      <c r="O13" s="379"/>
      <c r="P13" s="379"/>
      <c r="Q13" s="380"/>
      <c r="R13" s="379"/>
      <c r="Y13" s="6"/>
      <c r="Z13" s="6"/>
      <c r="AA13" s="6"/>
    </row>
    <row r="14" spans="1:27" s="8" customFormat="1" ht="27" customHeight="1">
      <c r="A14" s="378"/>
      <c r="B14" s="379"/>
      <c r="C14" s="379"/>
      <c r="D14" s="380"/>
      <c r="E14"/>
      <c r="F14"/>
      <c r="G14"/>
      <c r="H14"/>
      <c r="I14"/>
      <c r="J14"/>
      <c r="K14"/>
      <c r="L14"/>
      <c r="M14"/>
      <c r="N14"/>
      <c r="O14" s="379"/>
      <c r="P14" s="379" t="str">
        <f>IF(O14="","",VLOOKUP(O14,$B$32:$D$94,2))</f>
        <v/>
      </c>
      <c r="Q14" s="380" t="str">
        <f>IF(O14="","",VLOOKUP(O14,$B$32:$D$94,3))</f>
        <v/>
      </c>
      <c r="R14" s="379"/>
      <c r="U14" s="10"/>
      <c r="V14" s="10"/>
      <c r="Y14" s="6"/>
      <c r="Z14" s="6"/>
      <c r="AA14" s="6"/>
    </row>
    <row r="15" spans="1:27" s="8" customFormat="1" ht="27" customHeight="1">
      <c r="A15" s="378"/>
      <c r="B15" s="379"/>
      <c r="C15" s="379"/>
      <c r="D15" s="380"/>
      <c r="E15"/>
      <c r="F15"/>
      <c r="G15"/>
      <c r="H15"/>
      <c r="I15"/>
      <c r="J15"/>
      <c r="K15"/>
      <c r="L15"/>
      <c r="M15"/>
      <c r="N15"/>
      <c r="O15" s="379"/>
      <c r="P15" s="379"/>
      <c r="Q15" s="380"/>
      <c r="R15" s="379"/>
      <c r="U15" s="10"/>
      <c r="V15" s="10"/>
      <c r="Y15" s="6"/>
      <c r="Z15" s="6"/>
      <c r="AA15" s="6"/>
    </row>
    <row r="16" spans="1:27" s="8" customFormat="1" ht="27" customHeight="1">
      <c r="A16" s="378"/>
      <c r="B16" s="379"/>
      <c r="C16" s="379"/>
      <c r="D16" s="380"/>
      <c r="E16"/>
      <c r="F16"/>
      <c r="G16"/>
      <c r="H16"/>
      <c r="I16"/>
      <c r="J16"/>
      <c r="K16"/>
      <c r="L16"/>
      <c r="M16"/>
      <c r="N16"/>
      <c r="O16" s="379"/>
      <c r="P16" s="379" t="str">
        <f>IF(O16="","",VLOOKUP(O16,$B$32:$D$94,2))</f>
        <v/>
      </c>
      <c r="Q16" s="380" t="str">
        <f>IF(O16="","",VLOOKUP(O16,$B$32:$D$94,3))</f>
        <v/>
      </c>
      <c r="R16" s="379"/>
      <c r="U16" s="10"/>
      <c r="V16" s="10"/>
      <c r="Y16" s="6"/>
      <c r="Z16" s="6"/>
      <c r="AA16" s="6"/>
    </row>
    <row r="17" spans="1:27" s="8" customFormat="1" ht="27" customHeight="1">
      <c r="A17" s="378"/>
      <c r="B17" s="379"/>
      <c r="C17" s="379"/>
      <c r="D17" s="380"/>
      <c r="E17"/>
      <c r="F17"/>
      <c r="G17"/>
      <c r="H17"/>
      <c r="I17"/>
      <c r="J17"/>
      <c r="K17"/>
      <c r="L17"/>
      <c r="M17"/>
      <c r="N17"/>
      <c r="O17" s="379"/>
      <c r="P17" s="379"/>
      <c r="Q17" s="380"/>
      <c r="R17" s="379"/>
      <c r="U17" s="10"/>
      <c r="V17" s="10"/>
      <c r="Y17" s="6"/>
      <c r="Z17" s="6"/>
      <c r="AA17" s="6"/>
    </row>
    <row r="18" spans="1:27" s="8" customFormat="1" ht="27" customHeight="1">
      <c r="A18" s="378"/>
      <c r="B18" s="379"/>
      <c r="C18" s="379"/>
      <c r="D18" s="380"/>
      <c r="E18"/>
      <c r="F18"/>
      <c r="G18"/>
      <c r="H18"/>
      <c r="I18"/>
      <c r="J18"/>
      <c r="K18"/>
      <c r="L18"/>
      <c r="M18"/>
      <c r="N18"/>
      <c r="O18" s="379"/>
      <c r="P18" s="379" t="str">
        <f>IF(O18="","",VLOOKUP(O18,$B$32:$D$94,2))</f>
        <v/>
      </c>
      <c r="Q18" s="380" t="str">
        <f>IF(O18="","",VLOOKUP(O18,$B$32:$D$94,3))</f>
        <v/>
      </c>
      <c r="R18" s="379"/>
      <c r="U18" s="10"/>
      <c r="V18" s="10"/>
    </row>
    <row r="19" spans="1:27" s="8" customFormat="1" ht="27" customHeight="1">
      <c r="A19" s="378"/>
      <c r="B19" s="379"/>
      <c r="C19" s="379"/>
      <c r="D19" s="380"/>
      <c r="E19"/>
      <c r="F19"/>
      <c r="G19"/>
      <c r="H19"/>
      <c r="I19"/>
      <c r="J19"/>
      <c r="K19"/>
      <c r="L19"/>
      <c r="M19"/>
      <c r="N19"/>
      <c r="O19" s="379"/>
      <c r="P19" s="379"/>
      <c r="Q19" s="380"/>
      <c r="R19" s="379"/>
      <c r="U19" s="10"/>
      <c r="V19" s="10"/>
    </row>
    <row r="20" spans="1:27" s="8" customFormat="1" ht="27" customHeight="1">
      <c r="A20" s="378"/>
      <c r="B20" s="379"/>
      <c r="C20" s="379"/>
      <c r="D20" s="380"/>
      <c r="E20"/>
      <c r="F20"/>
      <c r="G20"/>
      <c r="H20"/>
      <c r="I20"/>
      <c r="J20"/>
      <c r="K20"/>
      <c r="L20"/>
      <c r="M20"/>
      <c r="N20"/>
      <c r="O20" s="379"/>
      <c r="P20" s="379" t="str">
        <f>IF(O20="","",VLOOKUP(O20,$B$32:$D$94,2))</f>
        <v/>
      </c>
      <c r="Q20" s="380" t="str">
        <f>IF(O20="","",VLOOKUP(O20,$B$32:$D$94,3))</f>
        <v/>
      </c>
      <c r="R20" s="379"/>
      <c r="U20" s="10"/>
      <c r="V20" s="10"/>
    </row>
    <row r="21" spans="1:27" s="8" customFormat="1" ht="27" customHeight="1">
      <c r="A21" s="378"/>
      <c r="B21" s="379"/>
      <c r="C21" s="379"/>
      <c r="D21" s="380"/>
      <c r="E21"/>
      <c r="F21"/>
      <c r="G21"/>
      <c r="H21"/>
      <c r="I21"/>
      <c r="J21"/>
      <c r="K21"/>
      <c r="L21"/>
      <c r="M21"/>
      <c r="N21"/>
      <c r="O21" s="379"/>
      <c r="P21" s="379"/>
      <c r="Q21" s="380"/>
      <c r="R21" s="379"/>
      <c r="U21" s="10"/>
      <c r="V21" s="10"/>
    </row>
    <row r="22" spans="1:27" s="8" customFormat="1" ht="27" customHeight="1">
      <c r="A22" s="378"/>
      <c r="B22" s="379"/>
      <c r="C22" s="379"/>
      <c r="D22" s="380"/>
      <c r="E22"/>
      <c r="F22"/>
      <c r="G22"/>
      <c r="H22"/>
      <c r="I22"/>
      <c r="J22"/>
      <c r="K22"/>
      <c r="L22"/>
      <c r="M22"/>
      <c r="N22"/>
      <c r="O22" s="379"/>
      <c r="P22" s="379" t="str">
        <f>IF(O22="","",VLOOKUP(O22,$B$32:$D$94,2))</f>
        <v/>
      </c>
      <c r="Q22" s="380" t="str">
        <f>IF(O22="","",VLOOKUP(O22,$B$32:$D$94,3))</f>
        <v/>
      </c>
      <c r="R22" s="379"/>
      <c r="U22" s="10"/>
      <c r="V22" s="10"/>
    </row>
    <row r="23" spans="1:27" s="8" customFormat="1" ht="27" customHeight="1">
      <c r="A23" s="378"/>
      <c r="B23" s="379"/>
      <c r="C23" s="379"/>
      <c r="D23" s="380"/>
      <c r="E23"/>
      <c r="F23"/>
      <c r="G23"/>
      <c r="H23"/>
      <c r="I23"/>
      <c r="J23"/>
      <c r="K23"/>
      <c r="L23"/>
      <c r="M23"/>
      <c r="N23"/>
      <c r="O23" s="379"/>
      <c r="P23" s="379"/>
      <c r="Q23" s="380"/>
      <c r="R23" s="379"/>
      <c r="U23" s="10"/>
      <c r="V23" s="10"/>
    </row>
    <row r="24" spans="1:27" s="8" customFormat="1" ht="27" customHeight="1">
      <c r="A24" s="378"/>
      <c r="B24" s="379"/>
      <c r="C24" s="379"/>
      <c r="D24" s="380"/>
      <c r="E24"/>
      <c r="F24"/>
      <c r="G24"/>
      <c r="H24"/>
      <c r="I24"/>
      <c r="J24"/>
      <c r="K24"/>
      <c r="L24"/>
      <c r="M24"/>
      <c r="N24"/>
      <c r="O24" s="379"/>
      <c r="P24" s="379" t="str">
        <f>IF(O24="","",VLOOKUP(O24,$B$32:$D$94,2))</f>
        <v/>
      </c>
      <c r="Q24" s="380" t="str">
        <f>IF(O24="","",VLOOKUP(O24,$B$32:$D$94,3))</f>
        <v/>
      </c>
      <c r="R24" s="379"/>
      <c r="U24" s="10"/>
      <c r="V24" s="10"/>
    </row>
    <row r="25" spans="1:27" s="8" customFormat="1" ht="27" customHeight="1">
      <c r="A25" s="378"/>
      <c r="B25" s="379"/>
      <c r="C25" s="379"/>
      <c r="D25" s="380"/>
      <c r="E25"/>
      <c r="F25"/>
      <c r="G25"/>
      <c r="H25"/>
      <c r="I25"/>
      <c r="J25"/>
      <c r="K25"/>
      <c r="L25"/>
      <c r="M25"/>
      <c r="N25"/>
      <c r="O25" s="379"/>
      <c r="P25" s="379"/>
      <c r="Q25" s="380"/>
      <c r="R25" s="379"/>
      <c r="U25" s="10"/>
      <c r="V25" s="10"/>
    </row>
    <row r="26" spans="1:27" ht="27" customHeight="1">
      <c r="A26" s="378"/>
      <c r="B26" s="379"/>
      <c r="C26" s="379"/>
      <c r="D26" s="380"/>
      <c r="E26"/>
      <c r="F26"/>
      <c r="G26"/>
      <c r="H26"/>
      <c r="I26"/>
      <c r="J26"/>
      <c r="K26"/>
      <c r="L26"/>
      <c r="M26"/>
      <c r="N26"/>
      <c r="O26" s="379"/>
      <c r="P26" s="379" t="str">
        <f>IF(O26="","",VLOOKUP(O26,$B$32:$D$94,2))</f>
        <v/>
      </c>
      <c r="Q26" s="380" t="str">
        <f>IF(O26="","",VLOOKUP(O26,$B$32:$D$94,3))</f>
        <v/>
      </c>
      <c r="R26" s="379"/>
      <c r="U26" s="125"/>
    </row>
    <row r="27" spans="1:27" ht="27" customHeight="1">
      <c r="A27" s="378"/>
      <c r="B27" s="379"/>
      <c r="C27" s="379"/>
      <c r="D27" s="380"/>
      <c r="E27"/>
      <c r="F27"/>
      <c r="G27"/>
      <c r="H27"/>
      <c r="I27"/>
      <c r="J27"/>
      <c r="K27"/>
      <c r="L27"/>
      <c r="M27"/>
      <c r="N27"/>
      <c r="O27" s="379"/>
      <c r="P27" s="379"/>
      <c r="Q27" s="380"/>
      <c r="R27" s="379"/>
      <c r="U27" s="125"/>
    </row>
    <row r="28" spans="1:27" ht="27" customHeight="1">
      <c r="A28" s="378"/>
      <c r="B28" s="379"/>
      <c r="C28" s="379"/>
      <c r="D28" s="380"/>
      <c r="E28"/>
      <c r="F28"/>
      <c r="G28"/>
      <c r="H28"/>
      <c r="I28"/>
      <c r="J28"/>
      <c r="K28"/>
      <c r="L28"/>
      <c r="M28"/>
      <c r="N28"/>
      <c r="O28" s="379"/>
      <c r="P28" s="379" t="str">
        <f>IF(O28="","",VLOOKUP(O28,$B$32:$D$94,2))</f>
        <v/>
      </c>
      <c r="Q28" s="380" t="str">
        <f>IF(O28="","",VLOOKUP(O28,$B$32:$D$94,3))</f>
        <v/>
      </c>
      <c r="R28" s="379"/>
      <c r="U28" s="125"/>
    </row>
    <row r="29" spans="1:27" ht="27" customHeight="1">
      <c r="A29" s="378"/>
      <c r="B29" s="379"/>
      <c r="C29" s="379"/>
      <c r="D29" s="380"/>
      <c r="E29"/>
      <c r="F29"/>
      <c r="G29"/>
      <c r="H29"/>
      <c r="I29"/>
      <c r="J29"/>
      <c r="K29"/>
      <c r="L29"/>
      <c r="M29"/>
      <c r="N29"/>
      <c r="O29" s="379"/>
      <c r="P29" s="379"/>
      <c r="Q29" s="380"/>
      <c r="R29" s="379"/>
      <c r="U29" s="125"/>
    </row>
    <row r="30" spans="1:27" ht="17" thickBot="1"/>
    <row r="31" spans="1:27" ht="17" thickBot="1">
      <c r="A31" s="381" t="s">
        <v>74</v>
      </c>
      <c r="B31" s="382"/>
      <c r="C31" s="383"/>
      <c r="D31" s="384"/>
    </row>
    <row r="32" spans="1:27">
      <c r="B32" s="110" t="s">
        <v>75</v>
      </c>
      <c r="C32" s="111" t="s">
        <v>0</v>
      </c>
      <c r="D32" s="112" t="s">
        <v>1</v>
      </c>
    </row>
    <row r="33" spans="2:4">
      <c r="B33" s="113">
        <v>1</v>
      </c>
      <c r="C33" s="114" t="s">
        <v>342</v>
      </c>
      <c r="D33" s="115" t="s">
        <v>26</v>
      </c>
    </row>
    <row r="34" spans="2:4">
      <c r="B34" s="113">
        <v>2</v>
      </c>
      <c r="C34" s="114" t="s">
        <v>324</v>
      </c>
      <c r="D34" s="115" t="s">
        <v>25</v>
      </c>
    </row>
    <row r="35" spans="2:4">
      <c r="B35" s="113">
        <v>3</v>
      </c>
      <c r="C35" s="114" t="s">
        <v>368</v>
      </c>
      <c r="D35" s="115" t="s">
        <v>14</v>
      </c>
    </row>
    <row r="36" spans="2:4">
      <c r="B36" s="113">
        <v>4</v>
      </c>
      <c r="C36" s="114" t="s">
        <v>386</v>
      </c>
      <c r="D36" s="115" t="s">
        <v>17</v>
      </c>
    </row>
    <row r="37" spans="2:4">
      <c r="B37" s="113">
        <v>5</v>
      </c>
      <c r="C37" s="114" t="s">
        <v>288</v>
      </c>
      <c r="D37" s="115" t="s">
        <v>18</v>
      </c>
    </row>
    <row r="38" spans="2:4">
      <c r="B38" s="113">
        <v>6</v>
      </c>
      <c r="C38" s="114" t="s">
        <v>308</v>
      </c>
      <c r="D38" s="115" t="s">
        <v>29</v>
      </c>
    </row>
    <row r="39" spans="2:4">
      <c r="B39" s="113">
        <v>7</v>
      </c>
      <c r="C39" s="114" t="s">
        <v>296</v>
      </c>
      <c r="D39" s="115" t="s">
        <v>43</v>
      </c>
    </row>
    <row r="40" spans="2:4">
      <c r="B40" s="113">
        <v>8</v>
      </c>
      <c r="C40" s="114" t="s">
        <v>358</v>
      </c>
      <c r="D40" s="115" t="s">
        <v>41</v>
      </c>
    </row>
    <row r="41" spans="2:4">
      <c r="B41" s="113">
        <v>9</v>
      </c>
      <c r="C41" s="114" t="s">
        <v>435</v>
      </c>
      <c r="D41" s="115" t="s">
        <v>190</v>
      </c>
    </row>
    <row r="42" spans="2:4">
      <c r="B42" s="113">
        <v>10</v>
      </c>
      <c r="C42" s="114"/>
      <c r="D42" s="115"/>
    </row>
    <row r="43" spans="2:4">
      <c r="B43" s="113">
        <v>11</v>
      </c>
      <c r="C43" s="114"/>
      <c r="D43" s="115"/>
    </row>
    <row r="44" spans="2:4">
      <c r="B44" s="113">
        <v>12</v>
      </c>
      <c r="C44" s="114"/>
      <c r="D44" s="115"/>
    </row>
    <row r="45" spans="2:4">
      <c r="B45" s="113">
        <v>13</v>
      </c>
      <c r="C45" s="114"/>
      <c r="D45" s="115"/>
    </row>
    <row r="46" spans="2:4">
      <c r="B46" s="113">
        <v>14</v>
      </c>
      <c r="C46" s="114"/>
      <c r="D46" s="115"/>
    </row>
    <row r="47" spans="2:4">
      <c r="B47" s="113">
        <v>15</v>
      </c>
      <c r="C47" s="114"/>
      <c r="D47" s="115"/>
    </row>
    <row r="48" spans="2:4">
      <c r="B48" s="113">
        <v>16</v>
      </c>
      <c r="C48" s="114"/>
      <c r="D48" s="115"/>
    </row>
    <row r="49" spans="2:4">
      <c r="B49" s="113">
        <v>17</v>
      </c>
      <c r="C49" s="114"/>
      <c r="D49" s="115"/>
    </row>
    <row r="50" spans="2:4">
      <c r="B50" s="113">
        <v>18</v>
      </c>
      <c r="C50" s="114"/>
      <c r="D50" s="115"/>
    </row>
    <row r="51" spans="2:4">
      <c r="B51" s="113">
        <v>19</v>
      </c>
      <c r="C51" s="114"/>
      <c r="D51" s="115"/>
    </row>
    <row r="52" spans="2:4">
      <c r="B52" s="113">
        <v>20</v>
      </c>
      <c r="C52" s="114"/>
      <c r="D52" s="115"/>
    </row>
    <row r="53" spans="2:4">
      <c r="B53" s="113">
        <v>21</v>
      </c>
      <c r="C53" s="114"/>
      <c r="D53" s="115"/>
    </row>
    <row r="54" spans="2:4">
      <c r="B54" s="113">
        <v>22</v>
      </c>
      <c r="C54" s="114"/>
      <c r="D54" s="115"/>
    </row>
    <row r="55" spans="2:4">
      <c r="B55" s="113">
        <v>23</v>
      </c>
      <c r="C55" s="114"/>
      <c r="D55" s="115"/>
    </row>
    <row r="56" spans="2:4">
      <c r="B56" s="113">
        <v>24</v>
      </c>
      <c r="C56" s="114"/>
      <c r="D56" s="115"/>
    </row>
    <row r="57" spans="2:4">
      <c r="B57" s="113">
        <v>25</v>
      </c>
      <c r="C57" s="114"/>
      <c r="D57" s="115"/>
    </row>
    <row r="58" spans="2:4">
      <c r="B58" s="113">
        <v>26</v>
      </c>
      <c r="C58" s="114"/>
      <c r="D58" s="115"/>
    </row>
    <row r="59" spans="2:4">
      <c r="B59" s="113">
        <v>27</v>
      </c>
      <c r="C59" s="114"/>
      <c r="D59" s="115"/>
    </row>
    <row r="60" spans="2:4">
      <c r="B60" s="113">
        <v>28</v>
      </c>
      <c r="C60" s="114"/>
      <c r="D60" s="115"/>
    </row>
    <row r="61" spans="2:4">
      <c r="B61" s="113">
        <v>29</v>
      </c>
      <c r="C61" s="114"/>
      <c r="D61" s="115"/>
    </row>
    <row r="62" spans="2:4">
      <c r="B62" s="113">
        <v>30</v>
      </c>
      <c r="C62" s="114"/>
      <c r="D62" s="115"/>
    </row>
    <row r="63" spans="2:4">
      <c r="B63" s="113">
        <v>31</v>
      </c>
      <c r="C63" s="114"/>
      <c r="D63" s="115"/>
    </row>
    <row r="64" spans="2:4">
      <c r="B64" s="113">
        <v>32</v>
      </c>
      <c r="C64" s="114"/>
      <c r="D64" s="115"/>
    </row>
    <row r="65" spans="2:4">
      <c r="B65" s="113">
        <v>33</v>
      </c>
      <c r="C65" s="114"/>
      <c r="D65" s="115"/>
    </row>
    <row r="66" spans="2:4">
      <c r="B66" s="113">
        <v>34</v>
      </c>
      <c r="C66" s="114"/>
      <c r="D66" s="115"/>
    </row>
    <row r="67" spans="2:4">
      <c r="B67" s="113">
        <v>35</v>
      </c>
      <c r="C67" s="114"/>
      <c r="D67" s="115"/>
    </row>
    <row r="68" spans="2:4">
      <c r="B68" s="113">
        <v>36</v>
      </c>
      <c r="C68" s="114"/>
      <c r="D68" s="115"/>
    </row>
    <row r="69" spans="2:4">
      <c r="B69" s="113">
        <v>37</v>
      </c>
      <c r="C69" s="114"/>
      <c r="D69" s="115"/>
    </row>
    <row r="70" spans="2:4">
      <c r="B70" s="113">
        <v>38</v>
      </c>
      <c r="C70" s="114"/>
      <c r="D70" s="115"/>
    </row>
    <row r="71" spans="2:4">
      <c r="B71" s="113">
        <v>39</v>
      </c>
      <c r="C71" s="114"/>
      <c r="D71" s="115"/>
    </row>
    <row r="72" spans="2:4">
      <c r="B72" s="113">
        <v>40</v>
      </c>
      <c r="C72" s="114"/>
      <c r="D72" s="115"/>
    </row>
    <row r="73" spans="2:4">
      <c r="B73" s="113">
        <v>41</v>
      </c>
      <c r="C73" s="114"/>
      <c r="D73" s="115"/>
    </row>
    <row r="74" spans="2:4">
      <c r="B74" s="113">
        <v>42</v>
      </c>
      <c r="C74" s="114"/>
      <c r="D74" s="115"/>
    </row>
    <row r="75" spans="2:4">
      <c r="B75" s="113">
        <v>43</v>
      </c>
      <c r="C75" s="114"/>
      <c r="D75" s="115"/>
    </row>
    <row r="76" spans="2:4">
      <c r="B76" s="113">
        <v>44</v>
      </c>
      <c r="C76" s="114"/>
      <c r="D76" s="115"/>
    </row>
    <row r="77" spans="2:4">
      <c r="B77" s="113">
        <v>45</v>
      </c>
      <c r="C77" s="114"/>
      <c r="D77" s="115"/>
    </row>
    <row r="78" spans="2:4">
      <c r="B78" s="113">
        <v>46</v>
      </c>
      <c r="C78" s="114"/>
      <c r="D78" s="115"/>
    </row>
    <row r="79" spans="2:4">
      <c r="B79" s="113">
        <v>47</v>
      </c>
      <c r="C79" s="114"/>
      <c r="D79" s="115"/>
    </row>
    <row r="80" spans="2:4">
      <c r="B80" s="113">
        <v>48</v>
      </c>
      <c r="C80" s="114"/>
      <c r="D80" s="115"/>
    </row>
    <row r="81" spans="2:4">
      <c r="B81" s="113">
        <v>49</v>
      </c>
      <c r="C81" s="114"/>
      <c r="D81" s="115"/>
    </row>
    <row r="82" spans="2:4">
      <c r="B82" s="113">
        <v>50</v>
      </c>
      <c r="C82" s="114"/>
      <c r="D82" s="115"/>
    </row>
    <row r="83" spans="2:4">
      <c r="B83" s="113">
        <v>51</v>
      </c>
      <c r="C83" s="114"/>
      <c r="D83" s="115"/>
    </row>
    <row r="84" spans="2:4">
      <c r="B84" s="113">
        <v>52</v>
      </c>
      <c r="C84" s="114"/>
      <c r="D84" s="115"/>
    </row>
    <row r="85" spans="2:4">
      <c r="B85" s="113">
        <v>53</v>
      </c>
      <c r="C85" s="114"/>
      <c r="D85" s="115"/>
    </row>
    <row r="86" spans="2:4">
      <c r="B86" s="113">
        <v>54</v>
      </c>
      <c r="C86" s="114"/>
      <c r="D86" s="115"/>
    </row>
    <row r="87" spans="2:4">
      <c r="B87" s="113">
        <v>55</v>
      </c>
      <c r="C87" s="114"/>
      <c r="D87" s="115"/>
    </row>
    <row r="88" spans="2:4">
      <c r="B88" s="113">
        <v>56</v>
      </c>
      <c r="C88" s="114"/>
      <c r="D88" s="115"/>
    </row>
    <row r="89" spans="2:4">
      <c r="B89" s="113">
        <v>57</v>
      </c>
      <c r="C89" s="114"/>
      <c r="D89" s="115"/>
    </row>
    <row r="90" spans="2:4">
      <c r="B90" s="113">
        <v>58</v>
      </c>
      <c r="C90" s="114"/>
      <c r="D90" s="115"/>
    </row>
    <row r="91" spans="2:4">
      <c r="B91" s="113">
        <v>59</v>
      </c>
      <c r="C91" s="114"/>
      <c r="D91" s="115"/>
    </row>
    <row r="92" spans="2:4">
      <c r="B92" s="113">
        <v>60</v>
      </c>
      <c r="C92" s="114"/>
      <c r="D92" s="115"/>
    </row>
    <row r="93" spans="2:4">
      <c r="B93" s="113">
        <v>61</v>
      </c>
      <c r="C93" s="114"/>
      <c r="D93" s="115"/>
    </row>
    <row r="94" spans="2:4">
      <c r="B94" s="113">
        <v>62</v>
      </c>
      <c r="C94" s="114"/>
      <c r="D94" s="115"/>
    </row>
  </sheetData>
  <mergeCells count="107">
    <mergeCell ref="Q28:Q29"/>
    <mergeCell ref="R28:R29"/>
    <mergeCell ref="A31:B31"/>
    <mergeCell ref="C31:D31"/>
    <mergeCell ref="A28:A29"/>
    <mergeCell ref="B28:B29"/>
    <mergeCell ref="C28:C29"/>
    <mergeCell ref="D28:D29"/>
    <mergeCell ref="O28:O29"/>
    <mergeCell ref="P28:P29"/>
    <mergeCell ref="Q24:Q25"/>
    <mergeCell ref="R24:R25"/>
    <mergeCell ref="A26:A27"/>
    <mergeCell ref="B26:B27"/>
    <mergeCell ref="C26:C27"/>
    <mergeCell ref="D26:D27"/>
    <mergeCell ref="O26:O27"/>
    <mergeCell ref="P26:P27"/>
    <mergeCell ref="Q26:Q27"/>
    <mergeCell ref="R26:R27"/>
    <mergeCell ref="A24:A25"/>
    <mergeCell ref="B24:B25"/>
    <mergeCell ref="C24:C25"/>
    <mergeCell ref="D24:D25"/>
    <mergeCell ref="O24:O25"/>
    <mergeCell ref="P24:P25"/>
    <mergeCell ref="Q20:Q21"/>
    <mergeCell ref="R20:R21"/>
    <mergeCell ref="A22:A23"/>
    <mergeCell ref="B22:B23"/>
    <mergeCell ref="C22:C23"/>
    <mergeCell ref="D22:D23"/>
    <mergeCell ref="O22:O23"/>
    <mergeCell ref="P22:P23"/>
    <mergeCell ref="Q22:Q23"/>
    <mergeCell ref="R22:R23"/>
    <mergeCell ref="A20:A21"/>
    <mergeCell ref="B20:B21"/>
    <mergeCell ref="C20:C21"/>
    <mergeCell ref="D20:D21"/>
    <mergeCell ref="O20:O21"/>
    <mergeCell ref="P20:P21"/>
    <mergeCell ref="Q16:Q17"/>
    <mergeCell ref="R16:R17"/>
    <mergeCell ref="A18:A19"/>
    <mergeCell ref="B18:B19"/>
    <mergeCell ref="C18:C19"/>
    <mergeCell ref="D18:D19"/>
    <mergeCell ref="O18:O19"/>
    <mergeCell ref="P18:P19"/>
    <mergeCell ref="Q18:Q19"/>
    <mergeCell ref="R18:R19"/>
    <mergeCell ref="A16:A17"/>
    <mergeCell ref="B16:B17"/>
    <mergeCell ref="C16:C17"/>
    <mergeCell ref="D16:D17"/>
    <mergeCell ref="O16:O17"/>
    <mergeCell ref="P16:P17"/>
    <mergeCell ref="A14:A15"/>
    <mergeCell ref="B14:B15"/>
    <mergeCell ref="C14:C15"/>
    <mergeCell ref="D14:D15"/>
    <mergeCell ref="O14:O15"/>
    <mergeCell ref="P14:P15"/>
    <mergeCell ref="Q14:Q15"/>
    <mergeCell ref="R14:R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29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A100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11.26953125" style="13" customWidth="1"/>
    <col min="5" max="5" width="4.81640625" style="18" customWidth="1"/>
    <col min="6" max="8" width="4.81640625" style="23" customWidth="1"/>
    <col min="9" max="9" width="4.81640625" style="22" customWidth="1"/>
    <col min="10" max="10" width="4.81640625" style="18" customWidth="1"/>
    <col min="11" max="12" width="4.81640625" style="19" customWidth="1"/>
    <col min="13" max="14" width="4.81640625" style="23" customWidth="1"/>
    <col min="15" max="15" width="3.7265625" style="6" customWidth="1"/>
    <col min="16" max="16" width="17.453125" style="34" customWidth="1"/>
    <col min="17" max="17" width="11.26953125" style="13" customWidth="1"/>
    <col min="18" max="18" width="3.7265625" style="6" customWidth="1"/>
    <col min="19" max="19" width="4.453125" style="6" customWidth="1"/>
    <col min="20" max="20" width="9" style="6" customWidth="1"/>
    <col min="21" max="21" width="9" style="34" customWidth="1"/>
    <col min="22" max="22" width="9" style="34"/>
    <col min="23" max="25" width="9" style="6" customWidth="1"/>
    <col min="26" max="16384" width="9" style="6"/>
  </cols>
  <sheetData>
    <row r="1" spans="1:27" ht="30" customHeight="1">
      <c r="A1" s="11"/>
      <c r="B1" s="11"/>
      <c r="C1" s="24"/>
      <c r="D1" s="16"/>
      <c r="E1" s="374" t="s">
        <v>432</v>
      </c>
      <c r="F1" s="374"/>
      <c r="G1" s="374"/>
      <c r="H1" s="374"/>
      <c r="I1" s="374"/>
      <c r="J1" s="374"/>
      <c r="K1" s="374"/>
      <c r="L1" s="374"/>
      <c r="M1" s="374"/>
      <c r="N1" s="374"/>
      <c r="O1" s="3"/>
      <c r="P1" s="24"/>
      <c r="Q1" s="16"/>
      <c r="R1" s="3"/>
      <c r="W1" s="34"/>
      <c r="Y1" s="8"/>
      <c r="Z1" s="8"/>
      <c r="AA1" s="8"/>
    </row>
    <row r="2" spans="1:27" ht="22.5" customHeight="1">
      <c r="A2" s="11"/>
      <c r="B2" s="11"/>
      <c r="C2" s="24"/>
      <c r="D2" s="1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3"/>
      <c r="P2" s="24"/>
      <c r="Q2" s="16"/>
      <c r="R2" s="3"/>
      <c r="W2" s="34"/>
      <c r="Y2" s="8"/>
      <c r="Z2" s="8"/>
      <c r="AA2" s="8"/>
    </row>
    <row r="3" spans="1:27" s="8" customFormat="1" ht="22.5" customHeight="1">
      <c r="A3" s="11"/>
      <c r="B3" s="11" t="s">
        <v>8</v>
      </c>
      <c r="C3" s="24" t="s">
        <v>0</v>
      </c>
      <c r="D3" s="17" t="s">
        <v>1</v>
      </c>
      <c r="E3" s="18"/>
      <c r="F3" s="33"/>
      <c r="G3" s="23"/>
      <c r="H3" s="23"/>
      <c r="I3" s="22"/>
      <c r="J3" s="18"/>
      <c r="K3" s="19"/>
      <c r="L3" s="19"/>
      <c r="M3" s="23"/>
      <c r="N3" s="23"/>
      <c r="O3" s="3"/>
      <c r="P3" s="24"/>
      <c r="Q3" s="17"/>
      <c r="R3" s="3"/>
      <c r="U3" s="10"/>
      <c r="V3" s="10"/>
    </row>
    <row r="4" spans="1:27" s="8" customFormat="1" ht="27" customHeight="1">
      <c r="A4" s="375">
        <v>1</v>
      </c>
      <c r="B4" s="376">
        <v>5</v>
      </c>
      <c r="C4" s="376" t="str">
        <f>IF(B4="","",VLOOKUP(B4,$B$38:$D$100,2))</f>
        <v>小倉　翔</v>
      </c>
      <c r="D4" s="377" t="str">
        <f>IF(B4="","",VLOOKUP(B4,$B$38:$D$100,3))</f>
        <v>成東</v>
      </c>
      <c r="E4" s="30"/>
      <c r="F4"/>
      <c r="G4"/>
      <c r="H4"/>
      <c r="I4"/>
      <c r="J4"/>
      <c r="M4"/>
      <c r="N4"/>
      <c r="O4" s="388"/>
      <c r="P4" s="386" t="str">
        <f>IF(O4="","",VLOOKUP(O4,$B$38:$D$100,2))</f>
        <v/>
      </c>
      <c r="Q4" s="387" t="str">
        <f>IF(O4="","",VLOOKUP(O4,$B$38:$D$100,3))</f>
        <v/>
      </c>
      <c r="R4" s="388"/>
      <c r="U4" s="9"/>
      <c r="V4" s="9"/>
    </row>
    <row r="5" spans="1:27" s="8" customFormat="1" ht="27" customHeight="1">
      <c r="A5" s="375"/>
      <c r="B5" s="376"/>
      <c r="C5" s="376"/>
      <c r="D5" s="377"/>
      <c r="E5"/>
      <c r="F5" s="38" t="s">
        <v>511</v>
      </c>
      <c r="G5" s="261"/>
      <c r="H5"/>
      <c r="I5"/>
      <c r="J5"/>
      <c r="K5"/>
      <c r="L5"/>
      <c r="M5"/>
      <c r="N5" s="43"/>
      <c r="O5" s="389"/>
      <c r="P5" s="386"/>
      <c r="Q5" s="387"/>
      <c r="R5" s="389"/>
      <c r="U5" s="9"/>
      <c r="V5" s="9"/>
      <c r="Y5" s="6"/>
      <c r="Z5" s="6"/>
      <c r="AA5" s="6"/>
    </row>
    <row r="6" spans="1:27" s="8" customFormat="1" ht="27" customHeight="1">
      <c r="A6" s="375">
        <v>2</v>
      </c>
      <c r="B6" s="376">
        <v>4</v>
      </c>
      <c r="C6" s="376" t="str">
        <f>IF(B6="","",VLOOKUP(B6,$B$38:$D$100,2))</f>
        <v>新本修司</v>
      </c>
      <c r="D6" s="377" t="str">
        <f>IF(B6="","",VLOOKUP(B6,$B$38:$D$100,3))</f>
        <v>成田</v>
      </c>
      <c r="E6" s="30"/>
      <c r="F6" s="31"/>
      <c r="G6" s="38"/>
      <c r="H6"/>
      <c r="I6"/>
      <c r="J6"/>
      <c r="K6"/>
      <c r="L6"/>
      <c r="M6"/>
      <c r="N6"/>
      <c r="O6" s="388"/>
      <c r="P6" s="386" t="str">
        <f>IF(O6="","",VLOOKUP(O6,$B$38:$D$100,2))</f>
        <v/>
      </c>
      <c r="Q6" s="387" t="str">
        <f>IF(O6="","",VLOOKUP(O6,$B$38:$D$100,3))</f>
        <v/>
      </c>
      <c r="R6" s="388"/>
      <c r="U6" s="9"/>
      <c r="V6" s="9"/>
      <c r="Y6" s="6"/>
      <c r="Z6" s="6"/>
      <c r="AA6" s="6"/>
    </row>
    <row r="7" spans="1:27" s="8" customFormat="1" ht="27" customHeight="1">
      <c r="A7" s="375"/>
      <c r="B7" s="376"/>
      <c r="C7" s="376"/>
      <c r="D7" s="377"/>
      <c r="E7" s="38" t="s">
        <v>508</v>
      </c>
      <c r="F7" s="260"/>
      <c r="G7" s="31"/>
      <c r="H7"/>
      <c r="I7"/>
      <c r="J7"/>
      <c r="K7"/>
      <c r="L7"/>
      <c r="M7"/>
      <c r="N7"/>
      <c r="O7" s="389"/>
      <c r="P7" s="386"/>
      <c r="Q7" s="387"/>
      <c r="R7" s="389"/>
      <c r="U7" s="9"/>
      <c r="V7" s="9"/>
      <c r="Y7" s="6"/>
      <c r="Z7" s="6"/>
      <c r="AA7" s="6"/>
    </row>
    <row r="8" spans="1:27" s="8" customFormat="1" ht="27" customHeight="1">
      <c r="A8" s="375">
        <v>3</v>
      </c>
      <c r="B8" s="376">
        <v>2</v>
      </c>
      <c r="C8" s="376" t="str">
        <f>IF(B8="","",VLOOKUP(B8,$B$38:$D$100,2))</f>
        <v>伊藤　拓磨</v>
      </c>
      <c r="D8" s="377" t="str">
        <f>IF(B8="","",VLOOKUP(B8,$B$38:$D$100,3))</f>
        <v>東総工業</v>
      </c>
      <c r="E8" s="260"/>
      <c r="F8" s="262"/>
      <c r="G8" s="31"/>
      <c r="H8"/>
      <c r="I8"/>
      <c r="J8"/>
      <c r="K8"/>
      <c r="L8"/>
      <c r="M8"/>
      <c r="N8"/>
      <c r="O8" s="388"/>
      <c r="P8" s="386" t="str">
        <f>IF(O8="","",VLOOKUP(O8,$B$38:$D$100,2))</f>
        <v/>
      </c>
      <c r="Q8" s="387" t="str">
        <f>IF(O8="","",VLOOKUP(O8,$B$38:$D$100,3))</f>
        <v/>
      </c>
      <c r="R8" s="388"/>
      <c r="U8" s="10"/>
      <c r="V8" s="10"/>
      <c r="Y8" s="6"/>
      <c r="Z8" s="6"/>
      <c r="AA8" s="6"/>
    </row>
    <row r="9" spans="1:27" s="8" customFormat="1" ht="27" customHeight="1">
      <c r="A9" s="375"/>
      <c r="B9" s="376"/>
      <c r="C9" s="376"/>
      <c r="D9" s="377"/>
      <c r="E9"/>
      <c r="F9"/>
      <c r="G9" s="31" t="s">
        <v>513</v>
      </c>
      <c r="H9" s="261"/>
      <c r="I9"/>
      <c r="J9"/>
      <c r="K9"/>
      <c r="L9"/>
      <c r="M9"/>
      <c r="N9"/>
      <c r="O9" s="389"/>
      <c r="P9" s="386"/>
      <c r="Q9" s="387"/>
      <c r="R9" s="389"/>
      <c r="U9" s="10"/>
      <c r="V9" s="10"/>
      <c r="Y9" s="6"/>
      <c r="Z9" s="6"/>
      <c r="AA9" s="6"/>
    </row>
    <row r="10" spans="1:27" s="8" customFormat="1" ht="27" customHeight="1">
      <c r="A10" s="375">
        <v>4</v>
      </c>
      <c r="B10" s="376">
        <v>6</v>
      </c>
      <c r="C10" s="376" t="str">
        <f>IF(B10="","",VLOOKUP(B10,$B$38:$D$100,2))</f>
        <v>安藤 昊</v>
      </c>
      <c r="D10" s="377" t="str">
        <f>IF(B10="","",VLOOKUP(B10,$B$38:$D$100,3))</f>
        <v>市立銚子</v>
      </c>
      <c r="E10" s="30"/>
      <c r="F10"/>
      <c r="G10" s="31"/>
      <c r="H10"/>
      <c r="I10"/>
      <c r="J10"/>
      <c r="K10"/>
      <c r="L10"/>
      <c r="M10"/>
      <c r="N10"/>
      <c r="O10" s="388"/>
      <c r="P10" s="386" t="str">
        <f>IF(O10="","",VLOOKUP(O10,$B$38:$D$100,2))</f>
        <v/>
      </c>
      <c r="Q10" s="387" t="str">
        <f>IF(O10="","",VLOOKUP(O10,$B$38:$D$100,3))</f>
        <v/>
      </c>
      <c r="R10" s="388"/>
      <c r="U10" s="10"/>
      <c r="V10" s="10"/>
      <c r="Y10" s="6"/>
      <c r="Z10" s="6"/>
      <c r="AA10" s="6"/>
    </row>
    <row r="11" spans="1:27" s="8" customFormat="1" ht="27" customHeight="1">
      <c r="A11" s="375"/>
      <c r="B11" s="376"/>
      <c r="C11" s="376"/>
      <c r="D11" s="377"/>
      <c r="E11" s="38" t="s">
        <v>509</v>
      </c>
      <c r="F11" s="261"/>
      <c r="G11" s="31"/>
      <c r="H11"/>
      <c r="I11"/>
      <c r="J11"/>
      <c r="K11"/>
      <c r="L11"/>
      <c r="M11"/>
      <c r="N11"/>
      <c r="O11" s="389"/>
      <c r="P11" s="386"/>
      <c r="Q11" s="387"/>
      <c r="R11" s="389"/>
      <c r="T11" s="10"/>
      <c r="U11" s="10"/>
      <c r="V11" s="9"/>
      <c r="W11" s="9"/>
      <c r="X11" s="9"/>
      <c r="Y11" s="6"/>
      <c r="Z11" s="6"/>
      <c r="AA11" s="6"/>
    </row>
    <row r="12" spans="1:27" s="8" customFormat="1" ht="27" customHeight="1">
      <c r="A12" s="375">
        <v>5</v>
      </c>
      <c r="B12" s="376">
        <v>3</v>
      </c>
      <c r="C12" s="376" t="str">
        <f>IF(B12="","",VLOOKUP(B12,$B$38:$D$100,2))</f>
        <v>岡本慶俊</v>
      </c>
      <c r="D12" s="377" t="str">
        <f>IF(B12="","",VLOOKUP(B12,$B$38:$D$100,3))</f>
        <v>成田</v>
      </c>
      <c r="E12" s="260"/>
      <c r="F12" s="38"/>
      <c r="G12" s="31"/>
      <c r="H12"/>
      <c r="I12"/>
      <c r="J12"/>
      <c r="K12"/>
      <c r="L12"/>
      <c r="M12"/>
      <c r="N12"/>
      <c r="O12" s="388"/>
      <c r="P12" s="386" t="str">
        <f>IF(O12="","",VLOOKUP(O12,$B$38:$D$100,2))</f>
        <v/>
      </c>
      <c r="Q12" s="387" t="str">
        <f>IF(O12="","",VLOOKUP(O12,$B$38:$D$100,3))</f>
        <v/>
      </c>
      <c r="R12" s="388"/>
      <c r="Y12" s="6"/>
      <c r="Z12" s="6"/>
      <c r="AA12" s="6"/>
    </row>
    <row r="13" spans="1:27" s="8" customFormat="1" ht="27" customHeight="1">
      <c r="A13" s="375"/>
      <c r="B13" s="376"/>
      <c r="C13" s="376"/>
      <c r="D13" s="377"/>
      <c r="E13"/>
      <c r="F13" s="31" t="s">
        <v>512</v>
      </c>
      <c r="G13" s="41"/>
      <c r="H13"/>
      <c r="I13"/>
      <c r="J13"/>
      <c r="K13"/>
      <c r="L13"/>
      <c r="M13"/>
      <c r="N13"/>
      <c r="O13" s="389"/>
      <c r="P13" s="386"/>
      <c r="Q13" s="387"/>
      <c r="R13" s="389"/>
      <c r="Y13" s="6"/>
      <c r="Z13" s="6"/>
      <c r="AA13" s="6"/>
    </row>
    <row r="14" spans="1:27" s="8" customFormat="1" ht="27" customHeight="1">
      <c r="A14" s="375">
        <v>6</v>
      </c>
      <c r="B14" s="376">
        <v>7</v>
      </c>
      <c r="C14" s="376" t="str">
        <f>IF(B14="","",VLOOKUP(B14,$B$38:$D$100,2))</f>
        <v>井上　瑠心</v>
      </c>
      <c r="D14" s="377" t="str">
        <f>IF(B14="","",VLOOKUP(B14,$B$38:$D$100,3))</f>
        <v>昭和学院　</v>
      </c>
      <c r="E14" s="30"/>
      <c r="F14" s="31"/>
      <c r="G14"/>
      <c r="H14"/>
      <c r="I14"/>
      <c r="J14"/>
      <c r="K14"/>
      <c r="L14"/>
      <c r="M14"/>
      <c r="N14"/>
      <c r="O14" s="386"/>
      <c r="P14" s="386" t="str">
        <f>IF(O14="","",VLOOKUP(O14,$B$38:$D$100,2))</f>
        <v/>
      </c>
      <c r="Q14" s="387" t="str">
        <f>IF(O14="","",VLOOKUP(O14,$B$38:$D$100,3))</f>
        <v/>
      </c>
      <c r="R14" s="388"/>
      <c r="Y14" s="6"/>
      <c r="Z14" s="6"/>
      <c r="AA14" s="6"/>
    </row>
    <row r="15" spans="1:27" s="8" customFormat="1" ht="27" customHeight="1">
      <c r="A15" s="375"/>
      <c r="B15" s="376"/>
      <c r="C15" s="376"/>
      <c r="D15" s="377"/>
      <c r="E15" s="38" t="s">
        <v>510</v>
      </c>
      <c r="F15" s="260"/>
      <c r="G15"/>
      <c r="H15"/>
      <c r="I15"/>
      <c r="J15"/>
      <c r="K15"/>
      <c r="L15"/>
      <c r="M15"/>
      <c r="N15"/>
      <c r="O15" s="386"/>
      <c r="P15" s="386"/>
      <c r="Q15" s="387"/>
      <c r="R15" s="389"/>
      <c r="Y15" s="6"/>
      <c r="Z15" s="6"/>
      <c r="AA15" s="6"/>
    </row>
    <row r="16" spans="1:27" s="8" customFormat="1" ht="27" customHeight="1">
      <c r="A16" s="375">
        <v>7</v>
      </c>
      <c r="B16" s="376">
        <v>1</v>
      </c>
      <c r="C16" s="376" t="str">
        <f>IF(B16="","",VLOOKUP(B16,$B$38:$D$100,2))</f>
        <v>森　一眞</v>
      </c>
      <c r="D16" s="377" t="str">
        <f>IF(B16="","",VLOOKUP(B16,$B$38:$D$100,3))</f>
        <v>木更津総合</v>
      </c>
      <c r="E16" s="260"/>
      <c r="F16" s="262"/>
      <c r="G16"/>
      <c r="H16"/>
      <c r="I16"/>
      <c r="J16"/>
      <c r="K16"/>
      <c r="L16"/>
      <c r="M16"/>
      <c r="N16"/>
      <c r="O16" s="386"/>
      <c r="P16" s="386" t="str">
        <f>IF(O16="","",VLOOKUP(O16,$B$38:$D$100,2))</f>
        <v/>
      </c>
      <c r="Q16" s="387" t="str">
        <f>IF(O16="","",VLOOKUP(O16,$B$38:$D$100,3))</f>
        <v/>
      </c>
      <c r="R16" s="388"/>
      <c r="U16" s="10"/>
      <c r="V16" s="10"/>
      <c r="Y16" s="6"/>
      <c r="Z16" s="6"/>
      <c r="AA16" s="6"/>
    </row>
    <row r="17" spans="1:27" s="8" customFormat="1" ht="27" customHeight="1">
      <c r="A17" s="375"/>
      <c r="B17" s="376"/>
      <c r="C17" s="376"/>
      <c r="D17" s="377"/>
      <c r="E17" s="39"/>
      <c r="F17"/>
      <c r="G17"/>
      <c r="H17"/>
      <c r="I17"/>
      <c r="J17"/>
      <c r="K17"/>
      <c r="L17"/>
      <c r="M17"/>
      <c r="N17"/>
      <c r="O17" s="386"/>
      <c r="P17" s="386"/>
      <c r="Q17" s="387"/>
      <c r="R17" s="389"/>
      <c r="U17" s="10"/>
      <c r="V17" s="10"/>
      <c r="Y17" s="6"/>
      <c r="Z17" s="6"/>
      <c r="AA17" s="6"/>
    </row>
    <row r="18" spans="1:27" s="8" customFormat="1" ht="27" customHeight="1">
      <c r="A18" s="378"/>
      <c r="B18" s="379"/>
      <c r="C18" s="379" t="str">
        <f>IF(B18="","",VLOOKUP(B18,$B$38:$D$100,2))</f>
        <v/>
      </c>
      <c r="D18" s="380" t="str">
        <f>IF(B18="","",VLOOKUP(B18,$B$38:$D$100,3))</f>
        <v/>
      </c>
      <c r="E18"/>
      <c r="F18"/>
      <c r="G18"/>
      <c r="H18"/>
      <c r="I18"/>
      <c r="J18"/>
      <c r="K18"/>
      <c r="L18"/>
      <c r="M18"/>
      <c r="N18"/>
      <c r="O18" s="386"/>
      <c r="P18" s="386" t="str">
        <f>IF(O18="","",VLOOKUP(O18,$B$38:$D$100,2))</f>
        <v/>
      </c>
      <c r="Q18" s="387" t="str">
        <f>IF(O18="","",VLOOKUP(O18,$B$38:$D$100,3))</f>
        <v/>
      </c>
      <c r="R18" s="388"/>
      <c r="U18" s="10"/>
      <c r="V18" s="10"/>
      <c r="Y18" s="6"/>
      <c r="Z18" s="6"/>
      <c r="AA18" s="6"/>
    </row>
    <row r="19" spans="1:27" s="8" customFormat="1" ht="27" customHeight="1">
      <c r="A19" s="378"/>
      <c r="B19" s="379"/>
      <c r="C19" s="379"/>
      <c r="D19" s="380"/>
      <c r="E19"/>
      <c r="F19"/>
      <c r="G19"/>
      <c r="H19"/>
      <c r="I19"/>
      <c r="J19"/>
      <c r="K19"/>
      <c r="L19"/>
      <c r="M19"/>
      <c r="N19"/>
      <c r="O19" s="386"/>
      <c r="P19" s="386"/>
      <c r="Q19" s="387"/>
      <c r="R19" s="389"/>
      <c r="U19" s="10"/>
      <c r="V19" s="10"/>
      <c r="Y19" s="6"/>
      <c r="Z19" s="6"/>
      <c r="AA19" s="6"/>
    </row>
    <row r="20" spans="1:27" s="8" customFormat="1" ht="27" customHeight="1">
      <c r="A20" s="378"/>
      <c r="B20" s="379"/>
      <c r="C20" s="379" t="str">
        <f>IF(B20="","",VLOOKUP(B20,$B$38:$D$100,2))</f>
        <v/>
      </c>
      <c r="D20" s="380" t="str">
        <f>IF(B20="","",VLOOKUP(B20,$B$38:$D$100,3))</f>
        <v/>
      </c>
      <c r="E20"/>
      <c r="F20"/>
      <c r="G20"/>
      <c r="H20"/>
      <c r="I20"/>
      <c r="J20"/>
      <c r="K20"/>
      <c r="L20"/>
      <c r="M20"/>
      <c r="N20"/>
      <c r="O20" s="386"/>
      <c r="P20" s="386" t="str">
        <f>IF(O20="","",VLOOKUP(O20,$B$38:$D$100,2))</f>
        <v/>
      </c>
      <c r="Q20" s="387" t="str">
        <f>IF(O20="","",VLOOKUP(O20,$B$38:$D$100,3))</f>
        <v/>
      </c>
      <c r="R20" s="388"/>
      <c r="U20" s="10"/>
      <c r="V20" s="10"/>
      <c r="Y20" s="6"/>
      <c r="Z20" s="6"/>
      <c r="AA20" s="6"/>
    </row>
    <row r="21" spans="1:27" s="8" customFormat="1" ht="27" customHeight="1">
      <c r="A21" s="378"/>
      <c r="B21" s="379"/>
      <c r="C21" s="379"/>
      <c r="D21" s="380"/>
      <c r="E21"/>
      <c r="F21"/>
      <c r="G21"/>
      <c r="H21"/>
      <c r="I21"/>
      <c r="J21"/>
      <c r="K21"/>
      <c r="L21"/>
      <c r="M21"/>
      <c r="N21"/>
      <c r="O21" s="386"/>
      <c r="P21" s="386"/>
      <c r="Q21" s="387"/>
      <c r="R21" s="389"/>
      <c r="U21" s="10"/>
      <c r="V21" s="10"/>
      <c r="Y21" s="6"/>
      <c r="Z21" s="6"/>
      <c r="AA21" s="6"/>
    </row>
    <row r="22" spans="1:27" s="8" customFormat="1" ht="27" customHeight="1">
      <c r="A22" s="378"/>
      <c r="B22" s="379"/>
      <c r="C22" s="379" t="str">
        <f>IF(B22="","",VLOOKUP(B22,$B$38:$D$100,2))</f>
        <v/>
      </c>
      <c r="D22" s="380" t="str">
        <f>IF(B22="","",VLOOKUP(B22,$B$38:$D$100,3))</f>
        <v/>
      </c>
      <c r="E22"/>
      <c r="F22"/>
      <c r="G22"/>
      <c r="H22"/>
      <c r="I22"/>
      <c r="J22"/>
      <c r="K22"/>
      <c r="L22"/>
      <c r="M22"/>
      <c r="N22"/>
      <c r="O22" s="386"/>
      <c r="P22" s="386" t="str">
        <f>IF(O22="","",VLOOKUP(O22,$B$38:$D$100,2))</f>
        <v/>
      </c>
      <c r="Q22" s="387" t="str">
        <f>IF(O22="","",VLOOKUP(O22,$B$38:$D$100,3))</f>
        <v/>
      </c>
      <c r="R22" s="388"/>
      <c r="U22" s="10"/>
      <c r="V22" s="10"/>
      <c r="Y22" s="6"/>
      <c r="Z22" s="6"/>
      <c r="AA22" s="6"/>
    </row>
    <row r="23" spans="1:27" s="8" customFormat="1" ht="27" customHeight="1">
      <c r="A23" s="378"/>
      <c r="B23" s="379"/>
      <c r="C23" s="379"/>
      <c r="D23" s="380"/>
      <c r="E23"/>
      <c r="F23"/>
      <c r="G23"/>
      <c r="H23"/>
      <c r="I23"/>
      <c r="J23"/>
      <c r="K23"/>
      <c r="L23"/>
      <c r="M23"/>
      <c r="N23"/>
      <c r="O23" s="386"/>
      <c r="P23" s="386"/>
      <c r="Q23" s="387"/>
      <c r="R23" s="389"/>
      <c r="U23" s="10"/>
      <c r="V23" s="10"/>
      <c r="Y23" s="6"/>
      <c r="Z23" s="6"/>
      <c r="AA23" s="6"/>
    </row>
    <row r="24" spans="1:27" s="8" customFormat="1" ht="27" customHeight="1">
      <c r="A24" s="378"/>
      <c r="B24" s="379"/>
      <c r="C24" s="379" t="str">
        <f>IF(B24="","",VLOOKUP(B24,$B$38:$D$100,2))</f>
        <v/>
      </c>
      <c r="D24" s="380" t="str">
        <f>IF(B24="","",VLOOKUP(B24,$B$38:$D$100,3))</f>
        <v/>
      </c>
      <c r="E24"/>
      <c r="F24"/>
      <c r="G24"/>
      <c r="H24"/>
      <c r="I24"/>
      <c r="J24"/>
      <c r="K24"/>
      <c r="L24"/>
      <c r="M24"/>
      <c r="N24"/>
      <c r="O24" s="386"/>
      <c r="P24" s="386" t="str">
        <f>IF(O24="","",VLOOKUP(O24,$B$38:$D$100,2))</f>
        <v/>
      </c>
      <c r="Q24" s="387" t="str">
        <f>IF(O24="","",VLOOKUP(O24,$B$38:$D$100,3))</f>
        <v/>
      </c>
      <c r="R24" s="388"/>
      <c r="U24" s="10"/>
      <c r="V24" s="10"/>
    </row>
    <row r="25" spans="1:27" s="8" customFormat="1" ht="27" customHeight="1">
      <c r="A25" s="378"/>
      <c r="B25" s="379"/>
      <c r="C25" s="379"/>
      <c r="D25" s="380"/>
      <c r="E25"/>
      <c r="F25"/>
      <c r="G25"/>
      <c r="H25"/>
      <c r="I25"/>
      <c r="J25"/>
      <c r="K25"/>
      <c r="L25"/>
      <c r="M25"/>
      <c r="N25"/>
      <c r="O25" s="386"/>
      <c r="P25" s="386"/>
      <c r="Q25" s="387"/>
      <c r="R25" s="389"/>
      <c r="U25" s="10"/>
      <c r="V25" s="10"/>
    </row>
    <row r="26" spans="1:27" s="8" customFormat="1" ht="27" customHeight="1">
      <c r="A26" s="378"/>
      <c r="B26" s="379"/>
      <c r="C26" s="379" t="str">
        <f>IF(B26="","",VLOOKUP(B26,$B$38:$D$100,2))</f>
        <v/>
      </c>
      <c r="D26" s="380" t="str">
        <f>IF(B26="","",VLOOKUP(B26,$B$38:$D$100,3))</f>
        <v/>
      </c>
      <c r="E26"/>
      <c r="F26"/>
      <c r="G26"/>
      <c r="H26"/>
      <c r="I26"/>
      <c r="J26"/>
      <c r="K26"/>
      <c r="L26"/>
      <c r="M26"/>
      <c r="N26"/>
      <c r="O26" s="386"/>
      <c r="P26" s="386" t="str">
        <f>IF(O26="","",VLOOKUP(O26,$B$38:$D$100,2))</f>
        <v/>
      </c>
      <c r="Q26" s="387" t="str">
        <f>IF(O26="","",VLOOKUP(O26,$B$38:$D$100,3))</f>
        <v/>
      </c>
      <c r="R26" s="388"/>
      <c r="U26" s="10"/>
      <c r="V26" s="10"/>
    </row>
    <row r="27" spans="1:27" s="8" customFormat="1" ht="27" customHeight="1">
      <c r="A27" s="378"/>
      <c r="B27" s="379"/>
      <c r="C27" s="379"/>
      <c r="D27" s="380"/>
      <c r="E27"/>
      <c r="F27"/>
      <c r="G27"/>
      <c r="H27"/>
      <c r="I27"/>
      <c r="J27"/>
      <c r="K27"/>
      <c r="L27"/>
      <c r="M27"/>
      <c r="N27"/>
      <c r="O27" s="386"/>
      <c r="P27" s="386"/>
      <c r="Q27" s="387"/>
      <c r="R27" s="389"/>
      <c r="U27" s="10"/>
      <c r="V27" s="10"/>
    </row>
    <row r="28" spans="1:27" s="8" customFormat="1" ht="27" customHeight="1">
      <c r="A28" s="378"/>
      <c r="B28" s="379"/>
      <c r="C28" s="379" t="str">
        <f>IF(B28="","",VLOOKUP(B28,$B$38:$D$100,2))</f>
        <v/>
      </c>
      <c r="D28" s="380" t="str">
        <f>IF(B28="","",VLOOKUP(B28,$B$38:$D$100,3))</f>
        <v/>
      </c>
      <c r="E28"/>
      <c r="F28"/>
      <c r="G28"/>
      <c r="H28"/>
      <c r="I28"/>
      <c r="J28"/>
      <c r="K28"/>
      <c r="L28"/>
      <c r="M28"/>
      <c r="N28"/>
      <c r="O28" s="386"/>
      <c r="P28" s="386" t="str">
        <f>IF(O28="","",VLOOKUP(O28,$B$38:$D$100,2))</f>
        <v/>
      </c>
      <c r="Q28" s="387" t="str">
        <f>IF(O28="","",VLOOKUP(O28,$B$38:$D$100,3))</f>
        <v/>
      </c>
      <c r="R28" s="388"/>
      <c r="U28" s="10"/>
      <c r="V28" s="10"/>
    </row>
    <row r="29" spans="1:27" s="8" customFormat="1" ht="27" customHeight="1">
      <c r="A29" s="378"/>
      <c r="B29" s="379"/>
      <c r="C29" s="379"/>
      <c r="D29" s="380"/>
      <c r="E29"/>
      <c r="F29"/>
      <c r="G29"/>
      <c r="H29"/>
      <c r="I29"/>
      <c r="J29"/>
      <c r="K29"/>
      <c r="L29"/>
      <c r="M29"/>
      <c r="N29"/>
      <c r="O29" s="386"/>
      <c r="P29" s="386"/>
      <c r="Q29" s="387"/>
      <c r="R29" s="389"/>
      <c r="U29" s="10"/>
      <c r="V29" s="10"/>
    </row>
    <row r="30" spans="1:27" s="8" customFormat="1" ht="27" customHeight="1">
      <c r="A30" s="378"/>
      <c r="B30" s="379"/>
      <c r="C30" s="379" t="str">
        <f>IF(B30="","",VLOOKUP(B30,$B$38:$D$100,2))</f>
        <v/>
      </c>
      <c r="D30" s="380" t="str">
        <f>IF(B30="","",VLOOKUP(B30,$B$38:$D$100,3))</f>
        <v/>
      </c>
      <c r="E30"/>
      <c r="F30"/>
      <c r="G30"/>
      <c r="H30"/>
      <c r="I30"/>
      <c r="J30"/>
      <c r="K30"/>
      <c r="L30"/>
      <c r="M30"/>
      <c r="N30"/>
      <c r="O30" s="386"/>
      <c r="P30" s="386" t="str">
        <f>IF(O30="","",VLOOKUP(O30,$B$38:$D$100,2))</f>
        <v/>
      </c>
      <c r="Q30" s="387" t="str">
        <f>IF(O30="","",VLOOKUP(O30,$B$38:$D$100,3))</f>
        <v/>
      </c>
      <c r="R30" s="388"/>
      <c r="U30" s="10"/>
      <c r="V30" s="10"/>
    </row>
    <row r="31" spans="1:27" s="8" customFormat="1" ht="27" customHeight="1">
      <c r="A31" s="378"/>
      <c r="B31" s="379"/>
      <c r="C31" s="379"/>
      <c r="D31" s="380"/>
      <c r="E31"/>
      <c r="F31"/>
      <c r="G31"/>
      <c r="H31"/>
      <c r="I31"/>
      <c r="J31"/>
      <c r="K31"/>
      <c r="L31"/>
      <c r="M31"/>
      <c r="N31"/>
      <c r="O31" s="386"/>
      <c r="P31" s="386"/>
      <c r="Q31" s="387"/>
      <c r="R31" s="389"/>
      <c r="U31" s="10"/>
      <c r="V31" s="10"/>
    </row>
    <row r="32" spans="1:27" ht="27" customHeight="1">
      <c r="A32" s="378"/>
      <c r="B32" s="379"/>
      <c r="C32" s="379" t="str">
        <f>IF(B32="","",VLOOKUP(B32,$B$38:$D$100,2))</f>
        <v/>
      </c>
      <c r="D32" s="380" t="str">
        <f>IF(B32="","",VLOOKUP(B32,$B$38:$D$100,3))</f>
        <v/>
      </c>
      <c r="E32"/>
      <c r="F32"/>
      <c r="G32"/>
      <c r="H32"/>
      <c r="I32"/>
      <c r="J32"/>
      <c r="K32"/>
      <c r="L32"/>
      <c r="M32"/>
      <c r="N32"/>
      <c r="O32" s="386"/>
      <c r="P32" s="386" t="str">
        <f>IF(O32="","",VLOOKUP(O32,$B$38:$D$100,2))</f>
        <v/>
      </c>
      <c r="Q32" s="387" t="str">
        <f>IF(O32="","",VLOOKUP(O32,$B$38:$D$100,3))</f>
        <v/>
      </c>
      <c r="R32" s="388"/>
      <c r="U32" s="125"/>
    </row>
    <row r="33" spans="1:21" ht="27" customHeight="1">
      <c r="A33" s="378"/>
      <c r="B33" s="379"/>
      <c r="C33" s="379"/>
      <c r="D33" s="380"/>
      <c r="E33"/>
      <c r="F33"/>
      <c r="G33"/>
      <c r="H33"/>
      <c r="I33"/>
      <c r="J33"/>
      <c r="K33"/>
      <c r="L33"/>
      <c r="M33"/>
      <c r="N33"/>
      <c r="O33" s="386"/>
      <c r="P33" s="386"/>
      <c r="Q33" s="387"/>
      <c r="R33" s="389"/>
      <c r="U33" s="125"/>
    </row>
    <row r="34" spans="1:21" ht="27" customHeight="1">
      <c r="A34" s="378"/>
      <c r="B34" s="379"/>
      <c r="C34" s="379" t="str">
        <f>IF(B34="","",VLOOKUP(B34,$B$38:$D$100,2))</f>
        <v/>
      </c>
      <c r="D34" s="380" t="str">
        <f>IF(B34="","",VLOOKUP(B34,$B$38:$D$100,3))</f>
        <v/>
      </c>
      <c r="E34"/>
      <c r="F34"/>
      <c r="G34"/>
      <c r="H34"/>
      <c r="I34"/>
      <c r="J34"/>
      <c r="K34"/>
      <c r="L34"/>
      <c r="M34"/>
      <c r="N34"/>
      <c r="O34" s="386"/>
      <c r="P34" s="386" t="str">
        <f>IF(O34="","",VLOOKUP(O34,$B$38:$D$100,2))</f>
        <v/>
      </c>
      <c r="Q34" s="387" t="str">
        <f>IF(O34="","",VLOOKUP(O34,$B$38:$D$100,3))</f>
        <v/>
      </c>
      <c r="R34" s="388"/>
      <c r="U34" s="125"/>
    </row>
    <row r="35" spans="1:21" ht="27" customHeight="1">
      <c r="A35" s="378"/>
      <c r="B35" s="379"/>
      <c r="C35" s="379"/>
      <c r="D35" s="380"/>
      <c r="E35"/>
      <c r="F35"/>
      <c r="G35"/>
      <c r="H35"/>
      <c r="I35"/>
      <c r="J35"/>
      <c r="K35"/>
      <c r="L35"/>
      <c r="M35"/>
      <c r="N35"/>
      <c r="O35" s="386"/>
      <c r="P35" s="386"/>
      <c r="Q35" s="387"/>
      <c r="R35" s="389"/>
      <c r="U35" s="125"/>
    </row>
    <row r="36" spans="1:21" ht="17" thickBot="1"/>
    <row r="37" spans="1:21" ht="17" thickBot="1">
      <c r="A37" s="381" t="s">
        <v>74</v>
      </c>
      <c r="B37" s="382"/>
      <c r="C37" s="383"/>
      <c r="D37" s="384"/>
    </row>
    <row r="38" spans="1:21">
      <c r="B38" s="110" t="s">
        <v>75</v>
      </c>
      <c r="C38" s="111" t="s">
        <v>0</v>
      </c>
      <c r="D38" s="112" t="s">
        <v>1</v>
      </c>
    </row>
    <row r="39" spans="1:21">
      <c r="B39" s="113">
        <v>1</v>
      </c>
      <c r="C39" s="114" t="s">
        <v>343</v>
      </c>
      <c r="D39" s="115" t="s">
        <v>26</v>
      </c>
    </row>
    <row r="40" spans="1:21">
      <c r="B40" s="113">
        <v>2</v>
      </c>
      <c r="C40" s="114" t="s">
        <v>338</v>
      </c>
      <c r="D40" s="115" t="s">
        <v>31</v>
      </c>
    </row>
    <row r="41" spans="1:21">
      <c r="B41" s="113">
        <v>3</v>
      </c>
      <c r="C41" s="114" t="s">
        <v>284</v>
      </c>
      <c r="D41" s="115" t="s">
        <v>20</v>
      </c>
    </row>
    <row r="42" spans="1:21">
      <c r="B42" s="113">
        <v>4</v>
      </c>
      <c r="C42" s="114" t="s">
        <v>285</v>
      </c>
      <c r="D42" s="115" t="s">
        <v>20</v>
      </c>
    </row>
    <row r="43" spans="1:21">
      <c r="B43" s="113">
        <v>5</v>
      </c>
      <c r="C43" s="114" t="s">
        <v>289</v>
      </c>
      <c r="D43" s="115" t="s">
        <v>18</v>
      </c>
    </row>
    <row r="44" spans="1:21">
      <c r="B44" s="113">
        <v>6</v>
      </c>
      <c r="C44" s="114" t="s">
        <v>309</v>
      </c>
      <c r="D44" s="115" t="s">
        <v>29</v>
      </c>
    </row>
    <row r="45" spans="1:21">
      <c r="B45" s="113">
        <v>7</v>
      </c>
      <c r="C45" s="114" t="s">
        <v>375</v>
      </c>
      <c r="D45" s="115" t="s">
        <v>47</v>
      </c>
    </row>
    <row r="46" spans="1:21">
      <c r="B46" s="113">
        <v>8</v>
      </c>
      <c r="C46" s="114"/>
      <c r="D46" s="115"/>
    </row>
    <row r="47" spans="1:21">
      <c r="B47" s="113">
        <v>9</v>
      </c>
      <c r="C47" s="114"/>
      <c r="D47" s="115"/>
    </row>
    <row r="48" spans="1:21">
      <c r="B48" s="113">
        <v>10</v>
      </c>
      <c r="C48" s="114"/>
      <c r="D48" s="115"/>
    </row>
    <row r="49" spans="2:4">
      <c r="B49" s="113">
        <v>11</v>
      </c>
      <c r="C49" s="114"/>
      <c r="D49" s="115"/>
    </row>
    <row r="50" spans="2:4">
      <c r="B50" s="113">
        <v>12</v>
      </c>
      <c r="C50" s="114"/>
      <c r="D50" s="115"/>
    </row>
    <row r="51" spans="2:4">
      <c r="B51" s="113">
        <v>13</v>
      </c>
      <c r="C51" s="114"/>
      <c r="D51" s="115"/>
    </row>
    <row r="52" spans="2:4">
      <c r="B52" s="113">
        <v>14</v>
      </c>
      <c r="C52" s="114"/>
      <c r="D52" s="115"/>
    </row>
    <row r="53" spans="2:4">
      <c r="B53" s="113">
        <v>15</v>
      </c>
      <c r="C53" s="114"/>
      <c r="D53" s="115"/>
    </row>
    <row r="54" spans="2:4">
      <c r="B54" s="113">
        <v>16</v>
      </c>
      <c r="C54" s="114"/>
      <c r="D54" s="115"/>
    </row>
    <row r="55" spans="2:4">
      <c r="B55" s="113">
        <v>17</v>
      </c>
      <c r="C55" s="114"/>
      <c r="D55" s="115"/>
    </row>
    <row r="56" spans="2:4">
      <c r="B56" s="113">
        <v>18</v>
      </c>
      <c r="C56" s="114"/>
      <c r="D56" s="115"/>
    </row>
    <row r="57" spans="2:4">
      <c r="B57" s="113">
        <v>19</v>
      </c>
      <c r="C57" s="114"/>
      <c r="D57" s="115"/>
    </row>
    <row r="58" spans="2:4">
      <c r="B58" s="113">
        <v>20</v>
      </c>
      <c r="C58" s="114"/>
      <c r="D58" s="115"/>
    </row>
    <row r="59" spans="2:4">
      <c r="B59" s="113">
        <v>21</v>
      </c>
      <c r="C59" s="114"/>
      <c r="D59" s="115"/>
    </row>
    <row r="60" spans="2:4">
      <c r="B60" s="113">
        <v>22</v>
      </c>
      <c r="C60" s="114"/>
      <c r="D60" s="115"/>
    </row>
    <row r="61" spans="2:4">
      <c r="B61" s="113">
        <v>23</v>
      </c>
      <c r="C61" s="114"/>
      <c r="D61" s="115"/>
    </row>
    <row r="62" spans="2:4">
      <c r="B62" s="113">
        <v>24</v>
      </c>
      <c r="C62" s="114"/>
      <c r="D62" s="115"/>
    </row>
    <row r="63" spans="2:4">
      <c r="B63" s="113">
        <v>25</v>
      </c>
      <c r="C63" s="114"/>
      <c r="D63" s="115"/>
    </row>
    <row r="64" spans="2:4">
      <c r="B64" s="113">
        <v>26</v>
      </c>
      <c r="C64" s="114"/>
      <c r="D64" s="115"/>
    </row>
    <row r="65" spans="2:4">
      <c r="B65" s="113">
        <v>27</v>
      </c>
      <c r="C65" s="114"/>
      <c r="D65" s="115"/>
    </row>
    <row r="66" spans="2:4">
      <c r="B66" s="113">
        <v>28</v>
      </c>
      <c r="C66" s="114"/>
      <c r="D66" s="115"/>
    </row>
    <row r="67" spans="2:4">
      <c r="B67" s="113">
        <v>29</v>
      </c>
      <c r="C67" s="114"/>
      <c r="D67" s="115"/>
    </row>
    <row r="68" spans="2:4">
      <c r="B68" s="113">
        <v>30</v>
      </c>
      <c r="C68" s="114"/>
      <c r="D68" s="115"/>
    </row>
    <row r="69" spans="2:4">
      <c r="B69" s="113">
        <v>31</v>
      </c>
      <c r="C69" s="114"/>
      <c r="D69" s="115"/>
    </row>
    <row r="70" spans="2:4">
      <c r="B70" s="113">
        <v>32</v>
      </c>
      <c r="C70" s="114"/>
      <c r="D70" s="115"/>
    </row>
    <row r="71" spans="2:4">
      <c r="B71" s="113">
        <v>33</v>
      </c>
      <c r="C71" s="114"/>
      <c r="D71" s="115"/>
    </row>
    <row r="72" spans="2:4">
      <c r="B72" s="113">
        <v>34</v>
      </c>
      <c r="C72" s="114"/>
      <c r="D72" s="115"/>
    </row>
    <row r="73" spans="2:4">
      <c r="B73" s="113">
        <v>35</v>
      </c>
      <c r="C73" s="114"/>
      <c r="D73" s="115"/>
    </row>
    <row r="74" spans="2:4">
      <c r="B74" s="113">
        <v>36</v>
      </c>
      <c r="C74" s="114"/>
      <c r="D74" s="115"/>
    </row>
    <row r="75" spans="2:4">
      <c r="B75" s="113">
        <v>37</v>
      </c>
      <c r="C75" s="114"/>
      <c r="D75" s="115"/>
    </row>
    <row r="76" spans="2:4">
      <c r="B76" s="113">
        <v>38</v>
      </c>
      <c r="C76" s="114"/>
      <c r="D76" s="115"/>
    </row>
    <row r="77" spans="2:4">
      <c r="B77" s="113">
        <v>39</v>
      </c>
      <c r="C77" s="114"/>
      <c r="D77" s="115"/>
    </row>
    <row r="78" spans="2:4">
      <c r="B78" s="113">
        <v>40</v>
      </c>
      <c r="C78" s="114"/>
      <c r="D78" s="115"/>
    </row>
    <row r="79" spans="2:4">
      <c r="B79" s="113">
        <v>41</v>
      </c>
      <c r="C79" s="114"/>
      <c r="D79" s="115"/>
    </row>
    <row r="80" spans="2:4">
      <c r="B80" s="113">
        <v>42</v>
      </c>
      <c r="C80" s="114"/>
      <c r="D80" s="115"/>
    </row>
    <row r="81" spans="2:4">
      <c r="B81" s="113">
        <v>43</v>
      </c>
      <c r="C81" s="114"/>
      <c r="D81" s="115"/>
    </row>
    <row r="82" spans="2:4">
      <c r="B82" s="113">
        <v>44</v>
      </c>
      <c r="C82" s="114"/>
      <c r="D82" s="115"/>
    </row>
    <row r="83" spans="2:4">
      <c r="B83" s="113">
        <v>45</v>
      </c>
      <c r="C83" s="114"/>
      <c r="D83" s="115"/>
    </row>
    <row r="84" spans="2:4">
      <c r="B84" s="113">
        <v>46</v>
      </c>
      <c r="C84" s="114"/>
      <c r="D84" s="115"/>
    </row>
    <row r="85" spans="2:4">
      <c r="B85" s="113">
        <v>47</v>
      </c>
      <c r="C85" s="114"/>
      <c r="D85" s="115"/>
    </row>
    <row r="86" spans="2:4">
      <c r="B86" s="113">
        <v>48</v>
      </c>
      <c r="C86" s="114"/>
      <c r="D86" s="115"/>
    </row>
    <row r="87" spans="2:4">
      <c r="B87" s="113">
        <v>49</v>
      </c>
      <c r="C87" s="114"/>
      <c r="D87" s="115"/>
    </row>
    <row r="88" spans="2:4">
      <c r="B88" s="113">
        <v>50</v>
      </c>
      <c r="C88" s="114"/>
      <c r="D88" s="115"/>
    </row>
    <row r="89" spans="2:4">
      <c r="B89" s="113">
        <v>51</v>
      </c>
      <c r="C89" s="114"/>
      <c r="D89" s="115"/>
    </row>
    <row r="90" spans="2:4">
      <c r="B90" s="113">
        <v>52</v>
      </c>
      <c r="C90" s="114"/>
      <c r="D90" s="115"/>
    </row>
    <row r="91" spans="2:4">
      <c r="B91" s="113">
        <v>53</v>
      </c>
      <c r="C91" s="114"/>
      <c r="D91" s="115"/>
    </row>
    <row r="92" spans="2:4">
      <c r="B92" s="113">
        <v>54</v>
      </c>
      <c r="C92" s="114"/>
      <c r="D92" s="115"/>
    </row>
    <row r="93" spans="2:4">
      <c r="B93" s="113">
        <v>55</v>
      </c>
      <c r="C93" s="114"/>
      <c r="D93" s="115"/>
    </row>
    <row r="94" spans="2:4">
      <c r="B94" s="113">
        <v>56</v>
      </c>
      <c r="C94" s="114"/>
      <c r="D94" s="115"/>
    </row>
    <row r="95" spans="2:4">
      <c r="B95" s="113">
        <v>57</v>
      </c>
      <c r="C95" s="114"/>
      <c r="D95" s="115"/>
    </row>
    <row r="96" spans="2:4">
      <c r="B96" s="113">
        <v>58</v>
      </c>
      <c r="C96" s="114"/>
      <c r="D96" s="115"/>
    </row>
    <row r="97" spans="2:4">
      <c r="B97" s="113">
        <v>59</v>
      </c>
      <c r="C97" s="114"/>
      <c r="D97" s="115"/>
    </row>
    <row r="98" spans="2:4">
      <c r="B98" s="113">
        <v>60</v>
      </c>
      <c r="C98" s="114"/>
      <c r="D98" s="115"/>
    </row>
    <row r="99" spans="2:4">
      <c r="B99" s="113">
        <v>61</v>
      </c>
      <c r="C99" s="114"/>
      <c r="D99" s="115"/>
    </row>
    <row r="100" spans="2:4">
      <c r="B100" s="113">
        <v>62</v>
      </c>
      <c r="C100" s="114"/>
      <c r="D100" s="115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A100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6.5"/>
  <cols>
    <col min="1" max="2" width="3.7265625" style="7" customWidth="1"/>
    <col min="3" max="3" width="17.453125" style="34" customWidth="1"/>
    <col min="4" max="4" width="11.26953125" style="13" customWidth="1"/>
    <col min="5" max="5" width="4.81640625" style="18" customWidth="1"/>
    <col min="6" max="8" width="4.81640625" style="23" customWidth="1"/>
    <col min="9" max="9" width="4.81640625" style="22" customWidth="1"/>
    <col min="10" max="10" width="4.81640625" style="18" customWidth="1"/>
    <col min="11" max="12" width="4.81640625" style="19" customWidth="1"/>
    <col min="13" max="14" width="4.81640625" style="23" customWidth="1"/>
    <col min="15" max="15" width="3.7265625" style="6" customWidth="1"/>
    <col min="16" max="16" width="17.453125" style="34" customWidth="1"/>
    <col min="17" max="17" width="11.26953125" style="13" customWidth="1"/>
    <col min="18" max="18" width="3.7265625" style="6" customWidth="1"/>
    <col min="19" max="19" width="4.453125" style="6" customWidth="1"/>
    <col min="20" max="20" width="9" style="6" customWidth="1"/>
    <col min="21" max="21" width="9" style="34" customWidth="1"/>
    <col min="22" max="22" width="9" style="34"/>
    <col min="23" max="25" width="9" style="6" customWidth="1"/>
    <col min="26" max="16384" width="9" style="6"/>
  </cols>
  <sheetData>
    <row r="1" spans="1:27" ht="30" customHeight="1">
      <c r="A1" s="11"/>
      <c r="B1" s="11"/>
      <c r="C1" s="24"/>
      <c r="D1" s="16"/>
      <c r="E1" s="374" t="s">
        <v>79</v>
      </c>
      <c r="F1" s="374"/>
      <c r="G1" s="374"/>
      <c r="H1" s="374"/>
      <c r="I1" s="374"/>
      <c r="J1" s="374"/>
      <c r="K1" s="374"/>
      <c r="L1" s="374"/>
      <c r="M1" s="374"/>
      <c r="N1" s="374"/>
      <c r="O1" s="3"/>
      <c r="P1" s="24"/>
      <c r="Q1" s="16"/>
      <c r="R1" s="3"/>
      <c r="W1" s="34"/>
      <c r="Y1" s="8"/>
      <c r="Z1" s="8"/>
      <c r="AA1" s="8"/>
    </row>
    <row r="2" spans="1:27" ht="22.5" customHeight="1">
      <c r="A2" s="11"/>
      <c r="B2" s="11"/>
      <c r="C2" s="24"/>
      <c r="D2" s="1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3"/>
      <c r="P2" s="24"/>
      <c r="Q2" s="16"/>
      <c r="R2" s="3"/>
      <c r="W2" s="34"/>
      <c r="Y2" s="8"/>
      <c r="Z2" s="8"/>
      <c r="AA2" s="8"/>
    </row>
    <row r="3" spans="1:27" s="8" customFormat="1" ht="22.5" customHeight="1">
      <c r="A3" s="11"/>
      <c r="B3" s="11" t="s">
        <v>8</v>
      </c>
      <c r="C3" s="24" t="s">
        <v>0</v>
      </c>
      <c r="D3" s="17" t="s">
        <v>1</v>
      </c>
      <c r="E3" s="18"/>
      <c r="F3" s="33"/>
      <c r="G3" s="23"/>
      <c r="H3" s="23"/>
      <c r="I3" s="22"/>
      <c r="J3" s="18"/>
      <c r="K3" s="19"/>
      <c r="L3" s="19"/>
      <c r="M3" s="23"/>
      <c r="N3" s="23"/>
      <c r="O3" s="3" t="s">
        <v>8</v>
      </c>
      <c r="P3" s="24" t="s">
        <v>0</v>
      </c>
      <c r="Q3" s="17" t="s">
        <v>1</v>
      </c>
      <c r="R3" s="3"/>
      <c r="U3" s="10"/>
      <c r="V3" s="10"/>
    </row>
    <row r="4" spans="1:27" s="8" customFormat="1" ht="27" customHeight="1">
      <c r="A4" s="375">
        <v>1</v>
      </c>
      <c r="B4" s="376">
        <v>16</v>
      </c>
      <c r="C4" s="376" t="str">
        <f>IF(B4="","",VLOOKUP(B4,$B$38:$D$100,2))</f>
        <v>喜尾　美月</v>
      </c>
      <c r="D4" s="377" t="str">
        <f>IF(B4="","",VLOOKUP(B4,$B$38:$D$100,3))</f>
        <v>船橋東</v>
      </c>
      <c r="E4" s="30"/>
      <c r="F4" s="30"/>
      <c r="G4"/>
      <c r="H4"/>
      <c r="I4"/>
      <c r="J4"/>
      <c r="M4"/>
      <c r="N4" s="30"/>
      <c r="O4" s="376">
        <v>17</v>
      </c>
      <c r="P4" s="376" t="str">
        <f>IF(O4="","",VLOOKUP(O4,$B$38:$D$100,2))</f>
        <v>齊藤　光咲</v>
      </c>
      <c r="Q4" s="377" t="str">
        <f>IF(O4="","",VLOOKUP(O4,$B$38:$D$100,3))</f>
        <v>日体大柏</v>
      </c>
      <c r="R4" s="376">
        <v>10</v>
      </c>
      <c r="U4" s="9"/>
      <c r="V4" s="9"/>
    </row>
    <row r="5" spans="1:27" s="8" customFormat="1" ht="27" customHeight="1">
      <c r="A5" s="375"/>
      <c r="B5" s="376"/>
      <c r="C5" s="376"/>
      <c r="D5" s="377"/>
      <c r="E5" s="39"/>
      <c r="F5" s="292" t="s">
        <v>464</v>
      </c>
      <c r="G5" s="261"/>
      <c r="H5"/>
      <c r="I5"/>
      <c r="J5"/>
      <c r="K5"/>
      <c r="L5" s="260"/>
      <c r="M5" s="39" t="s">
        <v>468</v>
      </c>
      <c r="N5"/>
      <c r="O5" s="376"/>
      <c r="P5" s="376"/>
      <c r="Q5" s="377"/>
      <c r="R5" s="376"/>
      <c r="U5" s="9"/>
      <c r="V5" s="9"/>
      <c r="Y5" s="6"/>
      <c r="Z5" s="6"/>
      <c r="AA5" s="6"/>
    </row>
    <row r="6" spans="1:27" s="8" customFormat="1" ht="27" customHeight="1">
      <c r="A6" s="375">
        <v>2</v>
      </c>
      <c r="B6" s="376">
        <v>14</v>
      </c>
      <c r="C6" s="376" t="str">
        <f>IF(B6="","",VLOOKUP(B6,$B$38:$D$100,2))</f>
        <v>平野 花奈</v>
      </c>
      <c r="D6" s="377" t="str">
        <f>IF(B6="","",VLOOKUP(B6,$B$38:$D$100,3))</f>
        <v>市立銚子</v>
      </c>
      <c r="E6" s="30"/>
      <c r="F6" s="293"/>
      <c r="G6" s="38"/>
      <c r="H6"/>
      <c r="I6"/>
      <c r="J6"/>
      <c r="K6" s="31"/>
      <c r="L6" s="31"/>
      <c r="M6"/>
      <c r="N6" s="30"/>
      <c r="O6" s="376">
        <v>6</v>
      </c>
      <c r="P6" s="376" t="str">
        <f>IF(O6="","",VLOOKUP(O6,$B$38:$D$100,2))</f>
        <v>松室　瑞葉</v>
      </c>
      <c r="Q6" s="377" t="str">
        <f>IF(O6="","",VLOOKUP(O6,$B$38:$D$100,3))</f>
        <v>秀明八千代</v>
      </c>
      <c r="R6" s="376">
        <v>11</v>
      </c>
      <c r="U6" s="9"/>
      <c r="V6" s="9"/>
      <c r="Y6" s="6"/>
      <c r="Z6" s="6"/>
      <c r="AA6" s="6"/>
    </row>
    <row r="7" spans="1:27" s="8" customFormat="1" ht="27" customHeight="1">
      <c r="A7" s="375"/>
      <c r="B7" s="376"/>
      <c r="C7" s="376"/>
      <c r="D7" s="377"/>
      <c r="E7" s="292" t="s">
        <v>461</v>
      </c>
      <c r="F7" s="294"/>
      <c r="G7" s="31"/>
      <c r="H7"/>
      <c r="I7"/>
      <c r="J7"/>
      <c r="K7" s="31"/>
      <c r="L7" s="31"/>
      <c r="M7" s="31"/>
      <c r="N7" t="s">
        <v>462</v>
      </c>
      <c r="O7" s="376"/>
      <c r="P7" s="376"/>
      <c r="Q7" s="377"/>
      <c r="R7" s="376"/>
      <c r="U7" s="9"/>
      <c r="V7" s="9"/>
      <c r="Y7" s="6"/>
      <c r="Z7" s="6"/>
      <c r="AA7" s="6"/>
    </row>
    <row r="8" spans="1:27" s="8" customFormat="1" ht="27" customHeight="1">
      <c r="A8" s="375">
        <v>3</v>
      </c>
      <c r="B8" s="376">
        <v>11</v>
      </c>
      <c r="C8" s="376" t="str">
        <f>IF(B8="","",VLOOKUP(B8,$B$38:$D$100,2))</f>
        <v>古山　璃子</v>
      </c>
      <c r="D8" s="377" t="str">
        <f>IF(B8="","",VLOOKUP(B8,$B$38:$D$100,3))</f>
        <v>成東</v>
      </c>
      <c r="E8" s="260"/>
      <c r="F8" s="126"/>
      <c r="G8" s="293" t="s">
        <v>472</v>
      </c>
      <c r="H8" s="261"/>
      <c r="I8"/>
      <c r="J8"/>
      <c r="K8" s="260"/>
      <c r="L8" t="s">
        <v>474</v>
      </c>
      <c r="M8" s="38"/>
      <c r="N8" s="30"/>
      <c r="O8" s="376">
        <v>13</v>
      </c>
      <c r="P8" s="376" t="str">
        <f>IF(O8="","",VLOOKUP(O8,$B$38:$D$100,2))</f>
        <v>西宮 かりん</v>
      </c>
      <c r="Q8" s="377" t="str">
        <f>IF(O8="","",VLOOKUP(O8,$B$38:$D$100,3))</f>
        <v>市立銚子</v>
      </c>
      <c r="R8" s="376">
        <v>12</v>
      </c>
      <c r="U8" s="10"/>
      <c r="V8" s="10"/>
      <c r="Y8" s="6"/>
      <c r="Z8" s="6"/>
      <c r="AA8" s="6"/>
    </row>
    <row r="9" spans="1:27" s="8" customFormat="1" ht="27" customHeight="1">
      <c r="A9" s="375"/>
      <c r="B9" s="376"/>
      <c r="C9" s="376"/>
      <c r="D9" s="377"/>
      <c r="E9" s="39"/>
      <c r="F9" s="126"/>
      <c r="G9" s="293"/>
      <c r="H9" s="38"/>
      <c r="I9"/>
      <c r="J9" s="31"/>
      <c r="K9" s="31"/>
      <c r="L9"/>
      <c r="M9"/>
      <c r="N9"/>
      <c r="O9" s="376"/>
      <c r="P9" s="376"/>
      <c r="Q9" s="377"/>
      <c r="R9" s="376"/>
      <c r="U9" s="10"/>
      <c r="V9" s="10"/>
      <c r="Y9" s="6"/>
      <c r="Z9" s="6"/>
      <c r="AA9" s="6"/>
    </row>
    <row r="10" spans="1:27" s="8" customFormat="1" ht="27" customHeight="1">
      <c r="A10" s="375">
        <v>4</v>
      </c>
      <c r="B10" s="376">
        <v>18</v>
      </c>
      <c r="C10" s="376" t="str">
        <f>IF(B10="","",VLOOKUP(B10,$B$38:$D$100,2))</f>
        <v>髙岡　珠里</v>
      </c>
      <c r="D10" s="377" t="str">
        <f>IF(B10="","",VLOOKUP(B10,$B$38:$D$100,3))</f>
        <v>日体大柏</v>
      </c>
      <c r="E10" s="30"/>
      <c r="F10" s="126"/>
      <c r="G10" s="293"/>
      <c r="H10" s="31"/>
      <c r="I10" s="32"/>
      <c r="J10" s="31"/>
      <c r="K10" s="31"/>
      <c r="L10"/>
      <c r="M10"/>
      <c r="N10" s="30"/>
      <c r="O10" s="376">
        <v>12</v>
      </c>
      <c r="P10" s="376" t="str">
        <f>IF(O10="","",VLOOKUP(O10,$B$38:$D$100,2))</f>
        <v>坪井　乃音</v>
      </c>
      <c r="Q10" s="377" t="str">
        <f>IF(O10="","",VLOOKUP(O10,$B$38:$D$100,3))</f>
        <v>敬愛学園</v>
      </c>
      <c r="R10" s="376">
        <v>13</v>
      </c>
      <c r="U10" s="10"/>
      <c r="V10" s="10"/>
      <c r="Y10" s="6"/>
      <c r="Z10" s="6"/>
      <c r="AA10" s="6"/>
    </row>
    <row r="11" spans="1:27" s="8" customFormat="1" ht="27" customHeight="1">
      <c r="A11" s="375"/>
      <c r="B11" s="376"/>
      <c r="C11" s="376"/>
      <c r="D11" s="377"/>
      <c r="E11" s="39"/>
      <c r="F11" s="292" t="s">
        <v>465</v>
      </c>
      <c r="G11" s="295"/>
      <c r="H11" s="31"/>
      <c r="I11" s="183"/>
      <c r="J11" s="31"/>
      <c r="K11" s="31"/>
      <c r="L11" s="41"/>
      <c r="M11" s="39" t="s">
        <v>469</v>
      </c>
      <c r="N11"/>
      <c r="O11" s="376"/>
      <c r="P11" s="376"/>
      <c r="Q11" s="377"/>
      <c r="R11" s="376"/>
      <c r="T11" s="10"/>
      <c r="U11" s="10"/>
      <c r="V11" s="9"/>
      <c r="W11" s="9"/>
      <c r="X11" s="9"/>
      <c r="Y11" s="6"/>
      <c r="Z11" s="6"/>
      <c r="AA11" s="6"/>
    </row>
    <row r="12" spans="1:27" s="8" customFormat="1" ht="27" customHeight="1">
      <c r="A12" s="375">
        <v>5</v>
      </c>
      <c r="B12" s="376">
        <v>3</v>
      </c>
      <c r="C12" s="376" t="str">
        <f>IF(B12="","",VLOOKUP(B12,$B$38:$D$100,2))</f>
        <v>池田　惟吹</v>
      </c>
      <c r="D12" s="377" t="str">
        <f>IF(B12="","",VLOOKUP(B12,$B$38:$D$100,3))</f>
        <v>佐原</v>
      </c>
      <c r="E12" s="30"/>
      <c r="F12" s="295"/>
      <c r="G12" s="297"/>
      <c r="H12" s="293" t="s">
        <v>476</v>
      </c>
      <c r="I12" s="41"/>
      <c r="J12" s="31"/>
      <c r="K12" t="s">
        <v>477</v>
      </c>
      <c r="L12" s="31"/>
      <c r="M12"/>
      <c r="N12"/>
      <c r="O12" s="376">
        <v>9</v>
      </c>
      <c r="P12" s="376" t="str">
        <f>IF(O12="","",VLOOKUP(O12,$B$38:$D$100,2))</f>
        <v>久我　芽生</v>
      </c>
      <c r="Q12" s="377" t="str">
        <f>IF(O12="","",VLOOKUP(O12,$B$38:$D$100,3))</f>
        <v>東金</v>
      </c>
      <c r="R12" s="376">
        <v>14</v>
      </c>
      <c r="Y12" s="6"/>
      <c r="Z12" s="6"/>
      <c r="AA12" s="6"/>
    </row>
    <row r="13" spans="1:27" s="8" customFormat="1" ht="27" customHeight="1">
      <c r="A13" s="375"/>
      <c r="B13" s="376"/>
      <c r="C13" s="376"/>
      <c r="D13" s="377"/>
      <c r="E13" s="39"/>
      <c r="F13" s="296"/>
      <c r="G13" s="126"/>
      <c r="H13" s="31"/>
      <c r="I13" s="299" t="s">
        <v>478</v>
      </c>
      <c r="J13" s="38"/>
      <c r="K13"/>
      <c r="L13"/>
      <c r="M13" s="39"/>
      <c r="N13" s="39"/>
      <c r="O13" s="376"/>
      <c r="P13" s="376"/>
      <c r="Q13" s="377"/>
      <c r="R13" s="376"/>
      <c r="Y13" s="6"/>
      <c r="Z13" s="6"/>
      <c r="AA13" s="6"/>
    </row>
    <row r="14" spans="1:27" s="8" customFormat="1" ht="27" customHeight="1">
      <c r="A14" s="375">
        <v>6</v>
      </c>
      <c r="B14" s="376">
        <v>19</v>
      </c>
      <c r="C14" s="376" t="str">
        <f>IF(B14="","",VLOOKUP(B14,$B$38:$D$100,2))</f>
        <v>山本　ちとせ</v>
      </c>
      <c r="D14" s="377" t="str">
        <f>IF(B14="","",VLOOKUP(B14,$B$38:$D$100,3))</f>
        <v>麗澤</v>
      </c>
      <c r="E14" s="30"/>
      <c r="F14" s="126"/>
      <c r="G14" s="126"/>
      <c r="H14" s="31"/>
      <c r="I14"/>
      <c r="J14" s="31"/>
      <c r="K14"/>
      <c r="L14"/>
      <c r="M14" s="30"/>
      <c r="N14" s="30"/>
      <c r="O14" s="376">
        <v>4</v>
      </c>
      <c r="P14" s="376" t="str">
        <f>IF(O14="","",VLOOKUP(O14,$B$38:$D$100,2))</f>
        <v>𦚰谷　琉奈</v>
      </c>
      <c r="Q14" s="377" t="str">
        <f>IF(O14="","",VLOOKUP(O14,$B$38:$D$100,3))</f>
        <v>佐原</v>
      </c>
      <c r="R14" s="376">
        <v>15</v>
      </c>
      <c r="Y14" s="6"/>
      <c r="Z14" s="6"/>
      <c r="AA14" s="6"/>
    </row>
    <row r="15" spans="1:27" s="8" customFormat="1" ht="27" customHeight="1">
      <c r="A15" s="375"/>
      <c r="B15" s="376"/>
      <c r="C15" s="376"/>
      <c r="D15" s="377"/>
      <c r="E15" s="39"/>
      <c r="F15" s="292" t="s">
        <v>466</v>
      </c>
      <c r="G15" s="126"/>
      <c r="H15" s="31"/>
      <c r="I15"/>
      <c r="J15" s="31"/>
      <c r="K15"/>
      <c r="L15" s="260"/>
      <c r="M15" t="s">
        <v>470</v>
      </c>
      <c r="N15"/>
      <c r="O15" s="376"/>
      <c r="P15" s="376"/>
      <c r="Q15" s="377"/>
      <c r="R15" s="376"/>
      <c r="Y15" s="6"/>
      <c r="Z15" s="6"/>
      <c r="AA15" s="6"/>
    </row>
    <row r="16" spans="1:27" s="8" customFormat="1" ht="27" customHeight="1">
      <c r="A16" s="375">
        <v>7</v>
      </c>
      <c r="B16" s="376">
        <v>7</v>
      </c>
      <c r="C16" s="376" t="str">
        <f>IF(B16="","",VLOOKUP(B16,$B$38:$D$100,2))</f>
        <v>岡村　咲穂</v>
      </c>
      <c r="D16" s="377" t="str">
        <f>IF(B16="","",VLOOKUP(B16,$B$38:$D$100,3))</f>
        <v>拓大紅陵</v>
      </c>
      <c r="E16" s="30"/>
      <c r="F16" s="295"/>
      <c r="G16" s="298"/>
      <c r="H16" s="31"/>
      <c r="I16"/>
      <c r="J16" s="31"/>
      <c r="K16" s="31"/>
      <c r="L16" s="31"/>
      <c r="M16" s="30"/>
      <c r="N16" s="30"/>
      <c r="O16" s="376">
        <v>15</v>
      </c>
      <c r="P16" s="376" t="str">
        <f>IF(O16="","",VLOOKUP(O16,$B$38:$D$100,2))</f>
        <v>伊藤　優明</v>
      </c>
      <c r="Q16" s="377" t="str">
        <f>IF(O16="","",VLOOKUP(O16,$B$38:$D$100,3))</f>
        <v>昭和学院　</v>
      </c>
      <c r="R16" s="376">
        <v>16</v>
      </c>
      <c r="U16" s="10"/>
      <c r="V16" s="10"/>
      <c r="Y16" s="6"/>
      <c r="Z16" s="6"/>
      <c r="AA16" s="6"/>
    </row>
    <row r="17" spans="1:27" s="8" customFormat="1" ht="27" customHeight="1">
      <c r="A17" s="375"/>
      <c r="B17" s="376"/>
      <c r="C17" s="376"/>
      <c r="D17" s="377"/>
      <c r="E17" s="39"/>
      <c r="F17" s="126"/>
      <c r="G17" s="293" t="s">
        <v>473</v>
      </c>
      <c r="H17" s="260"/>
      <c r="I17"/>
      <c r="J17" s="31"/>
      <c r="K17" s="31"/>
      <c r="L17"/>
      <c r="M17"/>
      <c r="N17"/>
      <c r="O17" s="376"/>
      <c r="P17" s="376"/>
      <c r="Q17" s="377"/>
      <c r="R17" s="376"/>
      <c r="U17" s="10"/>
      <c r="V17" s="10"/>
      <c r="Y17" s="6"/>
      <c r="Z17" s="6"/>
      <c r="AA17" s="6"/>
    </row>
    <row r="18" spans="1:27" s="8" customFormat="1" ht="27" customHeight="1">
      <c r="A18" s="375">
        <v>8</v>
      </c>
      <c r="B18" s="376">
        <v>1</v>
      </c>
      <c r="C18" s="376" t="str">
        <f>IF(B18="","",VLOOKUP(B18,$B$38:$D$100,2))</f>
        <v>横尾　梨乃</v>
      </c>
      <c r="D18" s="377" t="str">
        <f>IF(B18="","",VLOOKUP(B18,$B$38:$D$100,3))</f>
        <v>木更津総合</v>
      </c>
      <c r="E18" s="30"/>
      <c r="F18" s="126"/>
      <c r="G18" s="31"/>
      <c r="H18" s="262"/>
      <c r="I18"/>
      <c r="J18" s="31"/>
      <c r="K18" s="41"/>
      <c r="L18" t="s">
        <v>475</v>
      </c>
      <c r="M18"/>
      <c r="N18" s="30"/>
      <c r="O18" s="376">
        <v>8</v>
      </c>
      <c r="P18" s="376" t="str">
        <f>IF(O18="","",VLOOKUP(O18,$B$38:$D$100,2))</f>
        <v>丸山　彩綺</v>
      </c>
      <c r="Q18" s="377" t="str">
        <f>IF(O18="","",VLOOKUP(O18,$B$38:$D$100,3))</f>
        <v>拓大紅陵</v>
      </c>
      <c r="R18" s="376">
        <v>17</v>
      </c>
      <c r="U18" s="10"/>
      <c r="V18" s="10"/>
      <c r="Y18" s="6"/>
      <c r="Z18" s="6"/>
      <c r="AA18" s="6"/>
    </row>
    <row r="19" spans="1:27" s="8" customFormat="1" ht="27" customHeight="1">
      <c r="A19" s="375"/>
      <c r="B19" s="376"/>
      <c r="C19" s="376"/>
      <c r="D19" s="377"/>
      <c r="E19" s="39"/>
      <c r="F19" s="292" t="s">
        <v>467</v>
      </c>
      <c r="G19" s="260"/>
      <c r="H19"/>
      <c r="I19"/>
      <c r="J19"/>
      <c r="K19" s="31"/>
      <c r="L19"/>
      <c r="M19" s="31"/>
      <c r="N19" t="s">
        <v>463</v>
      </c>
      <c r="O19" s="376"/>
      <c r="P19" s="376"/>
      <c r="Q19" s="377"/>
      <c r="R19" s="376"/>
      <c r="U19" s="10"/>
      <c r="V19" s="10"/>
      <c r="Y19" s="6"/>
      <c r="Z19" s="6"/>
      <c r="AA19" s="6"/>
    </row>
    <row r="20" spans="1:27" s="8" customFormat="1" ht="27" customHeight="1">
      <c r="A20" s="375">
        <v>9</v>
      </c>
      <c r="B20" s="376">
        <v>5</v>
      </c>
      <c r="C20" s="376" t="str">
        <f>IF(B20="","",VLOOKUP(B20,$B$38:$D$100,2))</f>
        <v>佐藤　優莉</v>
      </c>
      <c r="D20" s="377" t="str">
        <f>IF(B20="","",VLOOKUP(B20,$B$38:$D$100,3))</f>
        <v>秀明八千代</v>
      </c>
      <c r="E20" s="30"/>
      <c r="F20" s="295"/>
      <c r="G20" s="262"/>
      <c r="H20"/>
      <c r="I20"/>
      <c r="J20"/>
      <c r="K20" s="31"/>
      <c r="L20" s="31"/>
      <c r="M20" s="38"/>
      <c r="N20"/>
      <c r="O20" s="376">
        <v>2</v>
      </c>
      <c r="P20" s="376" t="str">
        <f>IF(O20="","",VLOOKUP(O20,$B$38:$D$100,2))</f>
        <v>吉野　菜々子</v>
      </c>
      <c r="Q20" s="377" t="str">
        <f>IF(O20="","",VLOOKUP(O20,$B$38:$D$100,3))</f>
        <v>木更津総合</v>
      </c>
      <c r="R20" s="376">
        <v>18</v>
      </c>
      <c r="U20" s="10"/>
      <c r="V20" s="10"/>
      <c r="Y20" s="6"/>
      <c r="Z20" s="6"/>
      <c r="AA20" s="6"/>
    </row>
    <row r="21" spans="1:27" s="8" customFormat="1" ht="27" customHeight="1">
      <c r="A21" s="375"/>
      <c r="B21" s="376"/>
      <c r="C21" s="376"/>
      <c r="D21" s="377"/>
      <c r="E21"/>
      <c r="F21"/>
      <c r="G21"/>
      <c r="H21"/>
      <c r="I21"/>
      <c r="J21"/>
      <c r="K21" s="31"/>
      <c r="L21" s="41"/>
      <c r="M21" t="s">
        <v>471</v>
      </c>
      <c r="N21" s="39"/>
      <c r="O21" s="376"/>
      <c r="P21" s="376"/>
      <c r="Q21" s="377"/>
      <c r="R21" s="376"/>
      <c r="U21" s="10"/>
      <c r="V21" s="10"/>
      <c r="Y21" s="6"/>
      <c r="Z21" s="6"/>
      <c r="AA21" s="6"/>
    </row>
    <row r="22" spans="1:27" s="8" customFormat="1" ht="27" customHeight="1">
      <c r="A22" s="378"/>
      <c r="B22" s="379"/>
      <c r="C22" s="379" t="str">
        <f>IF(B22="","",VLOOKUP(B22,$B$38:$D$100,2))</f>
        <v/>
      </c>
      <c r="D22" s="380" t="str">
        <f>IF(B22="","",VLOOKUP(B22,$B$38:$D$100,3))</f>
        <v/>
      </c>
      <c r="E22"/>
      <c r="F22"/>
      <c r="G22"/>
      <c r="H22"/>
      <c r="I22"/>
      <c r="J22"/>
      <c r="K22"/>
      <c r="L22" s="31"/>
      <c r="M22" s="30"/>
      <c r="N22" s="30"/>
      <c r="O22" s="376">
        <v>10</v>
      </c>
      <c r="P22" s="376" t="str">
        <f>IF(O22="","",VLOOKUP(O22,$B$38:$D$100,2))</f>
        <v>岡崎華明</v>
      </c>
      <c r="Q22" s="377" t="str">
        <f>IF(O22="","",VLOOKUP(O22,$B$38:$D$100,3))</f>
        <v>成田</v>
      </c>
      <c r="R22" s="376">
        <v>19</v>
      </c>
      <c r="U22" s="10"/>
      <c r="V22" s="10"/>
      <c r="Y22" s="6"/>
      <c r="Z22" s="6"/>
      <c r="AA22" s="6"/>
    </row>
    <row r="23" spans="1:27" s="8" customFormat="1" ht="27" customHeight="1">
      <c r="A23" s="378"/>
      <c r="B23" s="379"/>
      <c r="C23" s="379"/>
      <c r="D23" s="380"/>
      <c r="E23"/>
      <c r="F23"/>
      <c r="G23"/>
      <c r="H23"/>
      <c r="I23"/>
      <c r="J23"/>
      <c r="K23"/>
      <c r="L23"/>
      <c r="M23"/>
      <c r="N23"/>
      <c r="O23" s="376"/>
      <c r="P23" s="376"/>
      <c r="Q23" s="377"/>
      <c r="R23" s="376"/>
      <c r="U23" s="10"/>
      <c r="V23" s="10"/>
      <c r="Y23" s="6"/>
      <c r="Z23" s="6"/>
      <c r="AA23" s="6"/>
    </row>
    <row r="24" spans="1:27" s="8" customFormat="1" ht="27" customHeight="1">
      <c r="A24" s="378"/>
      <c r="B24" s="379"/>
      <c r="C24" s="379" t="str">
        <f>IF(B24="","",VLOOKUP(B24,$B$38:$D$100,2))</f>
        <v/>
      </c>
      <c r="D24" s="380" t="str">
        <f>IF(B24="","",VLOOKUP(B24,$B$38:$D$100,3))</f>
        <v/>
      </c>
      <c r="E24"/>
      <c r="F24"/>
      <c r="G24"/>
      <c r="H24"/>
      <c r="I24"/>
      <c r="J24"/>
      <c r="K24"/>
      <c r="L24"/>
      <c r="M24"/>
      <c r="N24"/>
      <c r="O24" s="379"/>
      <c r="P24" s="379" t="str">
        <f>IF(O24="","",VLOOKUP(O24,$B$38:$D$100,2))</f>
        <v/>
      </c>
      <c r="Q24" s="380" t="str">
        <f>IF(O24="","",VLOOKUP(O24,$B$38:$D$100,3))</f>
        <v/>
      </c>
      <c r="R24" s="379"/>
      <c r="U24" s="10"/>
      <c r="V24" s="10"/>
    </row>
    <row r="25" spans="1:27" s="8" customFormat="1" ht="27" customHeight="1">
      <c r="A25" s="378"/>
      <c r="B25" s="379"/>
      <c r="C25" s="379"/>
      <c r="D25" s="380"/>
      <c r="E25"/>
      <c r="F25"/>
      <c r="G25"/>
      <c r="H25"/>
      <c r="I25"/>
      <c r="J25"/>
      <c r="K25"/>
      <c r="L25"/>
      <c r="M25"/>
      <c r="N25"/>
      <c r="O25" s="379"/>
      <c r="P25" s="379"/>
      <c r="Q25" s="380"/>
      <c r="R25" s="379"/>
      <c r="U25" s="10"/>
      <c r="V25" s="10"/>
    </row>
    <row r="26" spans="1:27" s="8" customFormat="1" ht="27" customHeight="1">
      <c r="A26" s="378"/>
      <c r="B26" s="379"/>
      <c r="C26" s="379" t="str">
        <f>IF(B26="","",VLOOKUP(B26,$B$38:$D$100,2))</f>
        <v/>
      </c>
      <c r="D26" s="380" t="str">
        <f>IF(B26="","",VLOOKUP(B26,$B$38:$D$100,3))</f>
        <v/>
      </c>
      <c r="E26"/>
      <c r="F26"/>
      <c r="G26"/>
      <c r="H26"/>
      <c r="I26"/>
      <c r="J26"/>
      <c r="K26"/>
      <c r="L26"/>
      <c r="M26"/>
      <c r="N26"/>
      <c r="O26" s="379"/>
      <c r="P26" s="379" t="str">
        <f>IF(O26="","",VLOOKUP(O26,$B$38:$D$100,2))</f>
        <v/>
      </c>
      <c r="Q26" s="380" t="str">
        <f>IF(O26="","",VLOOKUP(O26,$B$38:$D$100,3))</f>
        <v/>
      </c>
      <c r="R26" s="379"/>
      <c r="U26" s="10"/>
      <c r="V26" s="10"/>
    </row>
    <row r="27" spans="1:27" s="8" customFormat="1" ht="27" customHeight="1">
      <c r="A27" s="378"/>
      <c r="B27" s="379"/>
      <c r="C27" s="379"/>
      <c r="D27" s="380"/>
      <c r="E27"/>
      <c r="F27"/>
      <c r="G27"/>
      <c r="H27"/>
      <c r="I27"/>
      <c r="J27"/>
      <c r="K27"/>
      <c r="L27"/>
      <c r="M27"/>
      <c r="N27"/>
      <c r="O27" s="379"/>
      <c r="P27" s="379"/>
      <c r="Q27" s="380"/>
      <c r="R27" s="379"/>
      <c r="U27" s="10"/>
      <c r="V27" s="10"/>
    </row>
    <row r="28" spans="1:27" s="8" customFormat="1" ht="27" customHeight="1">
      <c r="A28" s="378"/>
      <c r="B28" s="379"/>
      <c r="C28" s="379" t="str">
        <f>IF(B28="","",VLOOKUP(B28,$B$38:$D$100,2))</f>
        <v/>
      </c>
      <c r="D28" s="380" t="str">
        <f>IF(B28="","",VLOOKUP(B28,$B$38:$D$100,3))</f>
        <v/>
      </c>
      <c r="E28"/>
      <c r="F28"/>
      <c r="G28"/>
      <c r="H28"/>
      <c r="I28"/>
      <c r="J28"/>
      <c r="K28"/>
      <c r="L28"/>
      <c r="M28"/>
      <c r="N28"/>
      <c r="O28" s="379"/>
      <c r="P28" s="379" t="str">
        <f>IF(O28="","",VLOOKUP(O28,$B$38:$D$100,2))</f>
        <v/>
      </c>
      <c r="Q28" s="380" t="str">
        <f>IF(O28="","",VLOOKUP(O28,$B$38:$D$100,3))</f>
        <v/>
      </c>
      <c r="R28" s="379"/>
      <c r="U28" s="10"/>
      <c r="V28" s="10"/>
    </row>
    <row r="29" spans="1:27" s="8" customFormat="1" ht="27" customHeight="1">
      <c r="A29" s="378"/>
      <c r="B29" s="379"/>
      <c r="C29" s="379"/>
      <c r="D29" s="380"/>
      <c r="E29"/>
      <c r="F29"/>
      <c r="G29"/>
      <c r="H29"/>
      <c r="I29"/>
      <c r="J29"/>
      <c r="K29"/>
      <c r="L29"/>
      <c r="M29"/>
      <c r="N29"/>
      <c r="O29" s="379"/>
      <c r="P29" s="379"/>
      <c r="Q29" s="380"/>
      <c r="R29" s="379"/>
      <c r="U29" s="10"/>
      <c r="V29" s="10"/>
    </row>
    <row r="30" spans="1:27" s="8" customFormat="1" ht="27" customHeight="1">
      <c r="A30" s="378"/>
      <c r="B30" s="379"/>
      <c r="C30" s="379" t="str">
        <f>IF(B30="","",VLOOKUP(B30,$B$38:$D$100,2))</f>
        <v/>
      </c>
      <c r="D30" s="380" t="str">
        <f>IF(B30="","",VLOOKUP(B30,$B$38:$D$100,3))</f>
        <v/>
      </c>
      <c r="E30"/>
      <c r="F30"/>
      <c r="G30"/>
      <c r="H30"/>
      <c r="I30"/>
      <c r="J30"/>
      <c r="K30"/>
      <c r="L30"/>
      <c r="M30"/>
      <c r="N30"/>
      <c r="O30" s="379"/>
      <c r="P30" s="379" t="str">
        <f>IF(O30="","",VLOOKUP(O30,$B$38:$D$100,2))</f>
        <v/>
      </c>
      <c r="Q30" s="380" t="str">
        <f>IF(O30="","",VLOOKUP(O30,$B$38:$D$100,3))</f>
        <v/>
      </c>
      <c r="R30" s="379"/>
      <c r="U30" s="10"/>
      <c r="V30" s="10"/>
    </row>
    <row r="31" spans="1:27" s="8" customFormat="1" ht="27" customHeight="1">
      <c r="A31" s="378"/>
      <c r="B31" s="379"/>
      <c r="C31" s="379"/>
      <c r="D31" s="380"/>
      <c r="E31"/>
      <c r="F31"/>
      <c r="G31"/>
      <c r="H31"/>
      <c r="I31"/>
      <c r="J31"/>
      <c r="K31"/>
      <c r="L31"/>
      <c r="M31"/>
      <c r="N31"/>
      <c r="O31" s="379"/>
      <c r="P31" s="379"/>
      <c r="Q31" s="380"/>
      <c r="R31" s="379"/>
      <c r="U31" s="10"/>
      <c r="V31" s="10"/>
    </row>
    <row r="32" spans="1:27" ht="27" customHeight="1">
      <c r="A32" s="378"/>
      <c r="B32" s="379"/>
      <c r="C32" s="379" t="str">
        <f>IF(B32="","",VLOOKUP(B32,$B$38:$D$100,2))</f>
        <v/>
      </c>
      <c r="D32" s="380" t="str">
        <f>IF(B32="","",VLOOKUP(B32,$B$38:$D$100,3))</f>
        <v/>
      </c>
      <c r="E32"/>
      <c r="F32"/>
      <c r="G32"/>
      <c r="H32"/>
      <c r="I32"/>
      <c r="J32"/>
      <c r="K32"/>
      <c r="L32"/>
      <c r="M32"/>
      <c r="N32"/>
      <c r="O32" s="379"/>
      <c r="P32" s="379" t="str">
        <f>IF(O32="","",VLOOKUP(O32,$B$38:$D$100,2))</f>
        <v/>
      </c>
      <c r="Q32" s="380" t="str">
        <f>IF(O32="","",VLOOKUP(O32,$B$38:$D$100,3))</f>
        <v/>
      </c>
      <c r="R32" s="379"/>
      <c r="U32" s="125"/>
    </row>
    <row r="33" spans="1:21" ht="27" customHeight="1">
      <c r="A33" s="378"/>
      <c r="B33" s="379"/>
      <c r="C33" s="379"/>
      <c r="D33" s="380"/>
      <c r="E33"/>
      <c r="F33"/>
      <c r="G33"/>
      <c r="H33"/>
      <c r="I33"/>
      <c r="J33"/>
      <c r="K33"/>
      <c r="L33"/>
      <c r="M33"/>
      <c r="N33"/>
      <c r="O33" s="379"/>
      <c r="P33" s="379"/>
      <c r="Q33" s="380"/>
      <c r="R33" s="379"/>
      <c r="U33" s="125"/>
    </row>
    <row r="34" spans="1:21" ht="27" customHeight="1">
      <c r="A34" s="378"/>
      <c r="B34" s="379"/>
      <c r="C34" s="379" t="str">
        <f>IF(B34="","",VLOOKUP(B34,$B$38:$D$100,2))</f>
        <v/>
      </c>
      <c r="D34" s="380" t="str">
        <f>IF(B34="","",VLOOKUP(B34,$B$38:$D$100,3))</f>
        <v/>
      </c>
      <c r="E34"/>
      <c r="F34"/>
      <c r="G34"/>
      <c r="H34"/>
      <c r="I34"/>
      <c r="J34"/>
      <c r="K34"/>
      <c r="L34"/>
      <c r="M34"/>
      <c r="N34"/>
      <c r="O34" s="379"/>
      <c r="P34" s="379" t="str">
        <f>IF(O34="","",VLOOKUP(O34,$B$38:$D$100,2))</f>
        <v/>
      </c>
      <c r="Q34" s="380" t="str">
        <f>IF(O34="","",VLOOKUP(O34,$B$38:$D$100,3))</f>
        <v/>
      </c>
      <c r="R34" s="379"/>
      <c r="U34" s="125"/>
    </row>
    <row r="35" spans="1:21" ht="27" customHeight="1">
      <c r="A35" s="378"/>
      <c r="B35" s="379"/>
      <c r="C35" s="379"/>
      <c r="D35" s="380"/>
      <c r="E35"/>
      <c r="F35"/>
      <c r="G35"/>
      <c r="H35"/>
      <c r="I35"/>
      <c r="J35"/>
      <c r="K35"/>
      <c r="L35"/>
      <c r="M35"/>
      <c r="N35"/>
      <c r="O35" s="379"/>
      <c r="P35" s="379"/>
      <c r="Q35" s="380"/>
      <c r="R35" s="379"/>
      <c r="U35" s="125"/>
    </row>
    <row r="36" spans="1:21" ht="17" thickBot="1"/>
    <row r="37" spans="1:21" ht="17" thickBot="1">
      <c r="A37" s="381" t="s">
        <v>74</v>
      </c>
      <c r="B37" s="382"/>
      <c r="C37" s="383"/>
      <c r="D37" s="384"/>
    </row>
    <row r="38" spans="1:21">
      <c r="B38" s="110" t="s">
        <v>75</v>
      </c>
      <c r="C38" s="111" t="s">
        <v>0</v>
      </c>
      <c r="D38" s="112" t="s">
        <v>1</v>
      </c>
    </row>
    <row r="39" spans="1:21">
      <c r="B39" s="113">
        <v>1</v>
      </c>
      <c r="C39" s="114" t="s">
        <v>344</v>
      </c>
      <c r="D39" s="115" t="s">
        <v>26</v>
      </c>
    </row>
    <row r="40" spans="1:21">
      <c r="B40" s="113">
        <v>2</v>
      </c>
      <c r="C40" s="114" t="s">
        <v>345</v>
      </c>
      <c r="D40" s="115" t="s">
        <v>26</v>
      </c>
    </row>
    <row r="41" spans="1:21">
      <c r="B41" s="113">
        <v>3</v>
      </c>
      <c r="C41" s="114" t="s">
        <v>302</v>
      </c>
      <c r="D41" s="115" t="s">
        <v>21</v>
      </c>
    </row>
    <row r="42" spans="1:21">
      <c r="B42" s="113">
        <v>4</v>
      </c>
      <c r="C42" s="114" t="s">
        <v>303</v>
      </c>
      <c r="D42" s="115" t="s">
        <v>21</v>
      </c>
    </row>
    <row r="43" spans="1:21">
      <c r="B43" s="113">
        <v>5</v>
      </c>
      <c r="C43" s="114" t="s">
        <v>316</v>
      </c>
      <c r="D43" s="115" t="s">
        <v>25</v>
      </c>
    </row>
    <row r="44" spans="1:21">
      <c r="B44" s="113">
        <v>6</v>
      </c>
      <c r="C44" s="114" t="s">
        <v>315</v>
      </c>
      <c r="D44" s="115" t="s">
        <v>25</v>
      </c>
    </row>
    <row r="45" spans="1:21">
      <c r="B45" s="113">
        <v>7</v>
      </c>
      <c r="C45" s="114" t="s">
        <v>369</v>
      </c>
      <c r="D45" s="115" t="s">
        <v>14</v>
      </c>
    </row>
    <row r="46" spans="1:21">
      <c r="B46" s="113">
        <v>8</v>
      </c>
      <c r="C46" s="114" t="s">
        <v>370</v>
      </c>
      <c r="D46" s="115" t="s">
        <v>14</v>
      </c>
    </row>
    <row r="47" spans="1:21">
      <c r="B47" s="113">
        <v>9</v>
      </c>
      <c r="C47" s="114" t="s">
        <v>387</v>
      </c>
      <c r="D47" s="115" t="s">
        <v>17</v>
      </c>
    </row>
    <row r="48" spans="1:21">
      <c r="B48" s="113">
        <v>10</v>
      </c>
      <c r="C48" s="114" t="s">
        <v>278</v>
      </c>
      <c r="D48" s="115" t="s">
        <v>20</v>
      </c>
    </row>
    <row r="49" spans="2:4">
      <c r="B49" s="113">
        <v>11</v>
      </c>
      <c r="C49" s="114" t="s">
        <v>290</v>
      </c>
      <c r="D49" s="115" t="s">
        <v>18</v>
      </c>
    </row>
    <row r="50" spans="2:4">
      <c r="B50" s="113">
        <v>12</v>
      </c>
      <c r="C50" s="114" t="s">
        <v>353</v>
      </c>
      <c r="D50" s="115" t="s">
        <v>34</v>
      </c>
    </row>
    <row r="51" spans="2:4">
      <c r="B51" s="113">
        <v>13</v>
      </c>
      <c r="C51" s="114" t="s">
        <v>310</v>
      </c>
      <c r="D51" s="115" t="s">
        <v>29</v>
      </c>
    </row>
    <row r="52" spans="2:4">
      <c r="B52" s="113">
        <v>14</v>
      </c>
      <c r="C52" s="114" t="s">
        <v>311</v>
      </c>
      <c r="D52" s="115" t="s">
        <v>29</v>
      </c>
    </row>
    <row r="53" spans="2:4">
      <c r="B53" s="113">
        <v>15</v>
      </c>
      <c r="C53" s="114" t="s">
        <v>377</v>
      </c>
      <c r="D53" s="115" t="s">
        <v>47</v>
      </c>
    </row>
    <row r="54" spans="2:4">
      <c r="B54" s="113">
        <v>16</v>
      </c>
      <c r="C54" s="114" t="s">
        <v>292</v>
      </c>
      <c r="D54" s="115" t="s">
        <v>43</v>
      </c>
    </row>
    <row r="55" spans="2:4">
      <c r="B55" s="113">
        <v>17</v>
      </c>
      <c r="C55" s="114" t="s">
        <v>360</v>
      </c>
      <c r="D55" s="115" t="s">
        <v>41</v>
      </c>
    </row>
    <row r="56" spans="2:4">
      <c r="B56" s="113">
        <v>18</v>
      </c>
      <c r="C56" s="114" t="s">
        <v>359</v>
      </c>
      <c r="D56" s="115" t="s">
        <v>41</v>
      </c>
    </row>
    <row r="57" spans="2:4">
      <c r="B57" s="113">
        <v>19</v>
      </c>
      <c r="C57" s="114" t="s">
        <v>330</v>
      </c>
      <c r="D57" s="115" t="s">
        <v>39</v>
      </c>
    </row>
    <row r="58" spans="2:4">
      <c r="B58" s="113">
        <v>20</v>
      </c>
      <c r="C58" s="114"/>
      <c r="D58" s="115"/>
    </row>
    <row r="59" spans="2:4">
      <c r="B59" s="113">
        <v>21</v>
      </c>
      <c r="C59" s="114"/>
      <c r="D59" s="115"/>
    </row>
    <row r="60" spans="2:4">
      <c r="B60" s="113">
        <v>22</v>
      </c>
      <c r="C60" s="114"/>
      <c r="D60" s="115"/>
    </row>
    <row r="61" spans="2:4">
      <c r="B61" s="113">
        <v>23</v>
      </c>
      <c r="C61" s="114"/>
      <c r="D61" s="115"/>
    </row>
    <row r="62" spans="2:4">
      <c r="B62" s="113">
        <v>24</v>
      </c>
      <c r="C62" s="114"/>
      <c r="D62" s="115"/>
    </row>
    <row r="63" spans="2:4">
      <c r="B63" s="113">
        <v>25</v>
      </c>
      <c r="C63" s="114"/>
      <c r="D63" s="115"/>
    </row>
    <row r="64" spans="2:4">
      <c r="B64" s="113">
        <v>26</v>
      </c>
      <c r="C64" s="114"/>
      <c r="D64" s="115"/>
    </row>
    <row r="65" spans="2:4">
      <c r="B65" s="113">
        <v>27</v>
      </c>
      <c r="C65" s="114"/>
      <c r="D65" s="115"/>
    </row>
    <row r="66" spans="2:4">
      <c r="B66" s="113">
        <v>28</v>
      </c>
      <c r="C66" s="114"/>
      <c r="D66" s="115"/>
    </row>
    <row r="67" spans="2:4">
      <c r="B67" s="113">
        <v>29</v>
      </c>
      <c r="C67" s="114"/>
      <c r="D67" s="115"/>
    </row>
    <row r="68" spans="2:4">
      <c r="B68" s="113">
        <v>30</v>
      </c>
      <c r="C68" s="114"/>
      <c r="D68" s="115"/>
    </row>
    <row r="69" spans="2:4">
      <c r="B69" s="113">
        <v>31</v>
      </c>
      <c r="C69" s="114"/>
      <c r="D69" s="115"/>
    </row>
    <row r="70" spans="2:4">
      <c r="B70" s="113">
        <v>32</v>
      </c>
      <c r="C70" s="114"/>
      <c r="D70" s="115"/>
    </row>
    <row r="71" spans="2:4">
      <c r="B71" s="113">
        <v>33</v>
      </c>
      <c r="C71" s="114"/>
      <c r="D71" s="115"/>
    </row>
    <row r="72" spans="2:4">
      <c r="B72" s="113">
        <v>34</v>
      </c>
      <c r="C72" s="114"/>
      <c r="D72" s="115"/>
    </row>
    <row r="73" spans="2:4">
      <c r="B73" s="113">
        <v>35</v>
      </c>
      <c r="C73" s="114"/>
      <c r="D73" s="115"/>
    </row>
    <row r="74" spans="2:4">
      <c r="B74" s="113">
        <v>36</v>
      </c>
      <c r="C74" s="114"/>
      <c r="D74" s="115"/>
    </row>
    <row r="75" spans="2:4">
      <c r="B75" s="113">
        <v>37</v>
      </c>
      <c r="C75" s="114"/>
      <c r="D75" s="115"/>
    </row>
    <row r="76" spans="2:4">
      <c r="B76" s="113">
        <v>38</v>
      </c>
      <c r="C76" s="114"/>
      <c r="D76" s="115"/>
    </row>
    <row r="77" spans="2:4">
      <c r="B77" s="113">
        <v>39</v>
      </c>
      <c r="C77" s="114"/>
      <c r="D77" s="115"/>
    </row>
    <row r="78" spans="2:4">
      <c r="B78" s="113">
        <v>40</v>
      </c>
      <c r="C78" s="114"/>
      <c r="D78" s="115"/>
    </row>
    <row r="79" spans="2:4">
      <c r="B79" s="113">
        <v>41</v>
      </c>
      <c r="C79" s="114"/>
      <c r="D79" s="115"/>
    </row>
    <row r="80" spans="2:4">
      <c r="B80" s="113">
        <v>42</v>
      </c>
      <c r="C80" s="114"/>
      <c r="D80" s="115"/>
    </row>
    <row r="81" spans="2:4">
      <c r="B81" s="113">
        <v>43</v>
      </c>
      <c r="C81" s="114"/>
      <c r="D81" s="115"/>
    </row>
    <row r="82" spans="2:4">
      <c r="B82" s="113">
        <v>44</v>
      </c>
      <c r="C82" s="114"/>
      <c r="D82" s="115"/>
    </row>
    <row r="83" spans="2:4">
      <c r="B83" s="113">
        <v>45</v>
      </c>
      <c r="C83" s="114"/>
      <c r="D83" s="115"/>
    </row>
    <row r="84" spans="2:4">
      <c r="B84" s="113">
        <v>46</v>
      </c>
      <c r="C84" s="114"/>
      <c r="D84" s="115"/>
    </row>
    <row r="85" spans="2:4">
      <c r="B85" s="113">
        <v>47</v>
      </c>
      <c r="C85" s="114"/>
      <c r="D85" s="115"/>
    </row>
    <row r="86" spans="2:4">
      <c r="B86" s="113">
        <v>48</v>
      </c>
      <c r="C86" s="114"/>
      <c r="D86" s="115"/>
    </row>
    <row r="87" spans="2:4">
      <c r="B87" s="113">
        <v>49</v>
      </c>
      <c r="C87" s="114"/>
      <c r="D87" s="115"/>
    </row>
    <row r="88" spans="2:4">
      <c r="B88" s="113">
        <v>50</v>
      </c>
      <c r="C88" s="114"/>
      <c r="D88" s="115"/>
    </row>
    <row r="89" spans="2:4">
      <c r="B89" s="113">
        <v>51</v>
      </c>
      <c r="C89" s="114"/>
      <c r="D89" s="115"/>
    </row>
    <row r="90" spans="2:4">
      <c r="B90" s="113">
        <v>52</v>
      </c>
      <c r="C90" s="114"/>
      <c r="D90" s="115"/>
    </row>
    <row r="91" spans="2:4">
      <c r="B91" s="113">
        <v>53</v>
      </c>
      <c r="C91" s="114"/>
      <c r="D91" s="115"/>
    </row>
    <row r="92" spans="2:4">
      <c r="B92" s="113">
        <v>54</v>
      </c>
      <c r="C92" s="114"/>
      <c r="D92" s="115"/>
    </row>
    <row r="93" spans="2:4">
      <c r="B93" s="113">
        <v>55</v>
      </c>
      <c r="C93" s="114"/>
      <c r="D93" s="115"/>
    </row>
    <row r="94" spans="2:4">
      <c r="B94" s="113">
        <v>56</v>
      </c>
      <c r="C94" s="114"/>
      <c r="D94" s="115"/>
    </row>
    <row r="95" spans="2:4">
      <c r="B95" s="113">
        <v>57</v>
      </c>
      <c r="C95" s="114"/>
      <c r="D95" s="115"/>
    </row>
    <row r="96" spans="2:4">
      <c r="B96" s="113">
        <v>58</v>
      </c>
      <c r="C96" s="114"/>
      <c r="D96" s="115"/>
    </row>
    <row r="97" spans="2:4">
      <c r="B97" s="113">
        <v>59</v>
      </c>
      <c r="C97" s="114"/>
      <c r="D97" s="115"/>
    </row>
    <row r="98" spans="2:4">
      <c r="B98" s="113">
        <v>60</v>
      </c>
      <c r="C98" s="114"/>
      <c r="D98" s="115"/>
    </row>
    <row r="99" spans="2:4">
      <c r="B99" s="113">
        <v>61</v>
      </c>
      <c r="C99" s="114"/>
      <c r="D99" s="115"/>
    </row>
    <row r="100" spans="2:4">
      <c r="B100" s="113">
        <v>62</v>
      </c>
      <c r="C100" s="114"/>
      <c r="D100" s="115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3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96FC18EA54FC4C8BC23D4A71D0F98E" ma:contentTypeVersion="13" ma:contentTypeDescription="新しいドキュメントを作成します。" ma:contentTypeScope="" ma:versionID="32e7cfd1bfa1a9ad01f8d3471bb1da16">
  <xsd:schema xmlns:xsd="http://www.w3.org/2001/XMLSchema" xmlns:xs="http://www.w3.org/2001/XMLSchema" xmlns:p="http://schemas.microsoft.com/office/2006/metadata/properties" xmlns:ns2="bf18689f-bfe9-411f-99ee-6d52de672541" xmlns:ns3="a63cbecd-f636-4790-9481-4800ac4dc2c5" targetNamespace="http://schemas.microsoft.com/office/2006/metadata/properties" ma:root="true" ma:fieldsID="25e6f186201e302d2d81a038e1a43930" ns2:_="" ns3:_="">
    <xsd:import namespace="bf18689f-bfe9-411f-99ee-6d52de672541"/>
    <xsd:import namespace="a63cbecd-f636-4790-9481-4800ac4dc2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8689f-bfe9-411f-99ee-6d52de672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2f05c8ac-db11-44a7-bce2-580afd351a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cbecd-f636-4790-9481-4800ac4dc2c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1ef4d4e-0795-4436-a2b2-cca285a218ef}" ma:internalName="TaxCatchAll" ma:showField="CatchAllData" ma:web="a63cbecd-f636-4790-9481-4800ac4dc2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3cbecd-f636-4790-9481-4800ac4dc2c5" xsi:nil="true"/>
    <lcf76f155ced4ddcb4097134ff3c332f xmlns="bf18689f-bfe9-411f-99ee-6d52de6725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7004EA-EC63-4CD8-B097-D0663F5D747E}"/>
</file>

<file path=customXml/itemProps2.xml><?xml version="1.0" encoding="utf-8"?>
<ds:datastoreItem xmlns:ds="http://schemas.openxmlformats.org/officeDocument/2006/customXml" ds:itemID="{D4423B38-F7EE-41C7-AE80-C24348497129}"/>
</file>

<file path=customXml/itemProps3.xml><?xml version="1.0" encoding="utf-8"?>
<ds:datastoreItem xmlns:ds="http://schemas.openxmlformats.org/officeDocument/2006/customXml" ds:itemID="{E521BD5E-B464-4E78-9B23-AA7F052D5D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</vt:i4>
      </vt:variant>
    </vt:vector>
  </HeadingPairs>
  <TitlesOfParts>
    <vt:vector size="37" baseType="lpstr">
      <vt:lpstr>表紙1</vt:lpstr>
      <vt:lpstr>表紙2</vt:lpstr>
      <vt:lpstr>表紙3</vt:lpstr>
      <vt:lpstr>男-55</vt:lpstr>
      <vt:lpstr>男-61</vt:lpstr>
      <vt:lpstr>男-68</vt:lpstr>
      <vt:lpstr>男-76</vt:lpstr>
      <vt:lpstr>男＋76</vt:lpstr>
      <vt:lpstr>女-48</vt:lpstr>
      <vt:lpstr>女-53</vt:lpstr>
      <vt:lpstr>女-59</vt:lpstr>
      <vt:lpstr>女-66リーグ</vt:lpstr>
      <vt:lpstr>女＋66</vt:lpstr>
      <vt:lpstr>男子団体組手3人制</vt:lpstr>
      <vt:lpstr>男子団体組手5人制</vt:lpstr>
      <vt:lpstr>女子団体組手3人制</vt:lpstr>
      <vt:lpstr>女子団体組手5人制</vt:lpstr>
      <vt:lpstr>出場一覧 </vt:lpstr>
      <vt:lpstr>顧問参加表</vt:lpstr>
      <vt:lpstr>入館順</vt:lpstr>
      <vt:lpstr>'出場一覧 '!Print_Area</vt:lpstr>
      <vt:lpstr>'女＋66'!Print_Area</vt:lpstr>
      <vt:lpstr>'女-48'!Print_Area</vt:lpstr>
      <vt:lpstr>'女-53'!Print_Area</vt:lpstr>
      <vt:lpstr>'女-59'!Print_Area</vt:lpstr>
      <vt:lpstr>'女-66リーグ'!Print_Area</vt:lpstr>
      <vt:lpstr>女子団体組手3人制!Print_Area</vt:lpstr>
      <vt:lpstr>女子団体組手5人制!Print_Area</vt:lpstr>
      <vt:lpstr>'男＋76'!Print_Area</vt:lpstr>
      <vt:lpstr>'男-55'!Print_Area</vt:lpstr>
      <vt:lpstr>'男-61'!Print_Area</vt:lpstr>
      <vt:lpstr>'男-68'!Print_Area</vt:lpstr>
      <vt:lpstr>'男-76'!Print_Area</vt:lpstr>
      <vt:lpstr>男子団体組手3人制!Print_Area</vt:lpstr>
      <vt:lpstr>男子団体組手5人制!Print_Area</vt:lpstr>
      <vt:lpstr>表紙1!Print_Area</vt:lpstr>
      <vt:lpstr>表紙2!Print_Area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Administrator</cp:lastModifiedBy>
  <cp:lastPrinted>2023-08-31T22:57:55Z</cp:lastPrinted>
  <dcterms:created xsi:type="dcterms:W3CDTF">2001-04-26T04:08:50Z</dcterms:created>
  <dcterms:modified xsi:type="dcterms:W3CDTF">2023-09-04T03:09:37Z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0x0101008696FC18EA54FC4C8BC23D4A71D0F98E</vt:lpwstr>
  </property>
</Properties>
</file>