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20490" windowHeight="6780"/>
  </bookViews>
  <sheets>
    <sheet name="ﾍﾞｽﾄ8" sheetId="11" r:id="rId1"/>
    <sheet name="女個形" sheetId="14" r:id="rId2"/>
    <sheet name="男個形" sheetId="13" r:id="rId3"/>
    <sheet name="男女形トーナメント" sheetId="18" r:id="rId4"/>
    <sheet name="男女団形" sheetId="19" r:id="rId5"/>
    <sheet name="女個組" sheetId="16" r:id="rId6"/>
    <sheet name="男個組" sheetId="8" r:id="rId7"/>
    <sheet name="男女団組" sheetId="15" r:id="rId8"/>
  </sheets>
  <definedNames>
    <definedName name="_xlnm._FilterDatabase" localSheetId="4" hidden="1">男女団形!$E$77:$F$101</definedName>
    <definedName name="_xlnm.Print_Area" localSheetId="0">ﾍﾞｽﾄ8!$A$1:$I$53</definedName>
    <definedName name="_xlnm.Print_Area" localSheetId="1">女個形!$B$1:$Q$25</definedName>
    <definedName name="_xlnm.Print_Area" localSheetId="5">女個組!$A$1:$T$58</definedName>
    <definedName name="_xlnm.Print_Area" localSheetId="2">男個形!$B$1:$Q$29</definedName>
    <definedName name="_xlnm.Print_Area" localSheetId="6">男個組!$A$1:$T$65</definedName>
    <definedName name="_xlnm.Print_Area" localSheetId="3">男女形トーナメント!$A$1:$N$49</definedName>
    <definedName name="_xlnm.Print_Area" localSheetId="4">男女団形!$A$1:$M$28</definedName>
    <definedName name="_xlnm.Print_Area" localSheetId="7">男女団組!$A$1:$P$59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1" i="14" l="1"/>
  <c r="S54" i="8" l="1"/>
  <c r="R54" i="8"/>
  <c r="D54" i="8"/>
  <c r="C54" i="8"/>
  <c r="S52" i="8"/>
  <c r="R52" i="8"/>
  <c r="D52" i="8"/>
  <c r="C52" i="8"/>
  <c r="S50" i="8"/>
  <c r="R50" i="8"/>
  <c r="D50" i="8"/>
  <c r="C50" i="8"/>
  <c r="S48" i="8"/>
  <c r="R48" i="8"/>
  <c r="D48" i="8"/>
  <c r="C48" i="8"/>
  <c r="S46" i="8"/>
  <c r="R46" i="8"/>
  <c r="D46" i="8"/>
  <c r="C46" i="8"/>
  <c r="S44" i="8"/>
  <c r="R44" i="8"/>
  <c r="D44" i="8"/>
  <c r="C44" i="8"/>
  <c r="S42" i="8"/>
  <c r="R42" i="8"/>
  <c r="D42" i="8"/>
  <c r="C42" i="8"/>
  <c r="S40" i="8"/>
  <c r="R40" i="8"/>
  <c r="D40" i="8"/>
  <c r="C40" i="8"/>
  <c r="S38" i="8"/>
  <c r="R38" i="8"/>
  <c r="D38" i="8"/>
  <c r="C38" i="8"/>
  <c r="S36" i="8"/>
  <c r="R36" i="8"/>
  <c r="D36" i="8"/>
  <c r="C36" i="8"/>
  <c r="S34" i="8"/>
  <c r="R34" i="8"/>
  <c r="D34" i="8"/>
  <c r="C34" i="8"/>
  <c r="S32" i="8"/>
  <c r="R32" i="8"/>
  <c r="D32" i="8"/>
  <c r="C32" i="8"/>
  <c r="S30" i="8"/>
  <c r="R30" i="8"/>
  <c r="D30" i="8"/>
  <c r="C30" i="8"/>
  <c r="S28" i="8"/>
  <c r="R28" i="8"/>
  <c r="D28" i="8"/>
  <c r="C28" i="8"/>
  <c r="S26" i="8"/>
  <c r="R26" i="8"/>
  <c r="D26" i="8"/>
  <c r="C26" i="8"/>
  <c r="S24" i="8"/>
  <c r="R24" i="8"/>
  <c r="D24" i="8"/>
  <c r="C24" i="8"/>
  <c r="S22" i="8"/>
  <c r="R22" i="8"/>
  <c r="D22" i="8"/>
  <c r="C22" i="8"/>
  <c r="S20" i="8"/>
  <c r="R20" i="8"/>
  <c r="D20" i="8"/>
  <c r="C20" i="8"/>
  <c r="S18" i="8"/>
  <c r="R18" i="8"/>
  <c r="D18" i="8"/>
  <c r="C18" i="8"/>
  <c r="S16" i="8"/>
  <c r="R16" i="8"/>
  <c r="D16" i="8"/>
  <c r="C16" i="8"/>
  <c r="S14" i="8"/>
  <c r="R14" i="8"/>
  <c r="D14" i="8"/>
  <c r="C14" i="8"/>
  <c r="S12" i="8"/>
  <c r="R12" i="8"/>
  <c r="D12" i="8"/>
  <c r="C12" i="8"/>
  <c r="S10" i="8"/>
  <c r="R10" i="8"/>
  <c r="D10" i="8"/>
  <c r="C10" i="8"/>
  <c r="S8" i="8"/>
  <c r="R8" i="8"/>
  <c r="D8" i="8"/>
  <c r="C8" i="8"/>
  <c r="S6" i="8"/>
  <c r="R6" i="8"/>
  <c r="D6" i="8"/>
  <c r="C6" i="8"/>
  <c r="S4" i="8"/>
  <c r="R4" i="8"/>
  <c r="D4" i="8"/>
  <c r="C4" i="8"/>
  <c r="L38" i="16" l="1"/>
  <c r="L36" i="16"/>
  <c r="L35" i="16" s="1"/>
  <c r="L34" i="16" s="1"/>
  <c r="L33" i="16" s="1"/>
  <c r="L32" i="16" s="1"/>
  <c r="L31" i="16" s="1"/>
  <c r="L30" i="16" s="1"/>
  <c r="L29" i="16" s="1"/>
  <c r="L28" i="16" s="1"/>
  <c r="L27" i="16" s="1"/>
  <c r="L26" i="16" s="1"/>
  <c r="L13" i="16"/>
  <c r="L14" i="16" s="1"/>
  <c r="L15" i="16" s="1"/>
  <c r="L16" i="16" s="1"/>
  <c r="L17" i="16" s="1"/>
  <c r="L18" i="16" s="1"/>
  <c r="L19" i="16" s="1"/>
  <c r="L20" i="16" s="1"/>
  <c r="L21" i="16" s="1"/>
  <c r="L22" i="16" s="1"/>
  <c r="L23" i="16" s="1"/>
  <c r="L24" i="16" s="1"/>
  <c r="L25" i="16" s="1"/>
  <c r="I36" i="16"/>
  <c r="I35" i="16" s="1"/>
  <c r="I34" i="16" s="1"/>
  <c r="I33" i="16" s="1"/>
  <c r="I32" i="16" s="1"/>
  <c r="I31" i="16" s="1"/>
  <c r="I30" i="16" s="1"/>
  <c r="I29" i="16" s="1"/>
  <c r="I28" i="16" s="1"/>
  <c r="I27" i="16" s="1"/>
  <c r="R13" i="16"/>
  <c r="S13" i="16"/>
  <c r="I13" i="16"/>
  <c r="I14" i="16" s="1"/>
  <c r="I15" i="16" s="1"/>
  <c r="I16" i="16" s="1"/>
  <c r="I17" i="16" s="1"/>
  <c r="I18" i="16" s="1"/>
  <c r="I19" i="16" s="1"/>
  <c r="I20" i="16" s="1"/>
  <c r="I21" i="16" s="1"/>
  <c r="I22" i="16" s="1"/>
  <c r="I23" i="16" s="1"/>
  <c r="I24" i="16" s="1"/>
  <c r="I25" i="16" s="1"/>
  <c r="R25" i="16"/>
  <c r="S25" i="16"/>
  <c r="R27" i="16"/>
  <c r="S27" i="16"/>
  <c r="R3" i="16"/>
  <c r="S3" i="16"/>
  <c r="R5" i="16"/>
  <c r="S5" i="16"/>
  <c r="R7" i="16"/>
  <c r="S7" i="16"/>
  <c r="R9" i="16"/>
  <c r="S9" i="16"/>
  <c r="R11" i="16"/>
  <c r="S11" i="16"/>
  <c r="R15" i="16"/>
  <c r="S15" i="16"/>
  <c r="R17" i="16"/>
  <c r="S17" i="16"/>
  <c r="R19" i="16"/>
  <c r="S19" i="16"/>
  <c r="R21" i="16"/>
  <c r="S21" i="16"/>
  <c r="R23" i="16"/>
  <c r="S23" i="16"/>
  <c r="L40" i="18"/>
  <c r="E40" i="18"/>
  <c r="L39" i="18"/>
  <c r="E39" i="18"/>
  <c r="K38" i="18"/>
  <c r="F38" i="18"/>
  <c r="K37" i="18"/>
  <c r="F37" i="18"/>
  <c r="K36" i="18"/>
  <c r="F36" i="18"/>
  <c r="K35" i="18"/>
  <c r="J35" i="18"/>
  <c r="G35" i="18"/>
  <c r="F35" i="18"/>
  <c r="K34" i="18"/>
  <c r="L32" i="18"/>
  <c r="E32" i="18"/>
  <c r="L31" i="18"/>
  <c r="E31" i="18"/>
  <c r="L15" i="18"/>
  <c r="E15" i="18"/>
  <c r="L14" i="18"/>
  <c r="E14" i="18"/>
  <c r="K13" i="18"/>
  <c r="F13" i="18"/>
  <c r="K12" i="18"/>
  <c r="F12" i="18"/>
  <c r="K11" i="18"/>
  <c r="F11" i="18"/>
  <c r="K10" i="18"/>
  <c r="J10" i="18"/>
  <c r="G10" i="18"/>
  <c r="F10" i="18"/>
  <c r="K9" i="18"/>
  <c r="F9" i="18"/>
  <c r="K8" i="18"/>
  <c r="F8" i="18"/>
  <c r="L7" i="18"/>
  <c r="E7" i="18"/>
  <c r="L6" i="18"/>
  <c r="E6" i="18"/>
  <c r="I26" i="16" l="1"/>
  <c r="D3" i="13" l="1"/>
  <c r="G15" i="13" l="1"/>
  <c r="A15" i="13" s="1"/>
  <c r="P3" i="13"/>
  <c r="J3" i="13" s="1"/>
  <c r="G3" i="13"/>
  <c r="A3" i="13" s="1"/>
  <c r="G3" i="14"/>
  <c r="A3" i="14" s="1"/>
  <c r="D45" i="16" l="1"/>
  <c r="F22" i="19" l="1"/>
  <c r="M26" i="19"/>
  <c r="M24" i="19"/>
  <c r="M22" i="19"/>
  <c r="M23" i="19"/>
  <c r="M25" i="19"/>
  <c r="M27" i="19"/>
  <c r="M28" i="19"/>
  <c r="M21" i="19"/>
  <c r="F26" i="19"/>
  <c r="F24" i="19"/>
  <c r="F23" i="19"/>
  <c r="F25" i="19"/>
  <c r="F27" i="19"/>
  <c r="F28" i="19"/>
  <c r="F21" i="19"/>
  <c r="M8" i="19"/>
  <c r="M12" i="19"/>
  <c r="M13" i="19"/>
  <c r="M14" i="19"/>
  <c r="M15" i="19"/>
  <c r="M16" i="19"/>
  <c r="M17" i="19"/>
  <c r="M11" i="19"/>
  <c r="F12" i="19"/>
  <c r="F13" i="19"/>
  <c r="F14" i="19"/>
  <c r="F15" i="19"/>
  <c r="F16" i="19"/>
  <c r="F17" i="19"/>
  <c r="F11" i="19"/>
  <c r="M5" i="19"/>
  <c r="M4" i="19"/>
  <c r="M6" i="19"/>
  <c r="M7" i="19"/>
  <c r="M3" i="19"/>
  <c r="F4" i="19"/>
  <c r="F5" i="19"/>
  <c r="F6" i="19"/>
  <c r="F7" i="19"/>
  <c r="F8" i="19"/>
  <c r="F3" i="19"/>
  <c r="P11" i="13"/>
  <c r="J11" i="13" s="1"/>
  <c r="P4" i="13"/>
  <c r="J4" i="13" s="1"/>
  <c r="P5" i="13"/>
  <c r="J5" i="13" s="1"/>
  <c r="P6" i="13"/>
  <c r="J6" i="13" s="1"/>
  <c r="P7" i="13"/>
  <c r="J7" i="13" s="1"/>
  <c r="P8" i="13"/>
  <c r="J8" i="13" s="1"/>
  <c r="P9" i="13"/>
  <c r="J9" i="13" s="1"/>
  <c r="P10" i="13"/>
  <c r="J10" i="13" s="1"/>
  <c r="P12" i="13"/>
  <c r="J12" i="13" s="1"/>
  <c r="G11" i="13"/>
  <c r="A11" i="13" s="1"/>
  <c r="G9" i="13"/>
  <c r="A9" i="13" s="1"/>
  <c r="G4" i="13"/>
  <c r="A4" i="13" s="1"/>
  <c r="G5" i="13"/>
  <c r="A5" i="13" s="1"/>
  <c r="G6" i="13"/>
  <c r="A6" i="13" s="1"/>
  <c r="G7" i="13"/>
  <c r="A7" i="13" s="1"/>
  <c r="G8" i="13"/>
  <c r="A8" i="13" s="1"/>
  <c r="G10" i="13"/>
  <c r="A10" i="13" s="1"/>
  <c r="G12" i="13"/>
  <c r="A12" i="13" s="1"/>
  <c r="P21" i="13"/>
  <c r="J21" i="13" s="1"/>
  <c r="P18" i="13"/>
  <c r="J18" i="13" s="1"/>
  <c r="P16" i="13"/>
  <c r="J16" i="13" s="1"/>
  <c r="P17" i="13"/>
  <c r="J17" i="13" s="1"/>
  <c r="P19" i="13"/>
  <c r="J19" i="13" s="1"/>
  <c r="P20" i="13"/>
  <c r="J20" i="13" s="1"/>
  <c r="P22" i="13"/>
  <c r="J22" i="13" s="1"/>
  <c r="P23" i="13"/>
  <c r="J23" i="13" s="1"/>
  <c r="P24" i="13"/>
  <c r="J24" i="13" s="1"/>
  <c r="P25" i="13"/>
  <c r="J25" i="13" s="1"/>
  <c r="P15" i="13"/>
  <c r="J15" i="13" s="1"/>
  <c r="G17" i="13"/>
  <c r="A17" i="13" s="1"/>
  <c r="G16" i="13"/>
  <c r="A16" i="13" s="1"/>
  <c r="A18" i="13"/>
  <c r="G19" i="13"/>
  <c r="A19" i="13" s="1"/>
  <c r="G20" i="13"/>
  <c r="A20" i="13" s="1"/>
  <c r="G21" i="13"/>
  <c r="A21" i="13" s="1"/>
  <c r="G22" i="13"/>
  <c r="A22" i="13" s="1"/>
  <c r="G23" i="13"/>
  <c r="A23" i="13" s="1"/>
  <c r="G24" i="13"/>
  <c r="A24" i="13" s="1"/>
  <c r="G25" i="13"/>
  <c r="A25" i="13" s="1"/>
  <c r="G20" i="14"/>
  <c r="A20" i="14" s="1"/>
  <c r="G18" i="14"/>
  <c r="A18" i="14" s="1"/>
  <c r="G15" i="14"/>
  <c r="A15" i="14" s="1"/>
  <c r="G16" i="14"/>
  <c r="A16" i="14" s="1"/>
  <c r="G17" i="14"/>
  <c r="A17" i="14" s="1"/>
  <c r="G19" i="14"/>
  <c r="A19" i="14" s="1"/>
  <c r="G21" i="14"/>
  <c r="A21" i="14" s="1"/>
  <c r="G22" i="14"/>
  <c r="A22" i="14" s="1"/>
  <c r="G14" i="14"/>
  <c r="A14" i="14" s="1"/>
  <c r="G10" i="14"/>
  <c r="A10" i="14" s="1"/>
  <c r="G4" i="14"/>
  <c r="A4" i="14" s="1"/>
  <c r="G5" i="14"/>
  <c r="A5" i="14" s="1"/>
  <c r="G6" i="14"/>
  <c r="A6" i="14" s="1"/>
  <c r="G7" i="14"/>
  <c r="A7" i="14" s="1"/>
  <c r="G8" i="14"/>
  <c r="A8" i="14" s="1"/>
  <c r="G9" i="14"/>
  <c r="A9" i="14" s="1"/>
  <c r="G11" i="14"/>
  <c r="A11" i="14" s="1"/>
  <c r="P3" i="14"/>
  <c r="J3" i="14" s="1"/>
  <c r="P10" i="14"/>
  <c r="J10" i="14" s="1"/>
  <c r="P4" i="14"/>
  <c r="J4" i="14" s="1"/>
  <c r="P5" i="14"/>
  <c r="J5" i="14" s="1"/>
  <c r="P6" i="14"/>
  <c r="J6" i="14" s="1"/>
  <c r="P7" i="14"/>
  <c r="J7" i="14" s="1"/>
  <c r="P8" i="14"/>
  <c r="J8" i="14" s="1"/>
  <c r="P9" i="14"/>
  <c r="J9" i="14" s="1"/>
  <c r="J11" i="14"/>
  <c r="P16" i="14"/>
  <c r="J16" i="14" s="1"/>
  <c r="P17" i="14"/>
  <c r="J17" i="14" s="1"/>
  <c r="P18" i="14"/>
  <c r="J18" i="14" s="1"/>
  <c r="P19" i="14"/>
  <c r="J19" i="14" s="1"/>
  <c r="P20" i="14"/>
  <c r="J20" i="14" s="1"/>
  <c r="P21" i="14"/>
  <c r="J21" i="14" s="1"/>
  <c r="P22" i="14"/>
  <c r="J22" i="14" s="1"/>
  <c r="P14" i="14"/>
  <c r="J14" i="14" s="1"/>
  <c r="P15" i="14"/>
  <c r="J15" i="14" s="1"/>
  <c r="C28" i="18" l="1"/>
  <c r="B28" i="18"/>
  <c r="B32" i="18"/>
  <c r="B34" i="18"/>
  <c r="C32" i="18"/>
  <c r="B30" i="18"/>
  <c r="C38" i="18"/>
  <c r="C42" i="18"/>
  <c r="B36" i="18"/>
  <c r="B42" i="18"/>
  <c r="C36" i="18"/>
  <c r="B38" i="18"/>
  <c r="B40" i="18"/>
  <c r="C30" i="18"/>
  <c r="C40" i="18"/>
  <c r="C34" i="18"/>
  <c r="B7" i="18"/>
  <c r="B3" i="18"/>
  <c r="B15" i="18"/>
  <c r="B11" i="18"/>
  <c r="C7" i="18"/>
  <c r="C3" i="18"/>
  <c r="C15" i="18"/>
  <c r="C11" i="18"/>
  <c r="B5" i="18"/>
  <c r="B9" i="18"/>
  <c r="B13" i="18"/>
  <c r="B17" i="18"/>
  <c r="C5" i="18"/>
  <c r="C9" i="18"/>
  <c r="C13" i="18"/>
  <c r="C17" i="18"/>
  <c r="S45" i="16"/>
  <c r="R45" i="16"/>
  <c r="S43" i="16"/>
  <c r="R43" i="16"/>
  <c r="S41" i="16"/>
  <c r="R41" i="16"/>
  <c r="S39" i="16"/>
  <c r="R39" i="16"/>
  <c r="S37" i="16"/>
  <c r="R37" i="16"/>
  <c r="S35" i="16"/>
  <c r="R35" i="16"/>
  <c r="S33" i="16"/>
  <c r="R33" i="16"/>
  <c r="S31" i="16"/>
  <c r="R31" i="16"/>
  <c r="S29" i="16"/>
  <c r="R29" i="16"/>
  <c r="D47" i="16"/>
  <c r="C47" i="16"/>
  <c r="C45" i="16"/>
  <c r="D43" i="16"/>
  <c r="C43" i="16"/>
  <c r="D41" i="16"/>
  <c r="C41" i="16"/>
  <c r="D39" i="16"/>
  <c r="C39" i="16"/>
  <c r="D37" i="16"/>
  <c r="C37" i="16"/>
  <c r="D35" i="16"/>
  <c r="C35" i="16"/>
  <c r="D33" i="16"/>
  <c r="C33" i="16"/>
  <c r="D31" i="16"/>
  <c r="C31" i="16"/>
  <c r="D29" i="16"/>
  <c r="C29" i="16"/>
  <c r="D27" i="16"/>
  <c r="C27" i="16"/>
  <c r="D25" i="16"/>
  <c r="C25" i="16"/>
  <c r="D23" i="16"/>
  <c r="C23" i="16"/>
  <c r="D21" i="16"/>
  <c r="C21" i="16"/>
  <c r="D19" i="16"/>
  <c r="C19" i="16"/>
  <c r="D17" i="16"/>
  <c r="C17" i="16"/>
  <c r="D15" i="16"/>
  <c r="C15" i="16"/>
  <c r="D13" i="16"/>
  <c r="C13" i="16"/>
  <c r="D11" i="16"/>
  <c r="C11" i="16"/>
  <c r="D9" i="16"/>
  <c r="C9" i="16"/>
  <c r="D7" i="16"/>
  <c r="C7" i="16"/>
  <c r="D5" i="16"/>
  <c r="C5" i="16"/>
  <c r="D3" i="16"/>
  <c r="C3" i="16"/>
  <c r="C5" i="19"/>
  <c r="J14" i="19"/>
  <c r="J17" i="19"/>
  <c r="J16" i="19"/>
  <c r="E25" i="13" l="1"/>
  <c r="D25" i="13"/>
  <c r="N25" i="13"/>
  <c r="M25" i="13"/>
  <c r="C17" i="19"/>
  <c r="O3" i="15" l="1"/>
  <c r="D4" i="13" l="1"/>
  <c r="D5" i="13"/>
  <c r="D6" i="13"/>
  <c r="D7" i="13"/>
  <c r="D8" i="13"/>
  <c r="D9" i="13"/>
  <c r="D10" i="13"/>
  <c r="D11" i="13"/>
  <c r="D12" i="13"/>
  <c r="O21" i="15" l="1"/>
  <c r="O19" i="15"/>
  <c r="O17" i="15"/>
  <c r="O15" i="15"/>
  <c r="O13" i="15"/>
  <c r="O11" i="15"/>
  <c r="O9" i="15"/>
  <c r="O7" i="15"/>
  <c r="O5" i="15"/>
  <c r="C5" i="15"/>
  <c r="C7" i="15"/>
  <c r="C9" i="15"/>
  <c r="C11" i="15"/>
  <c r="C13" i="15"/>
  <c r="C15" i="15"/>
  <c r="C17" i="15"/>
  <c r="C19" i="15"/>
  <c r="C3" i="15"/>
  <c r="N24" i="13"/>
  <c r="N23" i="13"/>
  <c r="N22" i="13"/>
  <c r="N21" i="13"/>
  <c r="N20" i="13"/>
  <c r="N19" i="13"/>
  <c r="N18" i="13"/>
  <c r="N17" i="13"/>
  <c r="N16" i="13"/>
  <c r="N15" i="13"/>
  <c r="E24" i="13"/>
  <c r="E23" i="13"/>
  <c r="E22" i="13"/>
  <c r="E21" i="13"/>
  <c r="E20" i="13"/>
  <c r="E19" i="13"/>
  <c r="E18" i="13"/>
  <c r="E17" i="13"/>
  <c r="E16" i="13"/>
  <c r="E15" i="13"/>
  <c r="N12" i="13"/>
  <c r="N11" i="13"/>
  <c r="N10" i="13"/>
  <c r="N9" i="13"/>
  <c r="N8" i="13"/>
  <c r="N7" i="13"/>
  <c r="N6" i="13"/>
  <c r="N5" i="13"/>
  <c r="N4" i="13"/>
  <c r="N3" i="13"/>
  <c r="E4" i="13"/>
  <c r="E5" i="13"/>
  <c r="E6" i="13"/>
  <c r="E7" i="13"/>
  <c r="E8" i="13"/>
  <c r="E9" i="13"/>
  <c r="E10" i="13"/>
  <c r="E11" i="13"/>
  <c r="E12" i="13"/>
  <c r="E3" i="13"/>
  <c r="M24" i="13"/>
  <c r="M23" i="13"/>
  <c r="M22" i="13"/>
  <c r="M21" i="13"/>
  <c r="M20" i="13"/>
  <c r="M19" i="13"/>
  <c r="M18" i="13"/>
  <c r="M17" i="13"/>
  <c r="M16" i="13"/>
  <c r="M15" i="13"/>
  <c r="D24" i="13"/>
  <c r="D23" i="13"/>
  <c r="D22" i="13"/>
  <c r="D21" i="13"/>
  <c r="D20" i="13"/>
  <c r="D19" i="13"/>
  <c r="D18" i="13"/>
  <c r="D17" i="13"/>
  <c r="D16" i="13"/>
  <c r="D15" i="13"/>
  <c r="M12" i="13"/>
  <c r="M11" i="13"/>
  <c r="M10" i="13"/>
  <c r="M9" i="13"/>
  <c r="M8" i="13"/>
  <c r="M7" i="13"/>
  <c r="M6" i="13"/>
  <c r="M5" i="13"/>
  <c r="M4" i="13"/>
  <c r="M3" i="13"/>
  <c r="N22" i="14"/>
  <c r="N21" i="14"/>
  <c r="N20" i="14"/>
  <c r="N19" i="14"/>
  <c r="N18" i="14"/>
  <c r="N17" i="14"/>
  <c r="N16" i="14"/>
  <c r="N15" i="14"/>
  <c r="N14" i="14"/>
  <c r="E22" i="14"/>
  <c r="E21" i="14"/>
  <c r="E20" i="14"/>
  <c r="E19" i="14"/>
  <c r="E18" i="14"/>
  <c r="E17" i="14"/>
  <c r="E16" i="14"/>
  <c r="E15" i="14"/>
  <c r="E14" i="14"/>
  <c r="N11" i="14"/>
  <c r="N10" i="14"/>
  <c r="N9" i="14"/>
  <c r="N8" i="14"/>
  <c r="N7" i="14"/>
  <c r="N6" i="14"/>
  <c r="N5" i="14"/>
  <c r="N4" i="14"/>
  <c r="N3" i="14"/>
  <c r="E4" i="14"/>
  <c r="E5" i="14"/>
  <c r="E6" i="14"/>
  <c r="E7" i="14"/>
  <c r="E8" i="14"/>
  <c r="E9" i="14"/>
  <c r="E10" i="14"/>
  <c r="E11" i="14"/>
  <c r="E3" i="14"/>
  <c r="M11" i="14"/>
  <c r="M10" i="14"/>
  <c r="M9" i="14"/>
  <c r="M8" i="14"/>
  <c r="M7" i="14"/>
  <c r="M6" i="14"/>
  <c r="M5" i="14"/>
  <c r="M4" i="14"/>
  <c r="M3" i="14"/>
  <c r="M22" i="14"/>
  <c r="M21" i="14"/>
  <c r="M20" i="14"/>
  <c r="M19" i="14"/>
  <c r="M18" i="14"/>
  <c r="M17" i="14"/>
  <c r="M16" i="14"/>
  <c r="M15" i="14"/>
  <c r="M14" i="14"/>
  <c r="D22" i="14"/>
  <c r="D21" i="14"/>
  <c r="D20" i="14"/>
  <c r="D19" i="14"/>
  <c r="D18" i="14"/>
  <c r="D17" i="14"/>
  <c r="D16" i="14"/>
  <c r="D15" i="14"/>
  <c r="D14" i="14"/>
  <c r="D4" i="14"/>
  <c r="D5" i="14"/>
  <c r="D6" i="14"/>
  <c r="D7" i="14"/>
  <c r="D8" i="14"/>
  <c r="D9" i="14"/>
  <c r="D10" i="14"/>
  <c r="D11" i="14"/>
  <c r="D3" i="14"/>
  <c r="C16" i="19" l="1"/>
  <c r="C15" i="19"/>
  <c r="C14" i="19"/>
  <c r="C13" i="19"/>
  <c r="C12" i="19"/>
  <c r="C11" i="19"/>
  <c r="C4" i="19"/>
  <c r="C6" i="19"/>
  <c r="C7" i="19"/>
  <c r="C8" i="19"/>
  <c r="C3" i="19"/>
  <c r="C43" i="15" l="1"/>
  <c r="C41" i="15"/>
  <c r="C39" i="15"/>
  <c r="C37" i="15"/>
  <c r="C35" i="15"/>
  <c r="C33" i="15"/>
  <c r="C31" i="15"/>
  <c r="O33" i="15"/>
  <c r="O35" i="15"/>
  <c r="O37" i="15"/>
  <c r="O39" i="15"/>
  <c r="O41" i="15"/>
  <c r="O43" i="15"/>
  <c r="O31" i="15"/>
  <c r="J15" i="19" l="1"/>
  <c r="J13" i="19"/>
  <c r="J12" i="19"/>
  <c r="J11" i="19"/>
  <c r="J8" i="19"/>
  <c r="J7" i="19"/>
  <c r="J6" i="19"/>
  <c r="J5" i="19"/>
  <c r="J4" i="19"/>
  <c r="J3" i="19"/>
  <c r="O47" i="15" l="1"/>
  <c r="C47" i="15"/>
</calcChain>
</file>

<file path=xl/sharedStrings.xml><?xml version="1.0" encoding="utf-8"?>
<sst xmlns="http://schemas.openxmlformats.org/spreadsheetml/2006/main" count="1151" uniqueCount="542">
  <si>
    <t>氏名</t>
    <rPh sb="0" eb="2">
      <t>シメイ</t>
    </rPh>
    <phoneticPr fontId="3"/>
  </si>
  <si>
    <t>学校名</t>
    <rPh sb="0" eb="3">
      <t>ガッコウメイ</t>
    </rPh>
    <phoneticPr fontId="3"/>
  </si>
  <si>
    <t>順位</t>
    <rPh sb="0" eb="2">
      <t>ジュンイ</t>
    </rPh>
    <phoneticPr fontId="3"/>
  </si>
  <si>
    <t>個人形</t>
    <rPh sb="0" eb="2">
      <t>コジン</t>
    </rPh>
    <rPh sb="2" eb="3">
      <t>カタ</t>
    </rPh>
    <phoneticPr fontId="3"/>
  </si>
  <si>
    <t>形名</t>
    <rPh sb="0" eb="1">
      <t>カタ</t>
    </rPh>
    <rPh sb="1" eb="2">
      <t>メイ</t>
    </rPh>
    <phoneticPr fontId="3"/>
  </si>
  <si>
    <t>男子</t>
    <rPh sb="0" eb="2">
      <t>ダンシ</t>
    </rPh>
    <phoneticPr fontId="3"/>
  </si>
  <si>
    <t>準優勝</t>
    <rPh sb="0" eb="1">
      <t>ジュン</t>
    </rPh>
    <rPh sb="1" eb="3">
      <t>ユウショウ</t>
    </rPh>
    <phoneticPr fontId="3"/>
  </si>
  <si>
    <t>第３位</t>
    <rPh sb="0" eb="1">
      <t>ダイ</t>
    </rPh>
    <rPh sb="2" eb="3">
      <t>イ</t>
    </rPh>
    <phoneticPr fontId="3"/>
  </si>
  <si>
    <t>第４位</t>
    <rPh sb="0" eb="1">
      <t>ダイ</t>
    </rPh>
    <rPh sb="2" eb="3">
      <t>イ</t>
    </rPh>
    <phoneticPr fontId="3"/>
  </si>
  <si>
    <t>第５位</t>
    <rPh sb="0" eb="1">
      <t>ダイ</t>
    </rPh>
    <rPh sb="2" eb="3">
      <t>イ</t>
    </rPh>
    <phoneticPr fontId="3"/>
  </si>
  <si>
    <t>個人組手</t>
    <rPh sb="0" eb="2">
      <t>コジン</t>
    </rPh>
    <rPh sb="2" eb="3">
      <t>ク</t>
    </rPh>
    <rPh sb="3" eb="4">
      <t>テ</t>
    </rPh>
    <phoneticPr fontId="3"/>
  </si>
  <si>
    <t>団体組手</t>
    <rPh sb="0" eb="2">
      <t>ダンタイ</t>
    </rPh>
    <rPh sb="2" eb="3">
      <t>ク</t>
    </rPh>
    <rPh sb="3" eb="4">
      <t>テ</t>
    </rPh>
    <phoneticPr fontId="3"/>
  </si>
  <si>
    <t>女子</t>
    <rPh sb="0" eb="1">
      <t>オンナ</t>
    </rPh>
    <rPh sb="1" eb="2">
      <t>ダンシ</t>
    </rPh>
    <phoneticPr fontId="3"/>
  </si>
  <si>
    <t>男子団体組手</t>
    <rPh sb="0" eb="2">
      <t>ダンシ</t>
    </rPh>
    <rPh sb="2" eb="4">
      <t>ダンタイ</t>
    </rPh>
    <rPh sb="4" eb="5">
      <t>ク</t>
    </rPh>
    <rPh sb="5" eb="6">
      <t>テ</t>
    </rPh>
    <phoneticPr fontId="3"/>
  </si>
  <si>
    <t>女子団体組手</t>
    <rPh sb="0" eb="2">
      <t>ジョシ</t>
    </rPh>
    <rPh sb="2" eb="4">
      <t>ダンタイ</t>
    </rPh>
    <rPh sb="4" eb="5">
      <t>ク</t>
    </rPh>
    <rPh sb="5" eb="6">
      <t>テ</t>
    </rPh>
    <phoneticPr fontId="3"/>
  </si>
  <si>
    <t>女子個人組手</t>
    <rPh sb="0" eb="2">
      <t>ジョシ</t>
    </rPh>
    <rPh sb="2" eb="4">
      <t>コジン</t>
    </rPh>
    <rPh sb="4" eb="5">
      <t>ク</t>
    </rPh>
    <rPh sb="5" eb="6">
      <t>テ</t>
    </rPh>
    <phoneticPr fontId="3"/>
  </si>
  <si>
    <t>男子個人形</t>
    <rPh sb="0" eb="2">
      <t>ダンシ</t>
    </rPh>
    <rPh sb="2" eb="4">
      <t>コジン</t>
    </rPh>
    <rPh sb="4" eb="5">
      <t>カタ</t>
    </rPh>
    <phoneticPr fontId="3"/>
  </si>
  <si>
    <t>女子個人形</t>
    <rPh sb="0" eb="2">
      <t>ジョシ</t>
    </rPh>
    <rPh sb="2" eb="4">
      <t>コジン</t>
    </rPh>
    <rPh sb="4" eb="5">
      <t>カタ</t>
    </rPh>
    <phoneticPr fontId="3"/>
  </si>
  <si>
    <t xml:space="preserve"> 　男子個人組手</t>
    <rPh sb="2" eb="4">
      <t>ダンシ</t>
    </rPh>
    <rPh sb="4" eb="6">
      <t>コジン</t>
    </rPh>
    <rPh sb="6" eb="7">
      <t>ク</t>
    </rPh>
    <rPh sb="7" eb="8">
      <t>テ</t>
    </rPh>
    <phoneticPr fontId="3"/>
  </si>
  <si>
    <t xml:space="preserve">  </t>
    <phoneticPr fontId="3"/>
  </si>
  <si>
    <t>優　勝</t>
    <rPh sb="0" eb="1">
      <t>ユウ</t>
    </rPh>
    <rPh sb="2" eb="3">
      <t>カツ</t>
    </rPh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</si>
  <si>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</si>
  <si>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</si>
  <si>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</si>
  <si>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</si>
  <si>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</si>
  <si>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</si>
  <si>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</si>
  <si>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</si>
  <si>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</si>
  <si>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</si>
  <si>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>団体形</t>
    <rPh sb="0" eb="2">
      <t>ダンタイ</t>
    </rPh>
    <rPh sb="2" eb="3">
      <t>カタ</t>
    </rPh>
    <phoneticPr fontId="3"/>
  </si>
  <si>
    <t>男子団体形</t>
    <rPh sb="0" eb="2">
      <t>ダンシ</t>
    </rPh>
    <rPh sb="2" eb="4">
      <t>ダンタイ</t>
    </rPh>
    <rPh sb="4" eb="5">
      <t>カタ</t>
    </rPh>
    <phoneticPr fontId="3"/>
  </si>
  <si>
    <t>女子団体形</t>
    <rPh sb="0" eb="2">
      <t>ジョシ</t>
    </rPh>
    <rPh sb="2" eb="4">
      <t>ダンタイ</t>
    </rPh>
    <rPh sb="4" eb="5">
      <t>カタ</t>
    </rPh>
    <phoneticPr fontId="3"/>
  </si>
  <si>
    <t>女子団体形決勝</t>
    <rPh sb="0" eb="2">
      <t>ジョシ</t>
    </rPh>
    <rPh sb="2" eb="4">
      <t>ダンタイ</t>
    </rPh>
    <rPh sb="4" eb="5">
      <t>カタ</t>
    </rPh>
    <rPh sb="5" eb="7">
      <t>ケッショウ</t>
    </rPh>
    <phoneticPr fontId="3"/>
  </si>
  <si>
    <t>男子団体形決勝</t>
    <rPh sb="0" eb="2">
      <t>ダンシ</t>
    </rPh>
    <rPh sb="2" eb="4">
      <t>ダンタイ</t>
    </rPh>
    <rPh sb="4" eb="5">
      <t>カタ</t>
    </rPh>
    <rPh sb="5" eb="7">
      <t>ケッショウ</t>
    </rPh>
    <phoneticPr fontId="3"/>
  </si>
  <si>
    <t>敬愛学園</t>
    <rPh sb="0" eb="2">
      <t>ケイアイ</t>
    </rPh>
    <rPh sb="2" eb="4">
      <t>ガクエン</t>
    </rPh>
    <phoneticPr fontId="3"/>
  </si>
  <si>
    <t>千葉南</t>
    <rPh sb="0" eb="2">
      <t>チバ</t>
    </rPh>
    <rPh sb="2" eb="3">
      <t>ミナミ</t>
    </rPh>
    <phoneticPr fontId="3"/>
  </si>
  <si>
    <t>船橋東</t>
    <rPh sb="0" eb="2">
      <t>フナバシ</t>
    </rPh>
    <rPh sb="2" eb="3">
      <t>ヒガシ</t>
    </rPh>
    <phoneticPr fontId="3"/>
  </si>
  <si>
    <t>習志野</t>
    <rPh sb="0" eb="3">
      <t>ナラシノ</t>
    </rPh>
    <phoneticPr fontId="3"/>
  </si>
  <si>
    <t>千葉経済</t>
    <rPh sb="0" eb="2">
      <t>チバ</t>
    </rPh>
    <rPh sb="2" eb="4">
      <t>ケイザイ</t>
    </rPh>
    <phoneticPr fontId="3"/>
  </si>
  <si>
    <t>千葉県総合スポーツセンター武道館</t>
    <rPh sb="0" eb="3">
      <t>チバケン</t>
    </rPh>
    <rPh sb="3" eb="5">
      <t>ソウゴウ</t>
    </rPh>
    <rPh sb="13" eb="16">
      <t>ブドウカン</t>
    </rPh>
    <phoneticPr fontId="3"/>
  </si>
  <si>
    <t>形名</t>
    <rPh sb="0" eb="1">
      <t>カタ</t>
    </rPh>
    <rPh sb="1" eb="2">
      <t>ナ</t>
    </rPh>
    <phoneticPr fontId="3"/>
  </si>
  <si>
    <t>秀明八千代</t>
    <rPh sb="0" eb="1">
      <t>シュウ</t>
    </rPh>
    <rPh sb="1" eb="2">
      <t>メイ</t>
    </rPh>
    <rPh sb="2" eb="5">
      <t>ヤチヨ</t>
    </rPh>
    <phoneticPr fontId="3"/>
  </si>
  <si>
    <t>　　女子個人形トーナメント</t>
    <rPh sb="2" eb="4">
      <t>ジョシ</t>
    </rPh>
    <rPh sb="4" eb="6">
      <t>コジン</t>
    </rPh>
    <rPh sb="6" eb="7">
      <t>カタ</t>
    </rPh>
    <phoneticPr fontId="3"/>
  </si>
  <si>
    <t>　　男子個人形トーナメント</t>
    <rPh sb="2" eb="4">
      <t>ダンシ</t>
    </rPh>
    <rPh sb="4" eb="6">
      <t>コジン</t>
    </rPh>
    <rPh sb="6" eb="7">
      <t>カタ</t>
    </rPh>
    <phoneticPr fontId="3"/>
  </si>
  <si>
    <t>マツムラローハイ</t>
  </si>
  <si>
    <t>ニーパイポ</t>
  </si>
  <si>
    <t>セイサン</t>
  </si>
  <si>
    <t>クルルンファ</t>
  </si>
  <si>
    <t>ニーセイシー</t>
  </si>
  <si>
    <t>クーシャンクー</t>
  </si>
  <si>
    <t>エンピ</t>
  </si>
  <si>
    <t>カンクウショウ</t>
  </si>
  <si>
    <t>男子個人組手</t>
    <rPh sb="0" eb="2">
      <t>ダンシ</t>
    </rPh>
    <rPh sb="2" eb="4">
      <t>コジン</t>
    </rPh>
    <rPh sb="4" eb="6">
      <t>クミテ</t>
    </rPh>
    <phoneticPr fontId="3"/>
  </si>
  <si>
    <t>３位決定戦</t>
    <rPh sb="1" eb="2">
      <t>クライ</t>
    </rPh>
    <rPh sb="2" eb="5">
      <t>ケッテイセン</t>
    </rPh>
    <phoneticPr fontId="3"/>
  </si>
  <si>
    <t>3位決定戦</t>
    <rPh sb="1" eb="2">
      <t>イ</t>
    </rPh>
    <rPh sb="2" eb="5">
      <t>ケッテイセン</t>
    </rPh>
    <phoneticPr fontId="3"/>
  </si>
  <si>
    <t>東金</t>
    <rPh sb="0" eb="2">
      <t>トウガネ</t>
    </rPh>
    <phoneticPr fontId="3"/>
  </si>
  <si>
    <t>成田</t>
    <rPh sb="0" eb="2">
      <t>ナリタ</t>
    </rPh>
    <phoneticPr fontId="3"/>
  </si>
  <si>
    <t>成田北</t>
    <rPh sb="0" eb="2">
      <t>ナリタ</t>
    </rPh>
    <rPh sb="2" eb="3">
      <t>キタ</t>
    </rPh>
    <phoneticPr fontId="3"/>
  </si>
  <si>
    <t>市立銚子</t>
    <rPh sb="0" eb="2">
      <t>イチリツ</t>
    </rPh>
    <rPh sb="2" eb="4">
      <t>チョウシ</t>
    </rPh>
    <phoneticPr fontId="3"/>
  </si>
  <si>
    <t>清水</t>
    <rPh sb="0" eb="2">
      <t>シミズ</t>
    </rPh>
    <phoneticPr fontId="3"/>
  </si>
  <si>
    <t>麗澤</t>
    <rPh sb="0" eb="2">
      <t>レイタク</t>
    </rPh>
    <phoneticPr fontId="3"/>
  </si>
  <si>
    <t>第６位</t>
    <rPh sb="0" eb="1">
      <t>ダイ</t>
    </rPh>
    <rPh sb="2" eb="3">
      <t>イ</t>
    </rPh>
    <phoneticPr fontId="3"/>
  </si>
  <si>
    <t>第８位</t>
    <rPh sb="0" eb="1">
      <t>ダイ</t>
    </rPh>
    <rPh sb="2" eb="3">
      <t>イ</t>
    </rPh>
    <phoneticPr fontId="3"/>
  </si>
  <si>
    <t>佐原</t>
    <rPh sb="0" eb="2">
      <t>サワラ</t>
    </rPh>
    <phoneticPr fontId="3"/>
  </si>
  <si>
    <t>拓大紅陵</t>
    <rPh sb="0" eb="2">
      <t>タクダイ</t>
    </rPh>
    <rPh sb="2" eb="3">
      <t>コウ</t>
    </rPh>
    <rPh sb="3" eb="4">
      <t>リョウ</t>
    </rPh>
    <phoneticPr fontId="3"/>
  </si>
  <si>
    <t>西武台千葉</t>
    <rPh sb="0" eb="2">
      <t>セイブ</t>
    </rPh>
    <rPh sb="2" eb="3">
      <t>ダイ</t>
    </rPh>
    <rPh sb="3" eb="5">
      <t>チバ</t>
    </rPh>
    <phoneticPr fontId="3"/>
  </si>
  <si>
    <t>Ｂ４</t>
    <phoneticPr fontId="3"/>
  </si>
  <si>
    <t>Ａ３</t>
    <phoneticPr fontId="3"/>
  </si>
  <si>
    <t>Ｂ２</t>
    <phoneticPr fontId="3"/>
  </si>
  <si>
    <t>Ａ２</t>
    <phoneticPr fontId="3"/>
  </si>
  <si>
    <t>得点</t>
    <rPh sb="0" eb="2">
      <t>トクテン</t>
    </rPh>
    <phoneticPr fontId="3"/>
  </si>
  <si>
    <t>第７位</t>
    <rPh sb="0" eb="1">
      <t>ダイ</t>
    </rPh>
    <rPh sb="2" eb="3">
      <t>イ</t>
    </rPh>
    <phoneticPr fontId="3"/>
  </si>
  <si>
    <t>木更津総合</t>
    <rPh sb="0" eb="5">
      <t>キサラヅソウゴウ</t>
    </rPh>
    <phoneticPr fontId="3"/>
  </si>
  <si>
    <t>長生</t>
    <rPh sb="0" eb="1">
      <t>ナガ</t>
    </rPh>
    <rPh sb="1" eb="2">
      <t>イ</t>
    </rPh>
    <phoneticPr fontId="3"/>
  </si>
  <si>
    <t>成東</t>
    <rPh sb="0" eb="1">
      <t>ナ</t>
    </rPh>
    <rPh sb="1" eb="2">
      <t>トウ</t>
    </rPh>
    <phoneticPr fontId="3"/>
  </si>
  <si>
    <t>昭和学院</t>
    <rPh sb="0" eb="2">
      <t>ショウワ</t>
    </rPh>
    <rPh sb="2" eb="4">
      <t>ガクイン</t>
    </rPh>
    <phoneticPr fontId="3"/>
  </si>
  <si>
    <t>日体大柏</t>
    <rPh sb="0" eb="2">
      <t>ニッタイ</t>
    </rPh>
    <rPh sb="2" eb="3">
      <t>ダイ</t>
    </rPh>
    <rPh sb="3" eb="4">
      <t>カシワ</t>
    </rPh>
    <phoneticPr fontId="3"/>
  </si>
  <si>
    <t>女子個人形（各コート上位４名準決勝へ）　　</t>
    <rPh sb="0" eb="2">
      <t>ジョシ</t>
    </rPh>
    <rPh sb="2" eb="4">
      <t>コジン</t>
    </rPh>
    <rPh sb="4" eb="5">
      <t>カタ</t>
    </rPh>
    <rPh sb="6" eb="7">
      <t>カク</t>
    </rPh>
    <rPh sb="10" eb="12">
      <t>ジョウイ</t>
    </rPh>
    <rPh sb="13" eb="14">
      <t>メイ</t>
    </rPh>
    <rPh sb="14" eb="15">
      <t>ジュン</t>
    </rPh>
    <rPh sb="15" eb="17">
      <t>ケッショウ</t>
    </rPh>
    <phoneticPr fontId="3"/>
  </si>
  <si>
    <t>ｺ-ﾄﾞ</t>
    <phoneticPr fontId="3"/>
  </si>
  <si>
    <t>ｺ-ﾄﾞ</t>
    <phoneticPr fontId="3"/>
  </si>
  <si>
    <t>男子個人形（各コート４名準決勝へ）　　</t>
    <rPh sb="0" eb="2">
      <t>ダンシ</t>
    </rPh>
    <rPh sb="2" eb="4">
      <t>コジン</t>
    </rPh>
    <rPh sb="4" eb="5">
      <t>カタ</t>
    </rPh>
    <rPh sb="6" eb="7">
      <t>カク</t>
    </rPh>
    <rPh sb="11" eb="12">
      <t>メイ</t>
    </rPh>
    <rPh sb="12" eb="13">
      <t>ジュン</t>
    </rPh>
    <rPh sb="13" eb="15">
      <t>ケッショウ</t>
    </rPh>
    <phoneticPr fontId="3"/>
  </si>
  <si>
    <t>Ａコート</t>
    <phoneticPr fontId="3"/>
  </si>
  <si>
    <t>Ｂコート</t>
    <phoneticPr fontId="3"/>
  </si>
  <si>
    <t>A1</t>
    <phoneticPr fontId="3"/>
  </si>
  <si>
    <t>Ｂ３</t>
    <phoneticPr fontId="3"/>
  </si>
  <si>
    <t>Ａ４</t>
    <phoneticPr fontId="3"/>
  </si>
  <si>
    <t>Ｂ１</t>
    <phoneticPr fontId="3"/>
  </si>
  <si>
    <t>Ａコート</t>
    <phoneticPr fontId="3"/>
  </si>
  <si>
    <t>Ｂコート</t>
    <phoneticPr fontId="3"/>
  </si>
  <si>
    <t>Ａ１</t>
    <phoneticPr fontId="3"/>
  </si>
  <si>
    <t>Ｂ４</t>
    <phoneticPr fontId="3"/>
  </si>
  <si>
    <t>Ａ３</t>
    <phoneticPr fontId="3"/>
  </si>
  <si>
    <t>Ｂ２</t>
    <phoneticPr fontId="3"/>
  </si>
  <si>
    <t>Ａ２</t>
    <phoneticPr fontId="3"/>
  </si>
  <si>
    <t>Ｂ３</t>
    <phoneticPr fontId="3"/>
  </si>
  <si>
    <t>女子個人組手　</t>
    <rPh sb="0" eb="2">
      <t>ジョシ</t>
    </rPh>
    <rPh sb="2" eb="4">
      <t>コジン</t>
    </rPh>
    <rPh sb="4" eb="5">
      <t>ク</t>
    </rPh>
    <rPh sb="5" eb="6">
      <t>テ</t>
    </rPh>
    <phoneticPr fontId="3"/>
  </si>
  <si>
    <t>ｺ-ﾄﾞ</t>
    <phoneticPr fontId="3"/>
  </si>
  <si>
    <t>＊注意　　男女とも最初に出場する試合は勝敗がついても5人まで行う。</t>
    <rPh sb="1" eb="3">
      <t>チュウイ</t>
    </rPh>
    <rPh sb="5" eb="7">
      <t>ダンジョ</t>
    </rPh>
    <rPh sb="9" eb="11">
      <t>サイショ</t>
    </rPh>
    <rPh sb="12" eb="14">
      <t>シュツジョウ</t>
    </rPh>
    <rPh sb="16" eb="18">
      <t>シアイ</t>
    </rPh>
    <rPh sb="19" eb="21">
      <t>ショウハイ</t>
    </rPh>
    <rPh sb="27" eb="28">
      <t>ニン</t>
    </rPh>
    <rPh sb="30" eb="31">
      <t>オコナ</t>
    </rPh>
    <phoneticPr fontId="3"/>
  </si>
  <si>
    <t>A3</t>
    <phoneticPr fontId="3"/>
  </si>
  <si>
    <t>C2</t>
    <phoneticPr fontId="3"/>
  </si>
  <si>
    <t>C3</t>
    <phoneticPr fontId="3"/>
  </si>
  <si>
    <t>B1</t>
    <phoneticPr fontId="3"/>
  </si>
  <si>
    <t>C4</t>
    <phoneticPr fontId="3"/>
  </si>
  <si>
    <t>A1</t>
    <phoneticPr fontId="3"/>
  </si>
  <si>
    <t>A2</t>
    <phoneticPr fontId="3"/>
  </si>
  <si>
    <t>B2</t>
    <phoneticPr fontId="3"/>
  </si>
  <si>
    <t>B3</t>
    <phoneticPr fontId="3"/>
  </si>
  <si>
    <t>C1</t>
    <phoneticPr fontId="3"/>
  </si>
  <si>
    <t>女子団体形（各コート上位４チーム決勝へ）</t>
    <rPh sb="0" eb="2">
      <t>ジョシ</t>
    </rPh>
    <rPh sb="2" eb="4">
      <t>ダンタイ</t>
    </rPh>
    <rPh sb="4" eb="5">
      <t>カタ</t>
    </rPh>
    <rPh sb="6" eb="7">
      <t>カク</t>
    </rPh>
    <rPh sb="10" eb="12">
      <t>ジョウイ</t>
    </rPh>
    <rPh sb="16" eb="18">
      <t>ケッショウ</t>
    </rPh>
    <phoneticPr fontId="3"/>
  </si>
  <si>
    <t>男子団体形（各コート上位４チ－ム決勝へ）</t>
    <rPh sb="0" eb="2">
      <t>ダンシ</t>
    </rPh>
    <rPh sb="2" eb="4">
      <t>ダンタイ</t>
    </rPh>
    <rPh sb="4" eb="5">
      <t>カタ</t>
    </rPh>
    <rPh sb="6" eb="7">
      <t>カク</t>
    </rPh>
    <rPh sb="10" eb="12">
      <t>ジョウイ</t>
    </rPh>
    <rPh sb="16" eb="18">
      <t>ケッショウ</t>
    </rPh>
    <phoneticPr fontId="3"/>
  </si>
  <si>
    <t>Ａ</t>
    <phoneticPr fontId="3"/>
  </si>
  <si>
    <t>ｺｰﾄﾞ</t>
    <phoneticPr fontId="3"/>
  </si>
  <si>
    <t>B</t>
    <phoneticPr fontId="3"/>
  </si>
  <si>
    <t>コード</t>
    <phoneticPr fontId="3"/>
  </si>
  <si>
    <t>秀明八千代</t>
    <rPh sb="0" eb="5">
      <t>シュウメイヤチヨ</t>
    </rPh>
    <phoneticPr fontId="3"/>
  </si>
  <si>
    <t>成東</t>
    <rPh sb="0" eb="2">
      <t>ナルトウ</t>
    </rPh>
    <phoneticPr fontId="3"/>
  </si>
  <si>
    <t>西武台</t>
    <rPh sb="0" eb="3">
      <t>セイブダイ</t>
    </rPh>
    <phoneticPr fontId="3"/>
  </si>
  <si>
    <t>市立銚子</t>
    <rPh sb="0" eb="4">
      <t>イチリツチョウシ</t>
    </rPh>
    <phoneticPr fontId="3"/>
  </si>
  <si>
    <t>東金</t>
    <rPh sb="0" eb="2">
      <t>トウガネ</t>
    </rPh>
    <phoneticPr fontId="3"/>
  </si>
  <si>
    <t xml:space="preserve">優勝 </t>
    <rPh sb="0" eb="2">
      <t>ユウショウ</t>
    </rPh>
    <phoneticPr fontId="3"/>
  </si>
  <si>
    <t>優勝　</t>
    <rPh sb="0" eb="2">
      <t>ユウショウ</t>
    </rPh>
    <phoneticPr fontId="3"/>
  </si>
  <si>
    <t>※個人形予選はＡ、Ｂ、C、Dの４コートで行います。</t>
    <rPh sb="1" eb="3">
      <t>コジン</t>
    </rPh>
    <rPh sb="3" eb="4">
      <t>カタ</t>
    </rPh>
    <rPh sb="4" eb="6">
      <t>ヨセン</t>
    </rPh>
    <rPh sb="20" eb="21">
      <t>オコナ</t>
    </rPh>
    <phoneticPr fontId="3"/>
  </si>
  <si>
    <t>清水</t>
    <rPh sb="0" eb="2">
      <t>シミズ</t>
    </rPh>
    <phoneticPr fontId="3"/>
  </si>
  <si>
    <t>船橋東</t>
    <rPh sb="0" eb="3">
      <t>フナバシヒガシ</t>
    </rPh>
    <phoneticPr fontId="3"/>
  </si>
  <si>
    <t>習志野</t>
    <rPh sb="0" eb="3">
      <t>ナラシノ</t>
    </rPh>
    <phoneticPr fontId="3"/>
  </si>
  <si>
    <t>千葉経済</t>
    <rPh sb="0" eb="2">
      <t>チバ</t>
    </rPh>
    <rPh sb="2" eb="4">
      <t>ケイザイ</t>
    </rPh>
    <phoneticPr fontId="3"/>
  </si>
  <si>
    <t>拓大紅陵</t>
    <rPh sb="0" eb="4">
      <t>タクダイコウリョウ</t>
    </rPh>
    <phoneticPr fontId="3"/>
  </si>
  <si>
    <t>木更津総合</t>
    <rPh sb="0" eb="5">
      <t>キサラズソウゴウ</t>
    </rPh>
    <phoneticPr fontId="3"/>
  </si>
  <si>
    <t>長生</t>
    <rPh sb="0" eb="2">
      <t>チョウセイ</t>
    </rPh>
    <phoneticPr fontId="3"/>
  </si>
  <si>
    <t>東金</t>
    <rPh sb="0" eb="2">
      <t>トウガネ</t>
    </rPh>
    <phoneticPr fontId="3"/>
  </si>
  <si>
    <t>市立銚子</t>
    <rPh sb="0" eb="4">
      <t>イチリツチョウシ</t>
    </rPh>
    <phoneticPr fontId="3"/>
  </si>
  <si>
    <t>佐原</t>
    <rPh sb="0" eb="2">
      <t>サワラ</t>
    </rPh>
    <phoneticPr fontId="3"/>
  </si>
  <si>
    <t>秀明八千代</t>
    <rPh sb="0" eb="5">
      <t>シュウメイヤチヨ</t>
    </rPh>
    <phoneticPr fontId="3"/>
  </si>
  <si>
    <t>敬愛学園</t>
    <rPh sb="0" eb="4">
      <t>ケイアイガクエン</t>
    </rPh>
    <phoneticPr fontId="3"/>
  </si>
  <si>
    <t>千葉南</t>
    <rPh sb="0" eb="3">
      <t>チバミナミ</t>
    </rPh>
    <phoneticPr fontId="3"/>
  </si>
  <si>
    <t>千葉経済</t>
    <rPh sb="0" eb="4">
      <t>チバケイザイ</t>
    </rPh>
    <phoneticPr fontId="3"/>
  </si>
  <si>
    <t>麗澤</t>
    <rPh sb="0" eb="2">
      <t>レイタク</t>
    </rPh>
    <phoneticPr fontId="3"/>
  </si>
  <si>
    <t>成東</t>
    <rPh sb="0" eb="2">
      <t>ナルトウ</t>
    </rPh>
    <phoneticPr fontId="3"/>
  </si>
  <si>
    <t>成田</t>
    <rPh sb="0" eb="2">
      <t>ナリタ</t>
    </rPh>
    <phoneticPr fontId="3"/>
  </si>
  <si>
    <t>船橋東</t>
    <rPh sb="0" eb="2">
      <t>フナバシ</t>
    </rPh>
    <rPh sb="2" eb="3">
      <t>ヒガシ</t>
    </rPh>
    <phoneticPr fontId="3"/>
  </si>
  <si>
    <t>木津</t>
    <rPh sb="0" eb="2">
      <t>キヅ</t>
    </rPh>
    <phoneticPr fontId="3"/>
  </si>
  <si>
    <t>岡本</t>
    <rPh sb="0" eb="2">
      <t>オカモト</t>
    </rPh>
    <phoneticPr fontId="3"/>
  </si>
  <si>
    <t>柴田</t>
    <rPh sb="0" eb="2">
      <t>シバタ</t>
    </rPh>
    <phoneticPr fontId="3"/>
  </si>
  <si>
    <t>山田</t>
    <rPh sb="0" eb="2">
      <t>ヤマダ</t>
    </rPh>
    <phoneticPr fontId="3"/>
  </si>
  <si>
    <t>大内</t>
    <rPh sb="0" eb="2">
      <t>オオウチ</t>
    </rPh>
    <phoneticPr fontId="3"/>
  </si>
  <si>
    <t>中村</t>
    <rPh sb="0" eb="2">
      <t>ナカムラ</t>
    </rPh>
    <phoneticPr fontId="3"/>
  </si>
  <si>
    <t>浅野</t>
    <rPh sb="0" eb="2">
      <t>アサノ</t>
    </rPh>
    <phoneticPr fontId="3"/>
  </si>
  <si>
    <t>三好</t>
    <rPh sb="0" eb="2">
      <t>ミヨシ</t>
    </rPh>
    <phoneticPr fontId="3"/>
  </si>
  <si>
    <t>小野</t>
    <rPh sb="0" eb="2">
      <t>オノ</t>
    </rPh>
    <phoneticPr fontId="3"/>
  </si>
  <si>
    <t>飯田</t>
    <rPh sb="0" eb="2">
      <t>イイダ</t>
    </rPh>
    <phoneticPr fontId="3"/>
  </si>
  <si>
    <t>鈴木</t>
    <rPh sb="0" eb="2">
      <t>スズキ</t>
    </rPh>
    <phoneticPr fontId="3"/>
  </si>
  <si>
    <t>成田</t>
    <rPh sb="0" eb="2">
      <t>ナリタ</t>
    </rPh>
    <phoneticPr fontId="3"/>
  </si>
  <si>
    <t>磯部</t>
    <rPh sb="0" eb="2">
      <t>イソベ</t>
    </rPh>
    <phoneticPr fontId="3"/>
  </si>
  <si>
    <t>堂平</t>
    <rPh sb="0" eb="2">
      <t>ドウヒラ</t>
    </rPh>
    <phoneticPr fontId="3"/>
  </si>
  <si>
    <t>佐久間</t>
    <rPh sb="0" eb="3">
      <t>サクマ</t>
    </rPh>
    <phoneticPr fontId="3"/>
  </si>
  <si>
    <t>市立銚子</t>
    <rPh sb="0" eb="4">
      <t>イチリツチョウシ</t>
    </rPh>
    <phoneticPr fontId="3"/>
  </si>
  <si>
    <t>佐原</t>
    <rPh sb="0" eb="2">
      <t>サワラ</t>
    </rPh>
    <phoneticPr fontId="3"/>
  </si>
  <si>
    <t>佐々木</t>
    <rPh sb="0" eb="3">
      <t>ササキ</t>
    </rPh>
    <phoneticPr fontId="3"/>
  </si>
  <si>
    <t>高岡</t>
    <rPh sb="0" eb="2">
      <t>タカオカ</t>
    </rPh>
    <phoneticPr fontId="3"/>
  </si>
  <si>
    <t>秀明八千代</t>
    <rPh sb="0" eb="5">
      <t>シュウメイヤチヨ</t>
    </rPh>
    <phoneticPr fontId="3"/>
  </si>
  <si>
    <t>徳永</t>
    <rPh sb="0" eb="2">
      <t>トクナガ</t>
    </rPh>
    <phoneticPr fontId="3"/>
  </si>
  <si>
    <t>㠀田</t>
    <rPh sb="1" eb="2">
      <t>タ</t>
    </rPh>
    <phoneticPr fontId="3"/>
  </si>
  <si>
    <t>清水</t>
    <rPh sb="0" eb="2">
      <t>シミズ</t>
    </rPh>
    <phoneticPr fontId="3"/>
  </si>
  <si>
    <t>萩山</t>
    <rPh sb="0" eb="2">
      <t>ハギヤマ</t>
    </rPh>
    <phoneticPr fontId="3"/>
  </si>
  <si>
    <t>嶋田</t>
    <rPh sb="0" eb="2">
      <t>シマダ</t>
    </rPh>
    <phoneticPr fontId="3"/>
  </si>
  <si>
    <t>敬愛学園</t>
    <rPh sb="0" eb="4">
      <t>ケイアイガクエン</t>
    </rPh>
    <phoneticPr fontId="3"/>
  </si>
  <si>
    <t>宮</t>
    <rPh sb="0" eb="1">
      <t>ミヤ</t>
    </rPh>
    <phoneticPr fontId="3"/>
  </si>
  <si>
    <t>習志野</t>
    <rPh sb="0" eb="3">
      <t>ナラシノ</t>
    </rPh>
    <phoneticPr fontId="3"/>
  </si>
  <si>
    <t>川</t>
    <rPh sb="0" eb="1">
      <t>カワ</t>
    </rPh>
    <phoneticPr fontId="3"/>
  </si>
  <si>
    <t>丸木</t>
    <rPh sb="0" eb="2">
      <t>マルキ</t>
    </rPh>
    <phoneticPr fontId="3"/>
  </si>
  <si>
    <t>伊藤</t>
    <rPh sb="0" eb="2">
      <t>イトウ</t>
    </rPh>
    <phoneticPr fontId="3"/>
  </si>
  <si>
    <t>別府</t>
    <rPh sb="0" eb="2">
      <t>ベップ</t>
    </rPh>
    <phoneticPr fontId="3"/>
  </si>
  <si>
    <t>千葉南</t>
    <rPh sb="0" eb="3">
      <t>チバミナミ</t>
    </rPh>
    <phoneticPr fontId="3"/>
  </si>
  <si>
    <t>月崎</t>
    <rPh sb="0" eb="1">
      <t>ツキ</t>
    </rPh>
    <rPh sb="1" eb="2">
      <t>サキ</t>
    </rPh>
    <phoneticPr fontId="3"/>
  </si>
  <si>
    <t>龍</t>
    <rPh sb="0" eb="1">
      <t>リュウ</t>
    </rPh>
    <phoneticPr fontId="3"/>
  </si>
  <si>
    <t>渋谷幕張</t>
    <rPh sb="0" eb="4">
      <t>シブヤマクハリ</t>
    </rPh>
    <phoneticPr fontId="3"/>
  </si>
  <si>
    <t>湯野澤</t>
    <rPh sb="0" eb="3">
      <t>ユノザワ</t>
    </rPh>
    <phoneticPr fontId="3"/>
  </si>
  <si>
    <t>千葉経済</t>
    <rPh sb="0" eb="2">
      <t>チバ</t>
    </rPh>
    <rPh sb="2" eb="4">
      <t>ケイザイ</t>
    </rPh>
    <phoneticPr fontId="3"/>
  </si>
  <si>
    <t>佐藤</t>
    <rPh sb="0" eb="2">
      <t>サトウ</t>
    </rPh>
    <phoneticPr fontId="3"/>
  </si>
  <si>
    <t>船橋東</t>
    <rPh sb="0" eb="2">
      <t>フナバシ</t>
    </rPh>
    <rPh sb="2" eb="3">
      <t>ヒガシ</t>
    </rPh>
    <phoneticPr fontId="3"/>
  </si>
  <si>
    <t>船橋東</t>
    <rPh sb="0" eb="3">
      <t>フナバシヒガシ</t>
    </rPh>
    <phoneticPr fontId="3"/>
  </si>
  <si>
    <t>新原</t>
    <rPh sb="0" eb="2">
      <t>ニイハラ</t>
    </rPh>
    <phoneticPr fontId="3"/>
  </si>
  <si>
    <t>大林</t>
    <rPh sb="0" eb="2">
      <t>オオバヤシ</t>
    </rPh>
    <phoneticPr fontId="3"/>
  </si>
  <si>
    <t>麗澤</t>
    <rPh sb="0" eb="2">
      <t>レイタク</t>
    </rPh>
    <phoneticPr fontId="3"/>
  </si>
  <si>
    <t>平岩</t>
    <rPh sb="0" eb="2">
      <t>ヒライワ</t>
    </rPh>
    <phoneticPr fontId="3"/>
  </si>
  <si>
    <t>大里</t>
    <rPh sb="0" eb="2">
      <t>オオサト</t>
    </rPh>
    <phoneticPr fontId="3"/>
  </si>
  <si>
    <t>田村</t>
    <rPh sb="0" eb="2">
      <t>タムラ</t>
    </rPh>
    <phoneticPr fontId="3"/>
  </si>
  <si>
    <t>徳光</t>
    <rPh sb="0" eb="2">
      <t>トクミツ</t>
    </rPh>
    <phoneticPr fontId="3"/>
  </si>
  <si>
    <t>髙橋</t>
    <rPh sb="0" eb="2">
      <t>タカハシ</t>
    </rPh>
    <phoneticPr fontId="3"/>
  </si>
  <si>
    <t>地曳</t>
    <rPh sb="0" eb="2">
      <t>ジビキ</t>
    </rPh>
    <phoneticPr fontId="3"/>
  </si>
  <si>
    <t>大杉</t>
    <rPh sb="0" eb="2">
      <t>オオスギ</t>
    </rPh>
    <phoneticPr fontId="3"/>
  </si>
  <si>
    <t>金子</t>
    <rPh sb="0" eb="2">
      <t>カネコ</t>
    </rPh>
    <phoneticPr fontId="3"/>
  </si>
  <si>
    <t>坂本</t>
    <rPh sb="0" eb="2">
      <t>サカモト</t>
    </rPh>
    <phoneticPr fontId="3"/>
  </si>
  <si>
    <t>林</t>
    <rPh sb="0" eb="1">
      <t>ハヤシ</t>
    </rPh>
    <phoneticPr fontId="3"/>
  </si>
  <si>
    <t>須賀田</t>
    <rPh sb="0" eb="3">
      <t>スガタ</t>
    </rPh>
    <phoneticPr fontId="3"/>
  </si>
  <si>
    <t>長生</t>
    <rPh sb="0" eb="2">
      <t>チョウセイ</t>
    </rPh>
    <phoneticPr fontId="3"/>
  </si>
  <si>
    <t>長友</t>
    <rPh sb="0" eb="2">
      <t>ナガトモ</t>
    </rPh>
    <phoneticPr fontId="3"/>
  </si>
  <si>
    <t>清川</t>
    <rPh sb="0" eb="2">
      <t>キヨカワ</t>
    </rPh>
    <phoneticPr fontId="3"/>
  </si>
  <si>
    <t>茂原樟陽</t>
    <rPh sb="0" eb="4">
      <t>モバラショウヨウ</t>
    </rPh>
    <phoneticPr fontId="3"/>
  </si>
  <si>
    <t>中島</t>
    <rPh sb="0" eb="2">
      <t>ナカジマ</t>
    </rPh>
    <phoneticPr fontId="3"/>
  </si>
  <si>
    <t>片岡</t>
    <rPh sb="0" eb="2">
      <t>カタオカ</t>
    </rPh>
    <phoneticPr fontId="3"/>
  </si>
  <si>
    <t>平野</t>
    <rPh sb="0" eb="2">
      <t>ヒラノ</t>
    </rPh>
    <phoneticPr fontId="3"/>
  </si>
  <si>
    <t>石川</t>
    <rPh sb="0" eb="2">
      <t>イシカワ</t>
    </rPh>
    <phoneticPr fontId="3"/>
  </si>
  <si>
    <t>桑野</t>
    <rPh sb="0" eb="2">
      <t>クワノ</t>
    </rPh>
    <phoneticPr fontId="3"/>
  </si>
  <si>
    <t>山上</t>
    <rPh sb="0" eb="2">
      <t>ヤマガミ</t>
    </rPh>
    <phoneticPr fontId="3"/>
  </si>
  <si>
    <t>岡田</t>
    <rPh sb="0" eb="2">
      <t>オカダ</t>
    </rPh>
    <phoneticPr fontId="3"/>
  </si>
  <si>
    <t>青木</t>
    <rPh sb="0" eb="2">
      <t>アオキ</t>
    </rPh>
    <phoneticPr fontId="3"/>
  </si>
  <si>
    <t>渡辺</t>
    <rPh sb="0" eb="2">
      <t>ワタナベ</t>
    </rPh>
    <phoneticPr fontId="3"/>
  </si>
  <si>
    <t>大木</t>
    <rPh sb="0" eb="2">
      <t>オオキ</t>
    </rPh>
    <phoneticPr fontId="3"/>
  </si>
  <si>
    <t>速水</t>
    <rPh sb="0" eb="2">
      <t>ハヤミズ</t>
    </rPh>
    <phoneticPr fontId="3"/>
  </si>
  <si>
    <t>渋谷幕張</t>
    <rPh sb="0" eb="4">
      <t>シブヤマクハリ</t>
    </rPh>
    <phoneticPr fontId="3"/>
  </si>
  <si>
    <t>島</t>
    <rPh sb="0" eb="1">
      <t>シマ</t>
    </rPh>
    <phoneticPr fontId="3"/>
  </si>
  <si>
    <t>御前</t>
    <rPh sb="0" eb="2">
      <t>オマエ</t>
    </rPh>
    <phoneticPr fontId="3"/>
  </si>
  <si>
    <t>早坂</t>
    <rPh sb="0" eb="2">
      <t>ハヤサカ</t>
    </rPh>
    <phoneticPr fontId="3"/>
  </si>
  <si>
    <t>甲賀</t>
    <rPh sb="0" eb="2">
      <t>コウガ</t>
    </rPh>
    <phoneticPr fontId="3"/>
  </si>
  <si>
    <t>島村</t>
    <rPh sb="0" eb="2">
      <t>シマムラ</t>
    </rPh>
    <phoneticPr fontId="3"/>
  </si>
  <si>
    <t>皆川</t>
    <rPh sb="0" eb="2">
      <t>ミナガワ</t>
    </rPh>
    <phoneticPr fontId="3"/>
  </si>
  <si>
    <t>吾妻</t>
    <rPh sb="0" eb="2">
      <t>アヅマ</t>
    </rPh>
    <phoneticPr fontId="3"/>
  </si>
  <si>
    <t>戸邊</t>
    <rPh sb="0" eb="2">
      <t>トベ</t>
    </rPh>
    <phoneticPr fontId="3"/>
  </si>
  <si>
    <t>山口</t>
    <rPh sb="0" eb="2">
      <t>ヤマグチ</t>
    </rPh>
    <phoneticPr fontId="3"/>
  </si>
  <si>
    <t>井合</t>
    <rPh sb="0" eb="2">
      <t>イアイ</t>
    </rPh>
    <phoneticPr fontId="3"/>
  </si>
  <si>
    <t>平田</t>
    <rPh sb="0" eb="2">
      <t>ヒラタ</t>
    </rPh>
    <phoneticPr fontId="3"/>
  </si>
  <si>
    <t>木村</t>
    <rPh sb="0" eb="2">
      <t>キムラ</t>
    </rPh>
    <phoneticPr fontId="3"/>
  </si>
  <si>
    <t>昭和学院</t>
    <rPh sb="0" eb="2">
      <t>ショウワ</t>
    </rPh>
    <rPh sb="2" eb="4">
      <t>ガクイン</t>
    </rPh>
    <phoneticPr fontId="3"/>
  </si>
  <si>
    <t>井上</t>
    <rPh sb="0" eb="2">
      <t>イノウエ</t>
    </rPh>
    <phoneticPr fontId="3"/>
  </si>
  <si>
    <t>丸子</t>
    <rPh sb="0" eb="2">
      <t>マルコ</t>
    </rPh>
    <phoneticPr fontId="3"/>
  </si>
  <si>
    <t>木津</t>
    <rPh sb="0" eb="2">
      <t>キヅ</t>
    </rPh>
    <phoneticPr fontId="3"/>
  </si>
  <si>
    <t>岡本</t>
    <rPh sb="0" eb="2">
      <t>オカモト</t>
    </rPh>
    <phoneticPr fontId="3"/>
  </si>
  <si>
    <t>菊池</t>
    <rPh sb="0" eb="2">
      <t>キクチ</t>
    </rPh>
    <phoneticPr fontId="3"/>
  </si>
  <si>
    <t>大内</t>
    <rPh sb="0" eb="2">
      <t>オオウチ</t>
    </rPh>
    <phoneticPr fontId="3"/>
  </si>
  <si>
    <t>中村</t>
    <rPh sb="0" eb="2">
      <t>ナカムラ</t>
    </rPh>
    <phoneticPr fontId="3"/>
  </si>
  <si>
    <t>浅野</t>
    <rPh sb="0" eb="2">
      <t>アサノ</t>
    </rPh>
    <phoneticPr fontId="3"/>
  </si>
  <si>
    <t>三好</t>
    <rPh sb="0" eb="2">
      <t>ミヨシ</t>
    </rPh>
    <phoneticPr fontId="3"/>
  </si>
  <si>
    <t>小野</t>
    <rPh sb="0" eb="2">
      <t>オノ</t>
    </rPh>
    <phoneticPr fontId="3"/>
  </si>
  <si>
    <t>鈴木</t>
    <rPh sb="0" eb="2">
      <t>スズキ</t>
    </rPh>
    <phoneticPr fontId="3"/>
  </si>
  <si>
    <t>橋本</t>
    <rPh sb="0" eb="2">
      <t>ハシモト</t>
    </rPh>
    <phoneticPr fontId="3"/>
  </si>
  <si>
    <t>長澤</t>
    <rPh sb="0" eb="2">
      <t>ナガサワ</t>
    </rPh>
    <phoneticPr fontId="3"/>
  </si>
  <si>
    <t>鶴岡</t>
    <rPh sb="0" eb="2">
      <t>ツルオカ</t>
    </rPh>
    <phoneticPr fontId="3"/>
  </si>
  <si>
    <t>曽羽</t>
    <rPh sb="0" eb="1">
      <t>ソウ</t>
    </rPh>
    <rPh sb="1" eb="2">
      <t>ハネ</t>
    </rPh>
    <phoneticPr fontId="3"/>
  </si>
  <si>
    <t>西廣</t>
    <rPh sb="0" eb="2">
      <t>ニシヒロ</t>
    </rPh>
    <phoneticPr fontId="3"/>
  </si>
  <si>
    <t>佐々木</t>
    <rPh sb="0" eb="3">
      <t>ササキ</t>
    </rPh>
    <phoneticPr fontId="3"/>
  </si>
  <si>
    <t>高岡</t>
    <rPh sb="0" eb="2">
      <t>タカオカ</t>
    </rPh>
    <phoneticPr fontId="3"/>
  </si>
  <si>
    <t>川崎</t>
    <rPh sb="0" eb="2">
      <t>カワサキ</t>
    </rPh>
    <phoneticPr fontId="3"/>
  </si>
  <si>
    <t>徳永</t>
    <rPh sb="0" eb="2">
      <t>トクナガ</t>
    </rPh>
    <phoneticPr fontId="3"/>
  </si>
  <si>
    <t>嶋田</t>
    <rPh sb="0" eb="2">
      <t>シマダ</t>
    </rPh>
    <phoneticPr fontId="3"/>
  </si>
  <si>
    <t>稗田</t>
    <rPh sb="0" eb="2">
      <t>ヒエダ</t>
    </rPh>
    <phoneticPr fontId="3"/>
  </si>
  <si>
    <t>萩山</t>
    <rPh sb="0" eb="2">
      <t>ハギヤマ</t>
    </rPh>
    <phoneticPr fontId="3"/>
  </si>
  <si>
    <t>野田</t>
    <rPh sb="0" eb="2">
      <t>ノダ</t>
    </rPh>
    <phoneticPr fontId="3"/>
  </si>
  <si>
    <t>越川</t>
    <rPh sb="0" eb="2">
      <t>コシカワ</t>
    </rPh>
    <phoneticPr fontId="3"/>
  </si>
  <si>
    <t>宮</t>
    <rPh sb="0" eb="1">
      <t>ミヤ</t>
    </rPh>
    <phoneticPr fontId="3"/>
  </si>
  <si>
    <t>伊藤</t>
    <rPh sb="0" eb="2">
      <t>イトウ</t>
    </rPh>
    <phoneticPr fontId="3"/>
  </si>
  <si>
    <t>丸木</t>
    <rPh sb="0" eb="2">
      <t>マルキ</t>
    </rPh>
    <phoneticPr fontId="3"/>
  </si>
  <si>
    <t>川</t>
    <rPh sb="0" eb="1">
      <t>カワ</t>
    </rPh>
    <phoneticPr fontId="3"/>
  </si>
  <si>
    <t>千葉南</t>
    <rPh sb="0" eb="3">
      <t>チバミナミ</t>
    </rPh>
    <phoneticPr fontId="3"/>
  </si>
  <si>
    <t>片岡</t>
    <rPh sb="0" eb="2">
      <t>カタオカ</t>
    </rPh>
    <phoneticPr fontId="3"/>
  </si>
  <si>
    <t>村山</t>
    <rPh sb="0" eb="2">
      <t>ムラヤマ</t>
    </rPh>
    <phoneticPr fontId="3"/>
  </si>
  <si>
    <t>湯野澤</t>
    <rPh sb="0" eb="3">
      <t>ユノザワ</t>
    </rPh>
    <phoneticPr fontId="3"/>
  </si>
  <si>
    <t>千葉経済</t>
    <rPh sb="0" eb="4">
      <t>チバケイザイ</t>
    </rPh>
    <phoneticPr fontId="3"/>
  </si>
  <si>
    <t>佐藤</t>
    <rPh sb="0" eb="2">
      <t>サトウ</t>
    </rPh>
    <phoneticPr fontId="3"/>
  </si>
  <si>
    <t>臼本</t>
    <rPh sb="0" eb="2">
      <t>ウスモト</t>
    </rPh>
    <phoneticPr fontId="3"/>
  </si>
  <si>
    <t>日体大柏</t>
    <rPh sb="0" eb="4">
      <t>ニッタイダイカシワ</t>
    </rPh>
    <phoneticPr fontId="3"/>
  </si>
  <si>
    <t>山本</t>
    <rPh sb="0" eb="2">
      <t>ヤマモト</t>
    </rPh>
    <phoneticPr fontId="3"/>
  </si>
  <si>
    <t>向後</t>
    <rPh sb="0" eb="2">
      <t>コウゴ</t>
    </rPh>
    <phoneticPr fontId="3"/>
  </si>
  <si>
    <t>大渕</t>
    <rPh sb="0" eb="2">
      <t>オオブチ</t>
    </rPh>
    <phoneticPr fontId="3"/>
  </si>
  <si>
    <t>西武台千葉</t>
    <rPh sb="0" eb="5">
      <t>セイブダイチバ</t>
    </rPh>
    <phoneticPr fontId="3"/>
  </si>
  <si>
    <t>柳田</t>
    <rPh sb="0" eb="2">
      <t>ヤナギダ</t>
    </rPh>
    <phoneticPr fontId="3"/>
  </si>
  <si>
    <t>齊藤</t>
    <rPh sb="0" eb="2">
      <t>サイトウ</t>
    </rPh>
    <phoneticPr fontId="3"/>
  </si>
  <si>
    <t>新原</t>
    <rPh sb="0" eb="2">
      <t>ニイハラ</t>
    </rPh>
    <phoneticPr fontId="3"/>
  </si>
  <si>
    <t>関</t>
    <rPh sb="0" eb="1">
      <t>セキ</t>
    </rPh>
    <phoneticPr fontId="3"/>
  </si>
  <si>
    <t>昭和学院</t>
    <rPh sb="0" eb="4">
      <t>ショウワガクイン</t>
    </rPh>
    <phoneticPr fontId="3"/>
  </si>
  <si>
    <t>高梨</t>
    <rPh sb="0" eb="2">
      <t>タカナシ</t>
    </rPh>
    <phoneticPr fontId="3"/>
  </si>
  <si>
    <t>平岩</t>
    <rPh sb="0" eb="2">
      <t>ヒライワ</t>
    </rPh>
    <phoneticPr fontId="3"/>
  </si>
  <si>
    <t>今野</t>
    <rPh sb="0" eb="2">
      <t>コンノ</t>
    </rPh>
    <phoneticPr fontId="3"/>
  </si>
  <si>
    <t>旭</t>
    <rPh sb="0" eb="1">
      <t>アサヒ</t>
    </rPh>
    <phoneticPr fontId="3"/>
  </si>
  <si>
    <t>神野</t>
    <rPh sb="0" eb="2">
      <t>カミノ</t>
    </rPh>
    <phoneticPr fontId="3"/>
  </si>
  <si>
    <t>村井</t>
    <rPh sb="0" eb="2">
      <t>ムライ</t>
    </rPh>
    <phoneticPr fontId="3"/>
  </si>
  <si>
    <t>寺岡</t>
    <rPh sb="0" eb="2">
      <t>テラオカ</t>
    </rPh>
    <phoneticPr fontId="3"/>
  </si>
  <si>
    <t>市瀬</t>
    <rPh sb="0" eb="2">
      <t>イチセ</t>
    </rPh>
    <phoneticPr fontId="3"/>
  </si>
  <si>
    <t>須藤</t>
    <rPh sb="0" eb="2">
      <t>スドウ</t>
    </rPh>
    <phoneticPr fontId="3"/>
  </si>
  <si>
    <t>松崎</t>
    <rPh sb="0" eb="2">
      <t>マツザキ</t>
    </rPh>
    <phoneticPr fontId="3"/>
  </si>
  <si>
    <t>牧野</t>
    <rPh sb="0" eb="2">
      <t>マキノ</t>
    </rPh>
    <phoneticPr fontId="3"/>
  </si>
  <si>
    <t>尾形</t>
    <rPh sb="0" eb="2">
      <t>オガタ</t>
    </rPh>
    <phoneticPr fontId="3"/>
  </si>
  <si>
    <t>畔田</t>
    <rPh sb="0" eb="2">
      <t>クロダ</t>
    </rPh>
    <phoneticPr fontId="3"/>
  </si>
  <si>
    <t>松浦</t>
    <rPh sb="0" eb="2">
      <t>マツウラ</t>
    </rPh>
    <phoneticPr fontId="3"/>
  </si>
  <si>
    <t>安藤</t>
    <rPh sb="0" eb="2">
      <t>アンドウ</t>
    </rPh>
    <phoneticPr fontId="3"/>
  </si>
  <si>
    <t>石本</t>
    <rPh sb="0" eb="2">
      <t>イシモト</t>
    </rPh>
    <phoneticPr fontId="3"/>
  </si>
  <si>
    <t>信太</t>
    <rPh sb="0" eb="1">
      <t>シン</t>
    </rPh>
    <rPh sb="1" eb="2">
      <t>タ</t>
    </rPh>
    <phoneticPr fontId="3"/>
  </si>
  <si>
    <t>成田北</t>
    <rPh sb="0" eb="3">
      <t>ナリタキタ</t>
    </rPh>
    <phoneticPr fontId="3"/>
  </si>
  <si>
    <t>小貫</t>
    <rPh sb="0" eb="2">
      <t>オヌキ</t>
    </rPh>
    <phoneticPr fontId="3"/>
  </si>
  <si>
    <t>池田</t>
    <rPh sb="0" eb="2">
      <t>イケダ</t>
    </rPh>
    <phoneticPr fontId="3"/>
  </si>
  <si>
    <t>根本</t>
    <rPh sb="0" eb="2">
      <t>ネモト</t>
    </rPh>
    <phoneticPr fontId="3"/>
  </si>
  <si>
    <t>正原</t>
    <rPh sb="0" eb="1">
      <t>セイ</t>
    </rPh>
    <rPh sb="1" eb="2">
      <t>ハラ</t>
    </rPh>
    <phoneticPr fontId="3"/>
  </si>
  <si>
    <t>熊川</t>
    <rPh sb="0" eb="2">
      <t>クマカワ</t>
    </rPh>
    <phoneticPr fontId="3"/>
  </si>
  <si>
    <t>古川</t>
    <rPh sb="0" eb="2">
      <t>フルカワ</t>
    </rPh>
    <phoneticPr fontId="3"/>
  </si>
  <si>
    <t>吉本</t>
    <rPh sb="0" eb="2">
      <t>ヨシモト</t>
    </rPh>
    <phoneticPr fontId="3"/>
  </si>
  <si>
    <t>小暮</t>
    <rPh sb="0" eb="2">
      <t>コグレ</t>
    </rPh>
    <phoneticPr fontId="3"/>
  </si>
  <si>
    <t>竹内</t>
    <rPh sb="0" eb="2">
      <t>タケウチ</t>
    </rPh>
    <phoneticPr fontId="3"/>
  </si>
  <si>
    <t>大竹</t>
    <rPh sb="0" eb="2">
      <t>オオタケ</t>
    </rPh>
    <phoneticPr fontId="3"/>
  </si>
  <si>
    <t>金高</t>
    <rPh sb="0" eb="2">
      <t>カネタカ</t>
    </rPh>
    <phoneticPr fontId="3"/>
  </si>
  <si>
    <t>船津</t>
    <rPh sb="0" eb="2">
      <t>フナツ</t>
    </rPh>
    <phoneticPr fontId="3"/>
  </si>
  <si>
    <t>石山</t>
    <rPh sb="0" eb="2">
      <t>イシヤマ</t>
    </rPh>
    <phoneticPr fontId="3"/>
  </si>
  <si>
    <t>鈴木陽</t>
    <rPh sb="0" eb="2">
      <t>スズキ</t>
    </rPh>
    <rPh sb="2" eb="3">
      <t>ヨウ</t>
    </rPh>
    <phoneticPr fontId="3"/>
  </si>
  <si>
    <t>鈴木瑛</t>
    <rPh sb="0" eb="2">
      <t>スズキ</t>
    </rPh>
    <rPh sb="2" eb="3">
      <t>エイ</t>
    </rPh>
    <phoneticPr fontId="3"/>
  </si>
  <si>
    <t>水摩</t>
    <rPh sb="0" eb="1">
      <t>ミズ</t>
    </rPh>
    <rPh sb="1" eb="2">
      <t>マ</t>
    </rPh>
    <phoneticPr fontId="3"/>
  </si>
  <si>
    <t>齋藤</t>
    <rPh sb="0" eb="2">
      <t>サイトウ</t>
    </rPh>
    <phoneticPr fontId="3"/>
  </si>
  <si>
    <t>赤塚</t>
    <rPh sb="0" eb="2">
      <t>アカツカ</t>
    </rPh>
    <phoneticPr fontId="3"/>
  </si>
  <si>
    <t>小森園</t>
    <rPh sb="0" eb="1">
      <t>チイ</t>
    </rPh>
    <rPh sb="1" eb="3">
      <t>モリゾノ</t>
    </rPh>
    <phoneticPr fontId="3"/>
  </si>
  <si>
    <t>A</t>
    <phoneticPr fontId="3"/>
  </si>
  <si>
    <t>D</t>
    <phoneticPr fontId="3"/>
  </si>
  <si>
    <t>B</t>
    <phoneticPr fontId="3"/>
  </si>
  <si>
    <t>C</t>
    <phoneticPr fontId="3"/>
  </si>
  <si>
    <t>A1</t>
    <phoneticPr fontId="3"/>
  </si>
  <si>
    <t>A2</t>
    <phoneticPr fontId="3"/>
  </si>
  <si>
    <t>A3</t>
    <phoneticPr fontId="3"/>
  </si>
  <si>
    <t>A4</t>
    <phoneticPr fontId="3"/>
  </si>
  <si>
    <t>B2</t>
    <phoneticPr fontId="3"/>
  </si>
  <si>
    <t>A5</t>
    <phoneticPr fontId="3"/>
  </si>
  <si>
    <t>C5</t>
    <phoneticPr fontId="3"/>
  </si>
  <si>
    <t>B1</t>
    <phoneticPr fontId="3"/>
  </si>
  <si>
    <t>C1</t>
    <phoneticPr fontId="3"/>
  </si>
  <si>
    <t>B3</t>
    <phoneticPr fontId="3"/>
  </si>
  <si>
    <t>B4</t>
    <phoneticPr fontId="3"/>
  </si>
  <si>
    <t>C2</t>
    <phoneticPr fontId="3"/>
  </si>
  <si>
    <t>C3</t>
    <phoneticPr fontId="3"/>
  </si>
  <si>
    <t>B5</t>
    <phoneticPr fontId="3"/>
  </si>
  <si>
    <t>C4</t>
    <phoneticPr fontId="3"/>
  </si>
  <si>
    <t>A6</t>
    <phoneticPr fontId="3"/>
  </si>
  <si>
    <t>A7</t>
    <phoneticPr fontId="3"/>
  </si>
  <si>
    <t>B6</t>
    <phoneticPr fontId="3"/>
  </si>
  <si>
    <t>B7</t>
    <phoneticPr fontId="3"/>
  </si>
  <si>
    <t>C6</t>
    <phoneticPr fontId="3"/>
  </si>
  <si>
    <t>A8</t>
    <phoneticPr fontId="3"/>
  </si>
  <si>
    <t>A9</t>
    <phoneticPr fontId="3"/>
  </si>
  <si>
    <t>A10</t>
    <phoneticPr fontId="3"/>
  </si>
  <si>
    <t>A11</t>
    <phoneticPr fontId="3"/>
  </si>
  <si>
    <t>A12</t>
    <phoneticPr fontId="3"/>
  </si>
  <si>
    <t>B12</t>
    <phoneticPr fontId="3"/>
  </si>
  <si>
    <t>B8</t>
    <phoneticPr fontId="3"/>
  </si>
  <si>
    <t>B9</t>
    <phoneticPr fontId="3"/>
  </si>
  <si>
    <t>B10</t>
    <phoneticPr fontId="3"/>
  </si>
  <si>
    <t>B11</t>
    <phoneticPr fontId="3"/>
  </si>
  <si>
    <t>C12</t>
    <phoneticPr fontId="3"/>
  </si>
  <si>
    <t>C7</t>
    <phoneticPr fontId="3"/>
  </si>
  <si>
    <t>C8</t>
    <phoneticPr fontId="3"/>
  </si>
  <si>
    <t>C9</t>
    <phoneticPr fontId="3"/>
  </si>
  <si>
    <t>C10</t>
    <phoneticPr fontId="3"/>
  </si>
  <si>
    <t>C11</t>
    <phoneticPr fontId="3"/>
  </si>
  <si>
    <t>A13</t>
    <phoneticPr fontId="3"/>
  </si>
  <si>
    <t>A14</t>
    <phoneticPr fontId="3"/>
  </si>
  <si>
    <t>A15</t>
    <phoneticPr fontId="3"/>
  </si>
  <si>
    <t>B13</t>
    <phoneticPr fontId="3"/>
  </si>
  <si>
    <t>A16</t>
    <phoneticPr fontId="3"/>
  </si>
  <si>
    <t>C16</t>
    <phoneticPr fontId="3"/>
  </si>
  <si>
    <t>B14</t>
    <phoneticPr fontId="3"/>
  </si>
  <si>
    <t>B15</t>
    <phoneticPr fontId="3"/>
  </si>
  <si>
    <t>C13</t>
    <phoneticPr fontId="3"/>
  </si>
  <si>
    <t>C14</t>
    <phoneticPr fontId="3"/>
  </si>
  <si>
    <t>C15</t>
    <phoneticPr fontId="3"/>
  </si>
  <si>
    <t>B16</t>
    <phoneticPr fontId="3"/>
  </si>
  <si>
    <t>A6</t>
    <phoneticPr fontId="3"/>
  </si>
  <si>
    <t>A8</t>
    <phoneticPr fontId="3"/>
  </si>
  <si>
    <t>A12</t>
    <phoneticPr fontId="3"/>
  </si>
  <si>
    <t>A13</t>
    <phoneticPr fontId="3"/>
  </si>
  <si>
    <t>B4</t>
    <phoneticPr fontId="3"/>
  </si>
  <si>
    <t>C2</t>
    <phoneticPr fontId="3"/>
  </si>
  <si>
    <t>C3</t>
    <phoneticPr fontId="3"/>
  </si>
  <si>
    <t>B7</t>
    <phoneticPr fontId="3"/>
  </si>
  <si>
    <t>B9</t>
    <phoneticPr fontId="3"/>
  </si>
  <si>
    <t>C6</t>
    <phoneticPr fontId="3"/>
  </si>
  <si>
    <t>C7</t>
    <phoneticPr fontId="3"/>
  </si>
  <si>
    <t>B12</t>
    <phoneticPr fontId="3"/>
  </si>
  <si>
    <t>C14</t>
    <phoneticPr fontId="3"/>
  </si>
  <si>
    <t>C13</t>
    <phoneticPr fontId="3"/>
  </si>
  <si>
    <t>令和元年５月５日（日）・６日（月）</t>
    <rPh sb="0" eb="2">
      <t>レイワ</t>
    </rPh>
    <rPh sb="2" eb="4">
      <t>ガンネン</t>
    </rPh>
    <rPh sb="5" eb="6">
      <t>ガツ</t>
    </rPh>
    <rPh sb="7" eb="8">
      <t>ヒ</t>
    </rPh>
    <rPh sb="9" eb="10">
      <t>ニチ</t>
    </rPh>
    <rPh sb="13" eb="14">
      <t>ニチ</t>
    </rPh>
    <rPh sb="15" eb="16">
      <t>ゲツ</t>
    </rPh>
    <phoneticPr fontId="3"/>
  </si>
  <si>
    <t>No．１～９の選手はＡコート、１０～１８の選手はＢコート、
１９～２７の選手はCコート、２８～３６の選手はDコートに集合してください。</t>
    <rPh sb="7" eb="9">
      <t>センシュ</t>
    </rPh>
    <rPh sb="21" eb="23">
      <t>センシュ</t>
    </rPh>
    <phoneticPr fontId="3"/>
  </si>
  <si>
    <t>※個人形予選はＡ、Ｂ、C、Dの４コートで行います。</t>
    <phoneticPr fontId="3"/>
  </si>
  <si>
    <t>No．１～１０の選手はＡコート、１１～２１の選手はＢコート、
２２～３１の選手はCコート、３２～４２の選手はDコートに集合してください。</t>
    <phoneticPr fontId="3"/>
  </si>
  <si>
    <t>C1</t>
    <phoneticPr fontId="3"/>
  </si>
  <si>
    <t>D4</t>
    <phoneticPr fontId="3"/>
  </si>
  <si>
    <t>C3</t>
    <phoneticPr fontId="3"/>
  </si>
  <si>
    <t>D2</t>
    <phoneticPr fontId="3"/>
  </si>
  <si>
    <t>C2</t>
    <phoneticPr fontId="3"/>
  </si>
  <si>
    <t>D3</t>
    <phoneticPr fontId="3"/>
  </si>
  <si>
    <t>C4</t>
    <phoneticPr fontId="3"/>
  </si>
  <si>
    <t>D1</t>
    <phoneticPr fontId="3"/>
  </si>
  <si>
    <t>学校名</t>
    <rPh sb="0" eb="3">
      <t>ガッコウメイ</t>
    </rPh>
    <phoneticPr fontId="3"/>
  </si>
  <si>
    <t>萩山</t>
    <rPh sb="0" eb="2">
      <t>ハギヤマ</t>
    </rPh>
    <phoneticPr fontId="3"/>
  </si>
  <si>
    <t>秀明八千代</t>
    <rPh sb="0" eb="5">
      <t>シュウメイヤチヨ</t>
    </rPh>
    <phoneticPr fontId="3"/>
  </si>
  <si>
    <t>月崎</t>
    <rPh sb="0" eb="1">
      <t>ツキ</t>
    </rPh>
    <rPh sb="1" eb="2">
      <t>サキ</t>
    </rPh>
    <phoneticPr fontId="3"/>
  </si>
  <si>
    <t>千葉南</t>
    <rPh sb="0" eb="2">
      <t>チバ</t>
    </rPh>
    <rPh sb="2" eb="3">
      <t>ミナミ</t>
    </rPh>
    <phoneticPr fontId="3"/>
  </si>
  <si>
    <t>別府</t>
    <rPh sb="0" eb="2">
      <t>ベップ</t>
    </rPh>
    <phoneticPr fontId="3"/>
  </si>
  <si>
    <t>習志野</t>
    <rPh sb="0" eb="3">
      <t>ナラシノ</t>
    </rPh>
    <phoneticPr fontId="3"/>
  </si>
  <si>
    <t>嶋田</t>
    <rPh sb="0" eb="2">
      <t>シマダ</t>
    </rPh>
    <phoneticPr fontId="3"/>
  </si>
  <si>
    <t>大林</t>
    <rPh sb="0" eb="2">
      <t>オオバヤシ</t>
    </rPh>
    <phoneticPr fontId="3"/>
  </si>
  <si>
    <t>船橋東</t>
    <rPh sb="0" eb="2">
      <t>フナバシ</t>
    </rPh>
    <rPh sb="2" eb="3">
      <t>ヒガシ</t>
    </rPh>
    <phoneticPr fontId="3"/>
  </si>
  <si>
    <t>㠀田</t>
    <rPh sb="1" eb="2">
      <t>タ</t>
    </rPh>
    <phoneticPr fontId="3"/>
  </si>
  <si>
    <t>宮</t>
    <rPh sb="0" eb="1">
      <t>ミヤ</t>
    </rPh>
    <phoneticPr fontId="3"/>
  </si>
  <si>
    <t>敬愛学園</t>
    <rPh sb="0" eb="2">
      <t>ケイアイ</t>
    </rPh>
    <rPh sb="2" eb="4">
      <t>ガクエン</t>
    </rPh>
    <phoneticPr fontId="3"/>
  </si>
  <si>
    <t>木津</t>
    <rPh sb="0" eb="2">
      <t>キヅ</t>
    </rPh>
    <phoneticPr fontId="3"/>
  </si>
  <si>
    <t>拓大紅陵</t>
    <rPh sb="0" eb="2">
      <t>タクダイ</t>
    </rPh>
    <rPh sb="2" eb="4">
      <t>コウリョウ</t>
    </rPh>
    <phoneticPr fontId="3"/>
  </si>
  <si>
    <t>桑野</t>
    <rPh sb="0" eb="2">
      <t>クワノ</t>
    </rPh>
    <phoneticPr fontId="3"/>
  </si>
  <si>
    <t>金子</t>
    <rPh sb="0" eb="2">
      <t>カネコ</t>
    </rPh>
    <phoneticPr fontId="3"/>
  </si>
  <si>
    <t>木更津総合</t>
    <rPh sb="0" eb="3">
      <t>キサラヅ</t>
    </rPh>
    <rPh sb="3" eb="5">
      <t>ソウゴウ</t>
    </rPh>
    <phoneticPr fontId="3"/>
  </si>
  <si>
    <t>大杉</t>
    <rPh sb="0" eb="2">
      <t>オオスギ</t>
    </rPh>
    <phoneticPr fontId="3"/>
  </si>
  <si>
    <t>伊藤</t>
    <rPh sb="0" eb="2">
      <t>イトウ</t>
    </rPh>
    <phoneticPr fontId="3"/>
  </si>
  <si>
    <t>成東</t>
    <rPh sb="0" eb="2">
      <t>ナルトウ</t>
    </rPh>
    <phoneticPr fontId="3"/>
  </si>
  <si>
    <t>須賀田</t>
    <rPh sb="0" eb="3">
      <t>スガタ</t>
    </rPh>
    <phoneticPr fontId="3"/>
  </si>
  <si>
    <t>徳光</t>
    <rPh sb="0" eb="2">
      <t>トクミツ</t>
    </rPh>
    <phoneticPr fontId="3"/>
  </si>
  <si>
    <t>石川</t>
    <rPh sb="0" eb="2">
      <t>イシカワ</t>
    </rPh>
    <phoneticPr fontId="3"/>
  </si>
  <si>
    <t>島村</t>
    <rPh sb="0" eb="2">
      <t>シマムラ</t>
    </rPh>
    <phoneticPr fontId="3"/>
  </si>
  <si>
    <t>麗澤</t>
    <rPh sb="0" eb="2">
      <t>レイタク</t>
    </rPh>
    <phoneticPr fontId="3"/>
  </si>
  <si>
    <t>クルルンファ</t>
    <phoneticPr fontId="3"/>
  </si>
  <si>
    <t>スーパーリンペイ</t>
    <phoneticPr fontId="3"/>
  </si>
  <si>
    <t>スーパーリンペイ</t>
    <phoneticPr fontId="3"/>
  </si>
  <si>
    <t>スーパーリンペイ</t>
    <phoneticPr fontId="3"/>
  </si>
  <si>
    <t>スーパーリンペイ</t>
    <phoneticPr fontId="3"/>
  </si>
  <si>
    <t>スーパーリンペイ</t>
    <phoneticPr fontId="3"/>
  </si>
  <si>
    <t>ﾁｬﾀﾝﾔﾗｸｰｻﾝｸｰ</t>
    <phoneticPr fontId="3"/>
  </si>
  <si>
    <t>パイクー</t>
    <phoneticPr fontId="3"/>
  </si>
  <si>
    <t>スーパーリンペイ</t>
    <phoneticPr fontId="3"/>
  </si>
  <si>
    <t>ﾁｬﾀﾝﾔﾗｸｰｻﾝｸｰ</t>
    <phoneticPr fontId="3"/>
  </si>
  <si>
    <t>パイクー</t>
    <phoneticPr fontId="3"/>
  </si>
  <si>
    <t>徳永</t>
    <rPh sb="0" eb="2">
      <t>トクナガ</t>
    </rPh>
    <phoneticPr fontId="3"/>
  </si>
  <si>
    <t>アーナン</t>
    <phoneticPr fontId="3"/>
  </si>
  <si>
    <t>ウンス</t>
    <phoneticPr fontId="3"/>
  </si>
  <si>
    <t>ウンス</t>
    <phoneticPr fontId="3"/>
  </si>
  <si>
    <t>スーパーリンペイ</t>
    <phoneticPr fontId="3"/>
  </si>
  <si>
    <t>ウンス</t>
    <phoneticPr fontId="3"/>
  </si>
  <si>
    <t>アーナン</t>
    <phoneticPr fontId="3"/>
  </si>
  <si>
    <t>ゴジュウシホショウ</t>
    <phoneticPr fontId="3"/>
  </si>
  <si>
    <t>ゴジュウシホショウ</t>
    <phoneticPr fontId="3"/>
  </si>
  <si>
    <t>田村</t>
    <rPh sb="0" eb="2">
      <t>タムラ</t>
    </rPh>
    <phoneticPr fontId="3"/>
  </si>
  <si>
    <t>ソーチン</t>
    <phoneticPr fontId="3"/>
  </si>
  <si>
    <t>ﾁｬﾀﾝﾔﾗｸｰｻﾝｸｰ</t>
    <phoneticPr fontId="3"/>
  </si>
  <si>
    <t>アーナン</t>
    <phoneticPr fontId="3"/>
  </si>
  <si>
    <t>アーナン</t>
    <phoneticPr fontId="3"/>
  </si>
  <si>
    <t>0（5）</t>
    <phoneticPr fontId="3"/>
  </si>
  <si>
    <t>0（0）</t>
    <phoneticPr fontId="3"/>
  </si>
  <si>
    <t>木津</t>
    <rPh sb="0" eb="2">
      <t>キヅ</t>
    </rPh>
    <phoneticPr fontId="3"/>
  </si>
  <si>
    <t>拓大紅陵</t>
    <rPh sb="0" eb="2">
      <t>タクダイ</t>
    </rPh>
    <rPh sb="2" eb="4">
      <t>コウリョウ</t>
    </rPh>
    <phoneticPr fontId="3"/>
  </si>
  <si>
    <t>稗田</t>
    <rPh sb="0" eb="2">
      <t>ヒエダ</t>
    </rPh>
    <phoneticPr fontId="3"/>
  </si>
  <si>
    <t>秀明八千代</t>
    <rPh sb="0" eb="5">
      <t>シュウメイヤチヨ</t>
    </rPh>
    <phoneticPr fontId="3"/>
  </si>
  <si>
    <t>松崎</t>
    <rPh sb="0" eb="2">
      <t>マツザキ</t>
    </rPh>
    <phoneticPr fontId="3"/>
  </si>
  <si>
    <t>村井</t>
    <rPh sb="0" eb="2">
      <t>ムライ</t>
    </rPh>
    <phoneticPr fontId="3"/>
  </si>
  <si>
    <t>清水音乃</t>
    <rPh sb="0" eb="2">
      <t>シミズ</t>
    </rPh>
    <rPh sb="2" eb="3">
      <t>オト</t>
    </rPh>
    <rPh sb="3" eb="4">
      <t>ノ</t>
    </rPh>
    <phoneticPr fontId="3"/>
  </si>
  <si>
    <t>秀明八千代</t>
    <rPh sb="0" eb="5">
      <t>シュウメイヤチヨ</t>
    </rPh>
    <phoneticPr fontId="3"/>
  </si>
  <si>
    <t>スーパーリンペイ</t>
    <phoneticPr fontId="3"/>
  </si>
  <si>
    <t>木津歩美</t>
    <rPh sb="0" eb="2">
      <t>キヅ</t>
    </rPh>
    <rPh sb="2" eb="3">
      <t>アユ</t>
    </rPh>
    <rPh sb="3" eb="4">
      <t>ウツク</t>
    </rPh>
    <phoneticPr fontId="3"/>
  </si>
  <si>
    <t>拓大紅陵</t>
    <rPh sb="0" eb="2">
      <t>タクダイ</t>
    </rPh>
    <rPh sb="2" eb="4">
      <t>コウリョウ</t>
    </rPh>
    <phoneticPr fontId="3"/>
  </si>
  <si>
    <t>アーナン</t>
    <phoneticPr fontId="3"/>
  </si>
  <si>
    <t>徳永愛心</t>
    <rPh sb="0" eb="2">
      <t>トクナガ</t>
    </rPh>
    <rPh sb="2" eb="3">
      <t>アイ</t>
    </rPh>
    <rPh sb="3" eb="4">
      <t>ココロ</t>
    </rPh>
    <phoneticPr fontId="3"/>
  </si>
  <si>
    <t>アーナン</t>
    <phoneticPr fontId="3"/>
  </si>
  <si>
    <t>萩山七帆</t>
    <rPh sb="0" eb="2">
      <t>ハギヤマ</t>
    </rPh>
    <rPh sb="2" eb="3">
      <t>ナナ</t>
    </rPh>
    <rPh sb="3" eb="4">
      <t>ホ</t>
    </rPh>
    <phoneticPr fontId="3"/>
  </si>
  <si>
    <t>ﾁｬﾀﾝﾔﾗｸｰｻﾝｸｰ</t>
    <phoneticPr fontId="3"/>
  </si>
  <si>
    <t>鈴木香穂</t>
    <rPh sb="0" eb="2">
      <t>スズキ</t>
    </rPh>
    <rPh sb="2" eb="3">
      <t>カオル</t>
    </rPh>
    <rPh sb="3" eb="4">
      <t>ホ</t>
    </rPh>
    <phoneticPr fontId="3"/>
  </si>
  <si>
    <t>スーパーリンペイ</t>
    <phoneticPr fontId="3"/>
  </si>
  <si>
    <t>別府優衣果</t>
    <rPh sb="0" eb="2">
      <t>ベップ</t>
    </rPh>
    <rPh sb="2" eb="3">
      <t>ヤサ</t>
    </rPh>
    <rPh sb="3" eb="4">
      <t>コロモ</t>
    </rPh>
    <rPh sb="4" eb="5">
      <t>カ</t>
    </rPh>
    <phoneticPr fontId="3"/>
  </si>
  <si>
    <t>習志野</t>
    <rPh sb="0" eb="3">
      <t>ナラシノ</t>
    </rPh>
    <phoneticPr fontId="3"/>
  </si>
  <si>
    <t>スーパーリンペイ</t>
    <phoneticPr fontId="3"/>
  </si>
  <si>
    <t>㠀田杏</t>
    <rPh sb="1" eb="2">
      <t>タ</t>
    </rPh>
    <rPh sb="2" eb="3">
      <t>アン</t>
    </rPh>
    <phoneticPr fontId="3"/>
  </si>
  <si>
    <t>岡本杏美</t>
    <rPh sb="0" eb="2">
      <t>オカモト</t>
    </rPh>
    <rPh sb="2" eb="3">
      <t>アン</t>
    </rPh>
    <rPh sb="3" eb="4">
      <t>ミ</t>
    </rPh>
    <phoneticPr fontId="3"/>
  </si>
  <si>
    <t>髙橋飛羽</t>
    <rPh sb="0" eb="2">
      <t>タカハシ</t>
    </rPh>
    <rPh sb="2" eb="3">
      <t>ト</t>
    </rPh>
    <rPh sb="3" eb="4">
      <t>ハネ</t>
    </rPh>
    <phoneticPr fontId="3"/>
  </si>
  <si>
    <t>ウンス</t>
    <phoneticPr fontId="3"/>
  </si>
  <si>
    <t>桑野寛太</t>
    <rPh sb="0" eb="2">
      <t>クワノ</t>
    </rPh>
    <rPh sb="2" eb="3">
      <t>カン</t>
    </rPh>
    <rPh sb="3" eb="4">
      <t>タ</t>
    </rPh>
    <phoneticPr fontId="3"/>
  </si>
  <si>
    <t>田村勇憂</t>
    <rPh sb="0" eb="2">
      <t>タムラ</t>
    </rPh>
    <rPh sb="2" eb="3">
      <t>ユウ</t>
    </rPh>
    <rPh sb="3" eb="4">
      <t>ウレ</t>
    </rPh>
    <phoneticPr fontId="3"/>
  </si>
  <si>
    <t>ソーチン</t>
    <phoneticPr fontId="3"/>
  </si>
  <si>
    <t>島村立也</t>
    <rPh sb="0" eb="2">
      <t>シマムラ</t>
    </rPh>
    <rPh sb="2" eb="3">
      <t>タ</t>
    </rPh>
    <rPh sb="3" eb="4">
      <t>ナリ</t>
    </rPh>
    <phoneticPr fontId="3"/>
  </si>
  <si>
    <t>麗澤</t>
    <rPh sb="0" eb="2">
      <t>レイタク</t>
    </rPh>
    <phoneticPr fontId="3"/>
  </si>
  <si>
    <t>ﾁｬﾀﾝﾔﾗｸｰｻﾝｸｰ</t>
    <phoneticPr fontId="3"/>
  </si>
  <si>
    <t>渋谷幕張</t>
    <rPh sb="0" eb="2">
      <t>シブヤ</t>
    </rPh>
    <rPh sb="2" eb="4">
      <t>マクハリ</t>
    </rPh>
    <phoneticPr fontId="3"/>
  </si>
  <si>
    <t>御前晴</t>
    <rPh sb="0" eb="2">
      <t>オンマエ</t>
    </rPh>
    <rPh sb="2" eb="3">
      <t>ハレ</t>
    </rPh>
    <phoneticPr fontId="3"/>
  </si>
  <si>
    <t>スーパーリンペイ</t>
    <phoneticPr fontId="3"/>
  </si>
  <si>
    <t>ウンス</t>
    <phoneticPr fontId="3"/>
  </si>
  <si>
    <t>徳光龍</t>
    <rPh sb="0" eb="2">
      <t>トクミツ</t>
    </rPh>
    <rPh sb="2" eb="3">
      <t>リュウ</t>
    </rPh>
    <phoneticPr fontId="3"/>
  </si>
  <si>
    <t>大杉優樹</t>
    <rPh sb="0" eb="2">
      <t>オオスギ</t>
    </rPh>
    <rPh sb="2" eb="3">
      <t>ユウ</t>
    </rPh>
    <rPh sb="3" eb="4">
      <t>キ</t>
    </rPh>
    <phoneticPr fontId="3"/>
  </si>
  <si>
    <t>鈴木健生</t>
    <rPh sb="0" eb="2">
      <t>スズキ</t>
    </rPh>
    <rPh sb="2" eb="3">
      <t>ケン</t>
    </rPh>
    <rPh sb="3" eb="4">
      <t>セイ</t>
    </rPh>
    <phoneticPr fontId="3"/>
  </si>
  <si>
    <t>嶋田さらら</t>
    <rPh sb="0" eb="2">
      <t>シマダ</t>
    </rPh>
    <phoneticPr fontId="3"/>
  </si>
  <si>
    <t>鈴木香穂</t>
    <rPh sb="0" eb="2">
      <t>スズキ</t>
    </rPh>
    <rPh sb="2" eb="3">
      <t>カ</t>
    </rPh>
    <rPh sb="3" eb="4">
      <t>ホ</t>
    </rPh>
    <phoneticPr fontId="3"/>
  </si>
  <si>
    <t>稗田麻尋</t>
    <rPh sb="0" eb="2">
      <t>ヒエダ</t>
    </rPh>
    <rPh sb="2" eb="4">
      <t>マヒロ</t>
    </rPh>
    <phoneticPr fontId="3"/>
  </si>
  <si>
    <t>木津歩美</t>
    <rPh sb="0" eb="2">
      <t>キヅ</t>
    </rPh>
    <rPh sb="2" eb="3">
      <t>アル</t>
    </rPh>
    <rPh sb="3" eb="4">
      <t>ミ</t>
    </rPh>
    <phoneticPr fontId="3"/>
  </si>
  <si>
    <t>丸子眞央</t>
    <rPh sb="0" eb="2">
      <t>マルコ</t>
    </rPh>
    <rPh sb="2" eb="3">
      <t>マ</t>
    </rPh>
    <rPh sb="3" eb="4">
      <t>オウ</t>
    </rPh>
    <phoneticPr fontId="3"/>
  </si>
  <si>
    <t>日体大柏</t>
    <rPh sb="0" eb="3">
      <t>ニッタイダイ</t>
    </rPh>
    <rPh sb="3" eb="4">
      <t>カシワ</t>
    </rPh>
    <phoneticPr fontId="3"/>
  </si>
  <si>
    <t>山本帆乃佳</t>
    <rPh sb="0" eb="2">
      <t>ヤマモト</t>
    </rPh>
    <rPh sb="2" eb="5">
      <t>ホノカ</t>
    </rPh>
    <phoneticPr fontId="3"/>
  </si>
  <si>
    <t>伊藤弥桜</t>
    <rPh sb="0" eb="2">
      <t>イトウ</t>
    </rPh>
    <rPh sb="2" eb="3">
      <t>ヤ</t>
    </rPh>
    <rPh sb="3" eb="4">
      <t>サクラ</t>
    </rPh>
    <phoneticPr fontId="3"/>
  </si>
  <si>
    <t>拓大紅陵</t>
    <rPh sb="0" eb="4">
      <t>タクダイコウリョウ</t>
    </rPh>
    <phoneticPr fontId="3"/>
  </si>
  <si>
    <t>寺岡瞭</t>
    <rPh sb="0" eb="2">
      <t>テラオカ</t>
    </rPh>
    <rPh sb="2" eb="3">
      <t>リョウ</t>
    </rPh>
    <phoneticPr fontId="3"/>
  </si>
  <si>
    <t>松崎大将</t>
    <rPh sb="0" eb="2">
      <t>マツザキ</t>
    </rPh>
    <rPh sb="2" eb="3">
      <t>オオ</t>
    </rPh>
    <rPh sb="3" eb="4">
      <t>ショウ</t>
    </rPh>
    <phoneticPr fontId="3"/>
  </si>
  <si>
    <t>村井慶太郎</t>
    <rPh sb="0" eb="2">
      <t>ムライ</t>
    </rPh>
    <rPh sb="2" eb="3">
      <t>ケイ</t>
    </rPh>
    <rPh sb="3" eb="5">
      <t>タロウ</t>
    </rPh>
    <phoneticPr fontId="3"/>
  </si>
  <si>
    <t>市瀬慶斗</t>
    <rPh sb="0" eb="2">
      <t>イチノセ</t>
    </rPh>
    <rPh sb="2" eb="3">
      <t>ケイ</t>
    </rPh>
    <rPh sb="3" eb="4">
      <t>ト</t>
    </rPh>
    <phoneticPr fontId="3"/>
  </si>
  <si>
    <t>須藤陽斗</t>
    <rPh sb="0" eb="2">
      <t>スドウ</t>
    </rPh>
    <rPh sb="2" eb="3">
      <t>ヒ</t>
    </rPh>
    <rPh sb="3" eb="4">
      <t>ト</t>
    </rPh>
    <phoneticPr fontId="3"/>
  </si>
  <si>
    <t>山口健斗</t>
    <rPh sb="0" eb="2">
      <t>ヤマグチ</t>
    </rPh>
    <rPh sb="2" eb="3">
      <t>ケン</t>
    </rPh>
    <rPh sb="3" eb="4">
      <t>ト</t>
    </rPh>
    <phoneticPr fontId="3"/>
  </si>
  <si>
    <t>熊川遼</t>
    <rPh sb="0" eb="2">
      <t>クマカワ</t>
    </rPh>
    <rPh sb="2" eb="3">
      <t>リョウ</t>
    </rPh>
    <phoneticPr fontId="3"/>
  </si>
  <si>
    <t>船津一大</t>
    <rPh sb="0" eb="2">
      <t>フナツ</t>
    </rPh>
    <rPh sb="2" eb="3">
      <t>イチ</t>
    </rPh>
    <rPh sb="3" eb="4">
      <t>ダイ</t>
    </rPh>
    <phoneticPr fontId="3"/>
  </si>
  <si>
    <t>船橋東</t>
    <rPh sb="0" eb="2">
      <t>フナバシ</t>
    </rPh>
    <rPh sb="2" eb="3">
      <t>ヒガシ</t>
    </rPh>
    <phoneticPr fontId="3"/>
  </si>
  <si>
    <t>千葉南</t>
    <rPh sb="0" eb="2">
      <t>チバ</t>
    </rPh>
    <rPh sb="2" eb="3">
      <t>ミナミ</t>
    </rPh>
    <phoneticPr fontId="3"/>
  </si>
  <si>
    <t>敬愛学園</t>
    <rPh sb="0" eb="2">
      <t>ケイアイ</t>
    </rPh>
    <rPh sb="2" eb="4">
      <t>ガクエン</t>
    </rPh>
    <phoneticPr fontId="3"/>
  </si>
  <si>
    <t>成田</t>
    <rPh sb="0" eb="2">
      <t>ナリタ</t>
    </rPh>
    <phoneticPr fontId="3"/>
  </si>
  <si>
    <t>バッサイダイ</t>
    <phoneticPr fontId="3"/>
  </si>
  <si>
    <t>ジオン</t>
    <phoneticPr fontId="3"/>
  </si>
  <si>
    <t>チントウ</t>
    <phoneticPr fontId="3"/>
  </si>
  <si>
    <t>ジオン</t>
    <phoneticPr fontId="3"/>
  </si>
  <si>
    <t>セーパイ</t>
    <phoneticPr fontId="3"/>
  </si>
  <si>
    <t>カンクウダイ</t>
    <phoneticPr fontId="3"/>
  </si>
  <si>
    <t>バッサイダイ</t>
    <phoneticPr fontId="3"/>
  </si>
  <si>
    <t>バッサイダイ</t>
    <phoneticPr fontId="3"/>
  </si>
  <si>
    <t>ジオン</t>
    <phoneticPr fontId="3"/>
  </si>
  <si>
    <t>チントウ</t>
    <phoneticPr fontId="3"/>
  </si>
  <si>
    <t>カンクウダイ</t>
    <phoneticPr fontId="3"/>
  </si>
  <si>
    <t>市立銚子</t>
    <rPh sb="0" eb="2">
      <t>イチリツ</t>
    </rPh>
    <rPh sb="2" eb="4">
      <t>チョウシ</t>
    </rPh>
    <phoneticPr fontId="3"/>
  </si>
  <si>
    <t>千葉経済</t>
    <rPh sb="0" eb="2">
      <t>チバ</t>
    </rPh>
    <rPh sb="2" eb="4">
      <t>ケイザイ</t>
    </rPh>
    <phoneticPr fontId="3"/>
  </si>
  <si>
    <t>木更津総合</t>
    <rPh sb="0" eb="3">
      <t>キサラヅ</t>
    </rPh>
    <rPh sb="3" eb="5">
      <t>ソウゴウ</t>
    </rPh>
    <phoneticPr fontId="3"/>
  </si>
  <si>
    <t>東金</t>
    <rPh sb="0" eb="2">
      <t>トウガネ</t>
    </rPh>
    <phoneticPr fontId="3"/>
  </si>
  <si>
    <t>セーパイ</t>
    <phoneticPr fontId="3"/>
  </si>
  <si>
    <t>バッサイダイ</t>
    <phoneticPr fontId="3"/>
  </si>
  <si>
    <t>バッサイダイ</t>
    <phoneticPr fontId="3"/>
  </si>
  <si>
    <t>セーパイ</t>
    <phoneticPr fontId="3"/>
  </si>
  <si>
    <t>ジオン</t>
    <phoneticPr fontId="3"/>
  </si>
  <si>
    <t>バッサイダイ</t>
    <phoneticPr fontId="3"/>
  </si>
  <si>
    <t>二―パイポ</t>
    <rPh sb="0" eb="1">
      <t>ニ</t>
    </rPh>
    <phoneticPr fontId="3"/>
  </si>
  <si>
    <t>ゴジュウシホショウ</t>
    <phoneticPr fontId="3"/>
  </si>
  <si>
    <t>エンピ</t>
    <phoneticPr fontId="3"/>
  </si>
  <si>
    <t>ゴジュウシホショウ</t>
    <phoneticPr fontId="3"/>
  </si>
  <si>
    <t>アーナン</t>
    <phoneticPr fontId="3"/>
  </si>
  <si>
    <t>アーナン</t>
    <phoneticPr fontId="3"/>
  </si>
  <si>
    <t>アーナン</t>
    <phoneticPr fontId="3"/>
  </si>
  <si>
    <t>アーナン</t>
    <phoneticPr fontId="3"/>
  </si>
  <si>
    <t>ゴジュウシホショウ</t>
    <phoneticPr fontId="3"/>
  </si>
  <si>
    <t>ワンカン</t>
    <phoneticPr fontId="3"/>
  </si>
  <si>
    <t>ﾁｬﾀﾝﾔﾗｸｰｻﾝｸｰ</t>
    <phoneticPr fontId="3"/>
  </si>
  <si>
    <t>ウンス</t>
    <phoneticPr fontId="3"/>
  </si>
  <si>
    <t>エンピ</t>
    <phoneticPr fontId="3"/>
  </si>
  <si>
    <t>アーナン</t>
    <phoneticPr fontId="3"/>
  </si>
  <si>
    <t>エンピ</t>
    <phoneticPr fontId="3"/>
  </si>
  <si>
    <t>ウンス</t>
    <phoneticPr fontId="3"/>
  </si>
  <si>
    <t>ﾁｬﾀﾝﾔﾗｸｰｻﾝｸｰ</t>
    <phoneticPr fontId="3"/>
  </si>
  <si>
    <t>アーナン</t>
    <phoneticPr fontId="3"/>
  </si>
  <si>
    <t>ワンカン</t>
    <phoneticPr fontId="3"/>
  </si>
  <si>
    <t>エンピ</t>
    <phoneticPr fontId="3"/>
  </si>
  <si>
    <t>昭和学院</t>
    <rPh sb="0" eb="2">
      <t>ショウワ</t>
    </rPh>
    <rPh sb="2" eb="4">
      <t>ガクイン</t>
    </rPh>
    <phoneticPr fontId="3"/>
  </si>
  <si>
    <t>令和元年度関東高等学校空手道大会　千葉県予選会</t>
    <rPh sb="0" eb="1">
      <t>レイ</t>
    </rPh>
    <rPh sb="1" eb="2">
      <t>カズ</t>
    </rPh>
    <rPh sb="2" eb="3">
      <t>モト</t>
    </rPh>
    <rPh sb="3" eb="5">
      <t>ネンド</t>
    </rPh>
    <rPh sb="5" eb="7">
      <t>カントウ</t>
    </rPh>
    <rPh sb="17" eb="20">
      <t>チバケン</t>
    </rPh>
    <rPh sb="20" eb="23">
      <t>ヨセンカイ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</si>
</sst>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.00_);[Red]\(0.00\)"/>
    <numFmt numFmtId="178" formatCode="0_ "/>
    <numFmt numFmtId="179" formatCode="0_);[Red]\(0\)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333333"/>
      <name val="Arial"/>
      <family val="2"/>
    </font>
    <font>
      <sz val="12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theme="0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theme="0"/>
      <name val="ＭＳ Ｐゴシック"/>
      <family val="3"/>
      <charset val="128"/>
    </font>
    <font>
      <sz val="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/>
      <right/>
      <top/>
      <bottom style="thick">
        <color rgb="FFFF0000"/>
      </bottom>
      <diagonal/>
    </border>
    <border>
      <left style="hair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hair">
        <color indexed="64"/>
      </left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hair">
        <color indexed="64"/>
      </left>
      <right style="thick">
        <color rgb="FFFF0000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/>
      <right style="medium">
        <color rgb="FFFF0000"/>
      </right>
      <top/>
      <bottom/>
      <diagonal/>
    </border>
    <border>
      <left style="thick">
        <color rgb="FFFF0000"/>
      </left>
      <right style="medium">
        <color rgb="FFFF0000"/>
      </right>
      <top/>
      <bottom style="thick">
        <color rgb="FFFF0000"/>
      </bottom>
      <diagonal/>
    </border>
    <border>
      <left/>
      <right style="thin">
        <color auto="1"/>
      </right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hair">
        <color indexed="64"/>
      </left>
      <right/>
      <top style="thick">
        <color rgb="FFFF0000"/>
      </top>
      <bottom/>
      <diagonal/>
    </border>
    <border>
      <left/>
      <right style="hair">
        <color indexed="64"/>
      </right>
      <top/>
      <bottom style="thick">
        <color rgb="FFFF0000"/>
      </bottom>
      <diagonal/>
    </border>
    <border>
      <left style="thick">
        <color rgb="FFFF0000"/>
      </left>
      <right style="hair">
        <color indexed="64"/>
      </right>
      <top/>
      <bottom style="thick">
        <color rgb="FFFF0000"/>
      </bottom>
      <diagonal/>
    </border>
    <border>
      <left/>
      <right style="thin">
        <color theme="1"/>
      </right>
      <top style="thick">
        <color rgb="FFFF0000"/>
      </top>
      <bottom/>
      <diagonal/>
    </border>
    <border>
      <left/>
      <right style="thin">
        <color theme="1"/>
      </right>
      <top/>
      <bottom/>
      <diagonal/>
    </border>
    <border>
      <left/>
      <right style="thick">
        <color rgb="FFFF0000"/>
      </right>
      <top style="thin">
        <color theme="1"/>
      </top>
      <bottom/>
      <diagonal/>
    </border>
    <border>
      <left/>
      <right/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 style="thin">
        <color indexed="64"/>
      </right>
      <top style="thick">
        <color indexed="10"/>
      </top>
      <bottom/>
      <diagonal/>
    </border>
    <border>
      <left/>
      <right style="thick">
        <color indexed="10"/>
      </right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indexed="10"/>
      </bottom>
      <diagonal/>
    </border>
    <border>
      <left style="thin">
        <color indexed="64"/>
      </left>
      <right/>
      <top/>
      <bottom style="thick">
        <color indexed="10"/>
      </bottom>
      <diagonal/>
    </border>
    <border>
      <left style="thick">
        <color rgb="FFFF0000"/>
      </left>
      <right style="thick">
        <color rgb="FFFF0000"/>
      </right>
      <top/>
      <bottom style="thick">
        <color indexed="10"/>
      </bottom>
      <diagonal/>
    </border>
    <border>
      <left style="thick">
        <color indexed="1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indexed="10"/>
      </right>
      <top/>
      <bottom style="thick">
        <color rgb="FFFF0000"/>
      </bottom>
      <diagonal/>
    </border>
    <border>
      <left style="hair">
        <color indexed="64"/>
      </left>
      <right style="thin">
        <color auto="1"/>
      </right>
      <top/>
      <bottom style="thin">
        <color auto="1"/>
      </bottom>
      <diagonal/>
    </border>
    <border>
      <left style="thick">
        <color rgb="FFFF0000"/>
      </left>
      <right style="thin">
        <color auto="1"/>
      </right>
      <top style="thick">
        <color rgb="FFFF0000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ck">
        <color rgb="FFFF0000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theme="1"/>
      </right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rgb="FFFF0000"/>
      </bottom>
      <diagonal/>
    </border>
    <border>
      <left style="thick">
        <color rgb="FFFF0000"/>
      </left>
      <right style="thin">
        <color auto="1"/>
      </right>
      <top/>
      <bottom style="thick">
        <color rgb="FFFF0000"/>
      </bottom>
      <diagonal/>
    </border>
    <border>
      <left/>
      <right style="thin">
        <color auto="1"/>
      </right>
      <top style="thick">
        <color rgb="FFFF0000"/>
      </top>
      <bottom/>
      <diagonal/>
    </border>
    <border>
      <left style="thin">
        <color auto="1"/>
      </left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 style="thin">
        <color indexed="64"/>
      </top>
      <bottom/>
      <diagonal/>
    </border>
    <border>
      <left style="thick">
        <color indexed="10"/>
      </left>
      <right style="thin">
        <color auto="1"/>
      </right>
      <top/>
      <bottom style="thick">
        <color indexed="10"/>
      </bottom>
      <diagonal/>
    </border>
    <border>
      <left style="thick">
        <color rgb="FFFF0000"/>
      </left>
      <right style="thick">
        <color rgb="FFFF0000"/>
      </right>
      <top style="thick">
        <color indexed="10"/>
      </top>
      <bottom/>
      <diagonal/>
    </border>
    <border>
      <left style="thick">
        <color rgb="FFFF0000"/>
      </left>
      <right style="thin">
        <color auto="1"/>
      </right>
      <top style="thick">
        <color indexed="10"/>
      </top>
      <bottom/>
      <diagonal/>
    </border>
    <border>
      <left style="thick">
        <color indexed="10"/>
      </left>
      <right style="thick">
        <color indexed="10"/>
      </right>
      <top style="thick">
        <color indexed="10"/>
      </top>
      <bottom/>
      <diagonal/>
    </border>
  </borders>
  <cellStyleXfs count="1">
    <xf numFmtId="0" fontId="0" fillId="0" borderId="0"/>
  </cellStyleXfs>
  <cellXfs count="657">
    <xf numFmtId="0" fontId="0" fillId="0" borderId="0" xfId="0"/>
    <xf numFmtId="0" fontId="5" fillId="0" borderId="0" xfId="0" applyFon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0" borderId="0" xfId="0" applyFont="1"/>
    <xf numFmtId="0" fontId="6" fillId="0" borderId="0" xfId="0" applyFont="1"/>
    <xf numFmtId="0" fontId="9" fillId="0" borderId="0" xfId="0" applyFont="1" applyBorder="1"/>
    <xf numFmtId="0" fontId="9" fillId="0" borderId="0" xfId="0" applyFont="1"/>
    <xf numFmtId="0" fontId="7" fillId="0" borderId="0" xfId="0" applyFont="1" applyBorder="1"/>
    <xf numFmtId="0" fontId="7" fillId="0" borderId="0" xfId="0" applyFont="1"/>
    <xf numFmtId="0" fontId="9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9" fillId="0" borderId="0" xfId="0" applyFont="1" applyAlignment="1"/>
    <xf numFmtId="0" fontId="2" fillId="0" borderId="0" xfId="0" applyFont="1"/>
    <xf numFmtId="0" fontId="7" fillId="0" borderId="0" xfId="0" applyFont="1" applyAlignment="1">
      <alignment horizontal="left" vertical="center" indent="1"/>
    </xf>
    <xf numFmtId="0" fontId="1" fillId="0" borderId="0" xfId="0" applyFont="1" applyBorder="1"/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9" fillId="0" borderId="0" xfId="0" applyFont="1" applyBorder="1" applyAlignment="1">
      <alignment horizontal="right"/>
    </xf>
    <xf numFmtId="177" fontId="6" fillId="0" borderId="0" xfId="0" applyNumberFormat="1" applyFont="1" applyAlignment="1">
      <alignment horizontal="center" vertical="center"/>
    </xf>
    <xf numFmtId="177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applyFont="1" applyAlignment="1">
      <alignment shrinkToFit="1"/>
    </xf>
    <xf numFmtId="0" fontId="10" fillId="0" borderId="0" xfId="0" applyFont="1"/>
    <xf numFmtId="0" fontId="1" fillId="0" borderId="0" xfId="0" applyFont="1" applyBorder="1" applyAlignment="1">
      <alignment horizontal="center"/>
    </xf>
    <xf numFmtId="0" fontId="4" fillId="0" borderId="0" xfId="0" applyFont="1" applyFill="1" applyBorder="1" applyAlignment="1" applyProtection="1">
      <alignment horizontal="left" vertical="center"/>
    </xf>
    <xf numFmtId="0" fontId="5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0" fontId="5" fillId="0" borderId="0" xfId="0" applyFont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6" fillId="0" borderId="0" xfId="0" applyFont="1" applyBorder="1" applyAlignment="1">
      <alignment shrinkToFit="1"/>
    </xf>
    <xf numFmtId="0" fontId="8" fillId="0" borderId="0" xfId="0" applyFont="1" applyBorder="1" applyAlignment="1">
      <alignment horizontal="right"/>
    </xf>
    <xf numFmtId="0" fontId="8" fillId="0" borderId="0" xfId="0" applyFont="1" applyBorder="1" applyAlignment="1">
      <alignment horizontal="left" vertical="top"/>
    </xf>
    <xf numFmtId="0" fontId="10" fillId="0" borderId="8" xfId="0" applyFont="1" applyBorder="1" applyAlignment="1">
      <alignment horizontal="center"/>
    </xf>
    <xf numFmtId="0" fontId="4" fillId="0" borderId="0" xfId="0" applyFont="1" applyBorder="1" applyAlignment="1">
      <alignment horizontal="distributed" vertical="center"/>
    </xf>
    <xf numFmtId="0" fontId="0" fillId="0" borderId="0" xfId="0" applyAlignment="1">
      <alignment horizontal="right"/>
    </xf>
    <xf numFmtId="0" fontId="0" fillId="0" borderId="0" xfId="0" applyFont="1"/>
    <xf numFmtId="0" fontId="0" fillId="0" borderId="0" xfId="0" applyFont="1" applyAlignment="1">
      <alignment horizont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6" fillId="0" borderId="0" xfId="0" applyFont="1" applyBorder="1"/>
    <xf numFmtId="0" fontId="0" fillId="0" borderId="1" xfId="0" applyFont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Alignment="1">
      <alignment vertical="center"/>
    </xf>
    <xf numFmtId="0" fontId="8" fillId="0" borderId="0" xfId="0" applyFont="1" applyBorder="1" applyAlignment="1">
      <alignment vertical="top"/>
    </xf>
    <xf numFmtId="0" fontId="6" fillId="0" borderId="0" xfId="0" applyFont="1" applyAlignment="1">
      <alignment shrinkToFi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right" vertical="top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/>
    <xf numFmtId="0" fontId="5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177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top"/>
    </xf>
    <xf numFmtId="0" fontId="0" fillId="0" borderId="0" xfId="0" applyAlignment="1">
      <alignment vertical="center"/>
    </xf>
    <xf numFmtId="0" fontId="6" fillId="0" borderId="0" xfId="0" applyFont="1" applyAlignment="1"/>
    <xf numFmtId="0" fontId="6" fillId="0" borderId="1" xfId="0" applyFont="1" applyBorder="1" applyAlignment="1">
      <alignment horizontal="distributed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/>
    </xf>
    <xf numFmtId="0" fontId="0" fillId="0" borderId="0" xfId="0" applyFill="1" applyBorder="1" applyAlignment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7" fillId="0" borderId="0" xfId="0" applyFont="1" applyFill="1" applyBorder="1" applyAlignment="1">
      <alignment shrinkToFit="1"/>
    </xf>
    <xf numFmtId="0" fontId="7" fillId="0" borderId="0" xfId="0" applyFont="1" applyBorder="1" applyAlignment="1">
      <alignment shrinkToFit="1"/>
    </xf>
    <xf numFmtId="0" fontId="6" fillId="0" borderId="0" xfId="0" applyFont="1" applyBorder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right"/>
    </xf>
    <xf numFmtId="176" fontId="0" fillId="0" borderId="10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4" fillId="0" borderId="0" xfId="0" applyFont="1"/>
    <xf numFmtId="0" fontId="6" fillId="0" borderId="1" xfId="0" applyFont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Border="1" applyAlignment="1"/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shrinkToFi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distributed" vertical="center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distributed" vertical="center"/>
    </xf>
    <xf numFmtId="176" fontId="10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distributed" vertical="center"/>
    </xf>
    <xf numFmtId="0" fontId="10" fillId="0" borderId="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0" fillId="0" borderId="15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/>
    <xf numFmtId="0" fontId="10" fillId="0" borderId="21" xfId="0" applyFont="1" applyBorder="1" applyAlignment="1">
      <alignment horizontal="center" vertical="center"/>
    </xf>
    <xf numFmtId="0" fontId="1" fillId="0" borderId="26" xfId="0" applyFont="1" applyBorder="1" applyAlignment="1">
      <alignment horizontal="distributed" vertical="center"/>
    </xf>
    <xf numFmtId="0" fontId="10" fillId="0" borderId="26" xfId="0" applyFont="1" applyBorder="1" applyAlignment="1">
      <alignment horizontal="distributed" vertical="center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center"/>
    </xf>
    <xf numFmtId="177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1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5" fillId="0" borderId="27" xfId="0" applyFont="1" applyBorder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/>
    <xf numFmtId="0" fontId="4" fillId="0" borderId="0" xfId="0" applyFont="1"/>
    <xf numFmtId="0" fontId="7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 vertical="top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8" xfId="0" applyFont="1" applyBorder="1"/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7" xfId="0" applyFont="1" applyBorder="1"/>
    <xf numFmtId="0" fontId="1" fillId="0" borderId="0" xfId="0" applyFont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distributed" vertical="center" shrinkToFit="1"/>
    </xf>
    <xf numFmtId="177" fontId="6" fillId="0" borderId="1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/>
    <xf numFmtId="0" fontId="1" fillId="0" borderId="0" xfId="0" applyFont="1" applyAlignment="1"/>
    <xf numFmtId="177" fontId="1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distributed" vertical="center" shrinkToFit="1"/>
    </xf>
    <xf numFmtId="0" fontId="4" fillId="2" borderId="0" xfId="0" applyFont="1" applyFill="1" applyBorder="1" applyAlignment="1">
      <alignment horizontal="center" vertical="center"/>
    </xf>
    <xf numFmtId="0" fontId="13" fillId="0" borderId="0" xfId="0" applyFont="1"/>
    <xf numFmtId="0" fontId="12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5" fillId="0" borderId="0" xfId="0" applyFont="1" applyBorder="1" applyAlignment="1">
      <alignment horizontal="right" shrinkToFit="1"/>
    </xf>
    <xf numFmtId="0" fontId="5" fillId="0" borderId="0" xfId="0" applyFont="1" applyBorder="1" applyAlignment="1">
      <alignment horizontal="left" vertical="top" shrinkToFit="1"/>
    </xf>
    <xf numFmtId="0" fontId="5" fillId="0" borderId="0" xfId="0" applyFont="1" applyBorder="1" applyAlignment="1">
      <alignment horizontal="right" vertical="top" shrinkToFit="1"/>
    </xf>
    <xf numFmtId="0" fontId="0" fillId="0" borderId="2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Font="1" applyBorder="1" applyAlignment="1">
      <alignment horizontal="distributed" vertical="center"/>
    </xf>
    <xf numFmtId="0" fontId="7" fillId="0" borderId="21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21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5" fillId="0" borderId="17" xfId="0" applyFont="1" applyBorder="1" applyAlignment="1">
      <alignment horizontal="right" vertical="center"/>
    </xf>
    <xf numFmtId="0" fontId="19" fillId="0" borderId="0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top"/>
    </xf>
    <xf numFmtId="0" fontId="19" fillId="0" borderId="17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top"/>
    </xf>
    <xf numFmtId="0" fontId="0" fillId="0" borderId="0" xfId="0" applyFont="1" applyFill="1" applyBorder="1" applyAlignment="1">
      <alignment horizontal="distributed" vertical="center" shrinkToFit="1"/>
    </xf>
    <xf numFmtId="0" fontId="4" fillId="0" borderId="0" xfId="0" applyFont="1" applyFill="1" applyBorder="1" applyAlignment="1">
      <alignment horizontal="distributed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right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right"/>
    </xf>
    <xf numFmtId="0" fontId="0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20" fillId="0" borderId="0" xfId="0" applyFont="1" applyFill="1" applyBorder="1" applyAlignment="1" applyProtection="1">
      <alignment horizontal="left" vertical="center"/>
    </xf>
    <xf numFmtId="0" fontId="20" fillId="0" borderId="0" xfId="0" applyFont="1" applyFill="1" applyBorder="1" applyAlignment="1" applyProtection="1">
      <alignment horizontal="right" vertical="center"/>
    </xf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right"/>
    </xf>
    <xf numFmtId="0" fontId="20" fillId="0" borderId="0" xfId="0" applyFont="1" applyBorder="1" applyAlignment="1">
      <alignment horizontal="right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/>
    <xf numFmtId="0" fontId="6" fillId="0" borderId="8" xfId="0" applyFont="1" applyBorder="1" applyAlignment="1">
      <alignment horizontal="left" vertical="top"/>
    </xf>
    <xf numFmtId="0" fontId="6" fillId="0" borderId="20" xfId="0" applyFont="1" applyBorder="1" applyAlignment="1">
      <alignment horizontal="right"/>
    </xf>
    <xf numFmtId="0" fontId="19" fillId="0" borderId="18" xfId="0" applyFont="1" applyBorder="1" applyAlignment="1">
      <alignment horizontal="left" vertical="center"/>
    </xf>
    <xf numFmtId="0" fontId="20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7" fillId="0" borderId="0" xfId="0" applyFont="1" applyBorder="1" applyAlignment="1"/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/>
    </xf>
    <xf numFmtId="0" fontId="5" fillId="0" borderId="0" xfId="0" applyFont="1" applyFill="1" applyBorder="1"/>
    <xf numFmtId="0" fontId="5" fillId="0" borderId="7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top"/>
    </xf>
    <xf numFmtId="0" fontId="15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0" fillId="0" borderId="4" xfId="0" applyFont="1" applyBorder="1" applyAlignment="1">
      <alignment horizontal="distributed" vertical="distributed"/>
    </xf>
    <xf numFmtId="0" fontId="0" fillId="0" borderId="0" xfId="0" applyBorder="1" applyAlignment="1">
      <alignment horizontal="distributed" vertical="center"/>
    </xf>
    <xf numFmtId="0" fontId="0" fillId="0" borderId="0" xfId="0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Border="1"/>
    <xf numFmtId="0" fontId="4" fillId="0" borderId="25" xfId="0" applyFont="1" applyBorder="1"/>
    <xf numFmtId="0" fontId="4" fillId="0" borderId="20" xfId="0" applyFont="1" applyBorder="1" applyAlignment="1">
      <alignment horizontal="right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right"/>
    </xf>
    <xf numFmtId="0" fontId="5" fillId="0" borderId="24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8" xfId="0" applyBorder="1"/>
    <xf numFmtId="0" fontId="0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25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177" fontId="9" fillId="0" borderId="0" xfId="0" applyNumberFormat="1" applyFont="1" applyBorder="1" applyAlignment="1">
      <alignment horizontal="center" vertical="center"/>
    </xf>
    <xf numFmtId="178" fontId="9" fillId="0" borderId="0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0" fontId="6" fillId="0" borderId="1" xfId="0" applyFont="1" applyBorder="1"/>
    <xf numFmtId="0" fontId="7" fillId="0" borderId="1" xfId="0" applyFont="1" applyBorder="1"/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77" fontId="9" fillId="0" borderId="7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4" fillId="0" borderId="25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4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18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 shrinkToFit="1"/>
    </xf>
    <xf numFmtId="0" fontId="0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5" fillId="0" borderId="32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right" shrinkToFit="1"/>
    </xf>
    <xf numFmtId="0" fontId="5" fillId="0" borderId="35" xfId="0" applyFont="1" applyFill="1" applyBorder="1" applyAlignment="1">
      <alignment horizontal="right" vertical="center" shrinkToFit="1"/>
    </xf>
    <xf numFmtId="0" fontId="5" fillId="0" borderId="36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right" vertical="center" shrinkToFit="1"/>
    </xf>
    <xf numFmtId="0" fontId="5" fillId="0" borderId="37" xfId="0" applyFont="1" applyBorder="1" applyAlignment="1">
      <alignment horizontal="right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38" xfId="0" applyFont="1" applyFill="1" applyBorder="1" applyAlignment="1">
      <alignment horizontal="right" vertical="center" shrinkToFit="1"/>
    </xf>
    <xf numFmtId="0" fontId="5" fillId="0" borderId="39" xfId="0" applyFont="1" applyFill="1" applyBorder="1" applyAlignment="1">
      <alignment horizontal="right" vertical="center" shrinkToFit="1"/>
    </xf>
    <xf numFmtId="0" fontId="5" fillId="0" borderId="33" xfId="0" applyFont="1" applyBorder="1" applyAlignment="1">
      <alignment horizontal="right" vertical="center" shrinkToFit="1"/>
    </xf>
    <xf numFmtId="0" fontId="5" fillId="0" borderId="33" xfId="0" applyFont="1" applyBorder="1" applyAlignment="1">
      <alignment horizontal="left" vertical="center" shrinkToFit="1"/>
    </xf>
    <xf numFmtId="0" fontId="5" fillId="0" borderId="36" xfId="0" applyFont="1" applyFill="1" applyBorder="1" applyAlignment="1">
      <alignment horizontal="left" vertical="center" shrinkToFit="1"/>
    </xf>
    <xf numFmtId="0" fontId="22" fillId="0" borderId="33" xfId="0" applyFont="1" applyBorder="1" applyAlignment="1">
      <alignment horizontal="right" vertical="top" shrinkToFit="1"/>
    </xf>
    <xf numFmtId="0" fontId="22" fillId="0" borderId="0" xfId="0" applyFont="1" applyBorder="1" applyAlignment="1">
      <alignment horizontal="left" vertical="center" shrinkToFit="1"/>
    </xf>
    <xf numFmtId="0" fontId="22" fillId="0" borderId="33" xfId="0" applyFont="1" applyBorder="1" applyAlignment="1">
      <alignment horizontal="left" shrinkToFit="1"/>
    </xf>
    <xf numFmtId="0" fontId="5" fillId="0" borderId="33" xfId="0" applyFont="1" applyBorder="1" applyAlignment="1">
      <alignment horizontal="left" vertical="top" shrinkToFit="1"/>
    </xf>
    <xf numFmtId="0" fontId="22" fillId="0" borderId="0" xfId="0" applyFont="1" applyBorder="1" applyAlignment="1">
      <alignment horizontal="right" shrinkToFit="1"/>
    </xf>
    <xf numFmtId="0" fontId="5" fillId="0" borderId="40" xfId="0" applyFont="1" applyFill="1" applyBorder="1" applyAlignment="1">
      <alignment horizontal="right" vertical="center" shrinkToFit="1"/>
    </xf>
    <xf numFmtId="0" fontId="5" fillId="0" borderId="37" xfId="0" applyFont="1" applyFill="1" applyBorder="1" applyAlignment="1">
      <alignment horizontal="right" vertical="center" shrinkToFit="1"/>
    </xf>
    <xf numFmtId="0" fontId="22" fillId="0" borderId="33" xfId="0" applyFont="1" applyBorder="1" applyAlignment="1">
      <alignment horizontal="left" vertical="top" shrinkToFit="1"/>
    </xf>
    <xf numFmtId="0" fontId="5" fillId="0" borderId="37" xfId="0" applyFont="1" applyBorder="1" applyAlignment="1">
      <alignment horizontal="left" shrinkToFit="1"/>
    </xf>
    <xf numFmtId="0" fontId="22" fillId="0" borderId="33" xfId="0" applyFont="1" applyBorder="1" applyAlignment="1">
      <alignment horizontal="left" vertical="center" shrinkToFit="1"/>
    </xf>
    <xf numFmtId="0" fontId="5" fillId="0" borderId="33" xfId="0" applyFont="1" applyBorder="1" applyAlignment="1">
      <alignment horizontal="right" vertical="top" shrinkToFit="1"/>
    </xf>
    <xf numFmtId="0" fontId="22" fillId="0" borderId="0" xfId="0" applyFont="1" applyBorder="1" applyAlignment="1">
      <alignment horizontal="left" vertical="top" shrinkToFit="1"/>
    </xf>
    <xf numFmtId="0" fontId="22" fillId="0" borderId="36" xfId="0" applyFont="1" applyBorder="1" applyAlignment="1">
      <alignment horizontal="left" vertical="center" shrinkToFit="1"/>
    </xf>
    <xf numFmtId="0" fontId="5" fillId="0" borderId="37" xfId="0" applyFont="1" applyBorder="1" applyAlignment="1">
      <alignment horizontal="left" vertical="center" shrinkToFit="1"/>
    </xf>
    <xf numFmtId="0" fontId="5" fillId="0" borderId="34" xfId="0" applyFont="1" applyBorder="1" applyAlignment="1">
      <alignment horizontal="left" vertical="center" shrinkToFit="1"/>
    </xf>
    <xf numFmtId="0" fontId="22" fillId="0" borderId="37" xfId="0" applyFont="1" applyBorder="1" applyAlignment="1">
      <alignment horizontal="right" vertical="center" shrinkToFit="1"/>
    </xf>
    <xf numFmtId="0" fontId="22" fillId="0" borderId="0" xfId="0" applyFont="1" applyBorder="1" applyAlignment="1">
      <alignment horizontal="left" shrinkToFit="1"/>
    </xf>
    <xf numFmtId="0" fontId="5" fillId="0" borderId="34" xfId="0" applyFont="1" applyFill="1" applyBorder="1" applyAlignment="1">
      <alignment horizontal="center" vertical="center" shrinkToFit="1"/>
    </xf>
    <xf numFmtId="0" fontId="5" fillId="0" borderId="33" xfId="0" applyFont="1" applyFill="1" applyBorder="1" applyAlignment="1">
      <alignment horizontal="right" vertical="center" shrinkToFit="1"/>
    </xf>
    <xf numFmtId="0" fontId="5" fillId="0" borderId="43" xfId="0" applyFont="1" applyFill="1" applyBorder="1" applyAlignment="1">
      <alignment horizontal="right" vertical="center" shrinkToFit="1"/>
    </xf>
    <xf numFmtId="0" fontId="5" fillId="0" borderId="43" xfId="0" applyFont="1" applyBorder="1" applyAlignment="1">
      <alignment horizontal="left" shrinkToFit="1"/>
    </xf>
    <xf numFmtId="0" fontId="22" fillId="0" borderId="44" xfId="0" applyFont="1" applyBorder="1" applyAlignment="1">
      <alignment horizontal="left" shrinkToFit="1"/>
    </xf>
    <xf numFmtId="0" fontId="5" fillId="0" borderId="33" xfId="0" applyFont="1" applyBorder="1" applyAlignment="1">
      <alignment horizontal="right" shrinkToFit="1"/>
    </xf>
    <xf numFmtId="0" fontId="5" fillId="0" borderId="45" xfId="0" applyFont="1" applyFill="1" applyBorder="1" applyAlignment="1">
      <alignment horizontal="right" vertical="center" shrinkToFit="1"/>
    </xf>
    <xf numFmtId="0" fontId="5" fillId="0" borderId="32" xfId="0" applyFont="1" applyBorder="1" applyAlignment="1">
      <alignment horizontal="right" vertical="center" shrinkToFit="1"/>
    </xf>
    <xf numFmtId="0" fontId="5" fillId="0" borderId="34" xfId="0" applyFont="1" applyBorder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48" xfId="0" applyFont="1" applyBorder="1" applyAlignment="1">
      <alignment horizontal="right" vertical="center" shrinkToFit="1"/>
    </xf>
    <xf numFmtId="0" fontId="5" fillId="0" borderId="39" xfId="0" applyFont="1" applyBorder="1" applyAlignment="1">
      <alignment horizontal="right" vertical="center" shrinkToFit="1"/>
    </xf>
    <xf numFmtId="0" fontId="5" fillId="0" borderId="36" xfId="0" applyFont="1" applyBorder="1" applyAlignment="1">
      <alignment horizontal="left" vertical="center" shrinkToFit="1"/>
    </xf>
    <xf numFmtId="0" fontId="5" fillId="0" borderId="39" xfId="0" applyFont="1" applyBorder="1" applyAlignment="1">
      <alignment horizontal="left" vertical="center" shrinkToFit="1"/>
    </xf>
    <xf numFmtId="0" fontId="4" fillId="0" borderId="35" xfId="0" applyFont="1" applyBorder="1" applyAlignment="1">
      <alignment horizontal="right" vertical="center" shrinkToFit="1"/>
    </xf>
    <xf numFmtId="0" fontId="5" fillId="0" borderId="38" xfId="0" applyFont="1" applyBorder="1" applyAlignment="1">
      <alignment horizontal="right" vertical="center" shrinkToFit="1"/>
    </xf>
    <xf numFmtId="0" fontId="5" fillId="0" borderId="37" xfId="0" applyFont="1" applyBorder="1" applyAlignment="1">
      <alignment horizontal="right" vertical="center" shrinkToFit="1"/>
    </xf>
    <xf numFmtId="0" fontId="5" fillId="0" borderId="29" xfId="0" applyFont="1" applyBorder="1" applyAlignment="1">
      <alignment horizontal="right" vertical="center" shrinkToFit="1"/>
    </xf>
    <xf numFmtId="0" fontId="5" fillId="0" borderId="35" xfId="0" applyFont="1" applyBorder="1" applyAlignment="1">
      <alignment horizontal="right" vertical="center" shrinkToFit="1"/>
    </xf>
    <xf numFmtId="0" fontId="5" fillId="0" borderId="41" xfId="0" applyFont="1" applyBorder="1" applyAlignment="1">
      <alignment horizontal="left" vertical="center" shrinkToFit="1"/>
    </xf>
    <xf numFmtId="0" fontId="5" fillId="0" borderId="0" xfId="0" applyFont="1" applyAlignment="1">
      <alignment shrinkToFit="1"/>
    </xf>
    <xf numFmtId="0" fontId="5" fillId="0" borderId="0" xfId="0" applyFont="1" applyAlignment="1">
      <alignment horizontal="left" vertical="center" shrinkToFit="1"/>
    </xf>
    <xf numFmtId="0" fontId="5" fillId="0" borderId="49" xfId="0" applyFont="1" applyBorder="1" applyAlignment="1">
      <alignment horizontal="left" vertical="center" shrinkToFit="1"/>
    </xf>
    <xf numFmtId="0" fontId="5" fillId="0" borderId="37" xfId="0" applyFont="1" applyBorder="1" applyAlignment="1">
      <alignment shrinkToFit="1"/>
    </xf>
    <xf numFmtId="0" fontId="5" fillId="0" borderId="41" xfId="0" applyFont="1" applyBorder="1" applyAlignment="1">
      <alignment horizontal="right" vertical="center" shrinkToFit="1"/>
    </xf>
    <xf numFmtId="0" fontId="5" fillId="0" borderId="33" xfId="0" applyFont="1" applyBorder="1" applyAlignment="1">
      <alignment shrinkToFit="1"/>
    </xf>
    <xf numFmtId="0" fontId="5" fillId="0" borderId="47" xfId="0" applyFont="1" applyBorder="1" applyAlignment="1">
      <alignment horizontal="right" vertical="center" shrinkToFit="1"/>
    </xf>
    <xf numFmtId="0" fontId="5" fillId="0" borderId="49" xfId="0" applyFont="1" applyBorder="1" applyAlignment="1">
      <alignment shrinkToFit="1"/>
    </xf>
    <xf numFmtId="0" fontId="5" fillId="0" borderId="0" xfId="0" applyFont="1" applyBorder="1" applyAlignment="1">
      <alignment shrinkToFit="1"/>
    </xf>
    <xf numFmtId="0" fontId="5" fillId="0" borderId="39" xfId="0" applyFont="1" applyBorder="1" applyAlignment="1">
      <alignment shrinkToFit="1"/>
    </xf>
    <xf numFmtId="0" fontId="5" fillId="0" borderId="50" xfId="0" applyFont="1" applyBorder="1" applyAlignment="1">
      <alignment shrinkToFit="1"/>
    </xf>
    <xf numFmtId="0" fontId="5" fillId="0" borderId="34" xfId="0" applyFont="1" applyBorder="1" applyAlignment="1">
      <alignment shrinkToFit="1"/>
    </xf>
    <xf numFmtId="0" fontId="5" fillId="0" borderId="36" xfId="0" applyFont="1" applyBorder="1" applyAlignment="1">
      <alignment shrinkToFit="1"/>
    </xf>
    <xf numFmtId="0" fontId="22" fillId="0" borderId="39" xfId="0" applyFont="1" applyBorder="1" applyAlignment="1">
      <alignment horizontal="left" vertical="center" shrinkToFit="1"/>
    </xf>
    <xf numFmtId="0" fontId="22" fillId="0" borderId="51" xfId="0" applyFont="1" applyBorder="1" applyAlignment="1">
      <alignment horizontal="left" vertical="center" shrinkToFit="1"/>
    </xf>
    <xf numFmtId="0" fontId="22" fillId="0" borderId="33" xfId="0" applyFont="1" applyBorder="1" applyAlignment="1">
      <alignment horizontal="right" vertical="center" shrinkToFit="1"/>
    </xf>
    <xf numFmtId="0" fontId="22" fillId="0" borderId="52" xfId="0" applyFont="1" applyBorder="1" applyAlignment="1">
      <alignment horizontal="right" vertical="center" shrinkToFit="1"/>
    </xf>
    <xf numFmtId="0" fontId="22" fillId="0" borderId="33" xfId="0" applyFont="1" applyBorder="1" applyAlignment="1">
      <alignment shrinkToFit="1"/>
    </xf>
    <xf numFmtId="0" fontId="22" fillId="0" borderId="0" xfId="0" applyFont="1" applyBorder="1" applyAlignment="1">
      <alignment shrinkToFit="1"/>
    </xf>
    <xf numFmtId="0" fontId="5" fillId="0" borderId="53" xfId="0" applyFont="1" applyBorder="1" applyAlignment="1">
      <alignment shrinkToFit="1"/>
    </xf>
    <xf numFmtId="0" fontId="5" fillId="0" borderId="36" xfId="0" applyFont="1" applyBorder="1" applyAlignment="1">
      <alignment horizontal="right" vertical="center" shrinkToFit="1"/>
    </xf>
    <xf numFmtId="0" fontId="22" fillId="0" borderId="47" xfId="0" applyFont="1" applyBorder="1" applyAlignment="1">
      <alignment shrinkToFit="1"/>
    </xf>
    <xf numFmtId="0" fontId="22" fillId="0" borderId="37" xfId="0" applyFont="1" applyBorder="1" applyAlignment="1">
      <alignment horizontal="left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shrinkToFit="1"/>
    </xf>
    <xf numFmtId="0" fontId="4" fillId="0" borderId="33" xfId="0" applyFont="1" applyBorder="1" applyAlignment="1">
      <alignment horizontal="left" vertical="center"/>
    </xf>
    <xf numFmtId="0" fontId="0" fillId="0" borderId="33" xfId="0" applyBorder="1"/>
    <xf numFmtId="0" fontId="5" fillId="0" borderId="43" xfId="0" applyFont="1" applyBorder="1" applyAlignment="1">
      <alignment horizontal="left" vertical="center" shrinkToFit="1"/>
    </xf>
    <xf numFmtId="0" fontId="4" fillId="0" borderId="55" xfId="0" applyFont="1" applyBorder="1" applyAlignment="1">
      <alignment horizontal="right" vertical="center"/>
    </xf>
    <xf numFmtId="0" fontId="4" fillId="0" borderId="56" xfId="0" applyFont="1" applyBorder="1" applyAlignment="1">
      <alignment horizontal="right" vertical="center"/>
    </xf>
    <xf numFmtId="0" fontId="4" fillId="0" borderId="56" xfId="0" applyFont="1" applyBorder="1" applyAlignment="1">
      <alignment horizontal="left" vertical="center"/>
    </xf>
    <xf numFmtId="0" fontId="4" fillId="0" borderId="55" xfId="0" applyFont="1" applyBorder="1" applyAlignment="1">
      <alignment horizontal="left" vertical="center"/>
    </xf>
    <xf numFmtId="0" fontId="4" fillId="0" borderId="54" xfId="0" applyFont="1" applyBorder="1" applyAlignment="1">
      <alignment horizontal="left" vertical="center"/>
    </xf>
    <xf numFmtId="0" fontId="0" fillId="0" borderId="55" xfId="0" applyBorder="1"/>
    <xf numFmtId="0" fontId="0" fillId="0" borderId="56" xfId="0" applyBorder="1"/>
    <xf numFmtId="0" fontId="4" fillId="0" borderId="54" xfId="0" applyFont="1" applyBorder="1" applyAlignment="1">
      <alignment horizontal="right" vertical="center"/>
    </xf>
    <xf numFmtId="0" fontId="0" fillId="0" borderId="54" xfId="0" applyBorder="1"/>
    <xf numFmtId="0" fontId="0" fillId="0" borderId="58" xfId="0" applyBorder="1"/>
    <xf numFmtId="0" fontId="4" fillId="0" borderId="57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46" xfId="0" applyFont="1" applyBorder="1" applyAlignment="1">
      <alignment horizontal="left" vertical="center"/>
    </xf>
    <xf numFmtId="0" fontId="0" fillId="0" borderId="34" xfId="0" applyBorder="1"/>
    <xf numFmtId="0" fontId="0" fillId="0" borderId="46" xfId="0" applyBorder="1"/>
    <xf numFmtId="0" fontId="4" fillId="0" borderId="59" xfId="0" applyFont="1" applyBorder="1" applyAlignment="1">
      <alignment horizontal="left" vertical="center"/>
    </xf>
    <xf numFmtId="0" fontId="4" fillId="0" borderId="60" xfId="0" applyFont="1" applyBorder="1" applyAlignment="1">
      <alignment horizontal="right" vertical="center"/>
    </xf>
    <xf numFmtId="0" fontId="5" fillId="0" borderId="61" xfId="0" applyFont="1" applyBorder="1" applyAlignment="1">
      <alignment horizontal="left" vertical="center" shrinkToFit="1"/>
    </xf>
    <xf numFmtId="0" fontId="5" fillId="0" borderId="41" xfId="0" applyFont="1" applyBorder="1" applyAlignment="1">
      <alignment shrinkToFit="1"/>
    </xf>
    <xf numFmtId="0" fontId="4" fillId="0" borderId="62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33" xfId="0" applyFont="1" applyBorder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0" fontId="4" fillId="0" borderId="63" xfId="0" applyFont="1" applyBorder="1" applyAlignment="1">
      <alignment horizontal="right" vertical="center"/>
    </xf>
    <xf numFmtId="0" fontId="4" fillId="0" borderId="64" xfId="0" applyFont="1" applyBorder="1" applyAlignment="1">
      <alignment horizontal="left" vertical="center"/>
    </xf>
    <xf numFmtId="0" fontId="0" fillId="0" borderId="55" xfId="0" applyFill="1" applyBorder="1"/>
    <xf numFmtId="0" fontId="6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25" xfId="0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22" fillId="0" borderId="34" xfId="0" applyFont="1" applyBorder="1" applyAlignment="1">
      <alignment horizontal="right" vertical="center" shrinkToFit="1"/>
    </xf>
    <xf numFmtId="0" fontId="22" fillId="0" borderId="68" xfId="0" applyFont="1" applyBorder="1" applyAlignment="1">
      <alignment horizontal="left" shrinkToFit="1"/>
    </xf>
    <xf numFmtId="0" fontId="22" fillId="0" borderId="69" xfId="0" applyFont="1" applyBorder="1" applyAlignment="1">
      <alignment horizontal="left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69" xfId="0" applyFont="1" applyBorder="1" applyAlignment="1">
      <alignment horizontal="left" shrinkToFit="1"/>
    </xf>
    <xf numFmtId="0" fontId="5" fillId="0" borderId="39" xfId="0" applyFont="1" applyBorder="1" applyAlignment="1">
      <alignment horizontal="right" shrinkToFit="1"/>
    </xf>
    <xf numFmtId="0" fontId="5" fillId="0" borderId="36" xfId="0" applyFont="1" applyFill="1" applyBorder="1" applyAlignment="1">
      <alignment horizontal="right" vertical="center" shrinkToFit="1"/>
    </xf>
    <xf numFmtId="0" fontId="5" fillId="0" borderId="41" xfId="0" applyFont="1" applyBorder="1" applyAlignment="1">
      <alignment horizontal="right" vertical="top" shrinkToFit="1"/>
    </xf>
    <xf numFmtId="0" fontId="5" fillId="0" borderId="47" xfId="0" applyFont="1" applyBorder="1" applyAlignment="1">
      <alignment horizontal="left" vertical="center" shrinkToFit="1"/>
    </xf>
    <xf numFmtId="0" fontId="22" fillId="0" borderId="0" xfId="0" applyFont="1" applyBorder="1" applyAlignment="1">
      <alignment horizontal="right" vertical="top" shrinkToFit="1"/>
    </xf>
    <xf numFmtId="0" fontId="22" fillId="0" borderId="47" xfId="0" applyFont="1" applyBorder="1" applyAlignment="1">
      <alignment horizontal="left" vertical="top" shrinkToFit="1"/>
    </xf>
    <xf numFmtId="0" fontId="5" fillId="0" borderId="47" xfId="0" applyFont="1" applyFill="1" applyBorder="1" applyAlignment="1">
      <alignment horizontal="right" vertical="center" shrinkToFit="1"/>
    </xf>
    <xf numFmtId="0" fontId="23" fillId="0" borderId="0" xfId="0" applyFont="1" applyBorder="1" applyAlignment="1">
      <alignment horizontal="left" vertical="center"/>
    </xf>
    <xf numFmtId="0" fontId="6" fillId="0" borderId="65" xfId="0" applyFont="1" applyBorder="1" applyAlignment="1">
      <alignment horizontal="right"/>
    </xf>
    <xf numFmtId="0" fontId="12" fillId="0" borderId="29" xfId="0" applyFont="1" applyBorder="1" applyAlignment="1">
      <alignment horizontal="left" vertical="center"/>
    </xf>
    <xf numFmtId="0" fontId="6" fillId="0" borderId="35" xfId="0" applyFont="1" applyBorder="1" applyAlignment="1">
      <alignment horizontal="right"/>
    </xf>
    <xf numFmtId="0" fontId="6" fillId="0" borderId="65" xfId="0" applyFont="1" applyBorder="1" applyAlignment="1">
      <alignment horizontal="right" vertical="top"/>
    </xf>
    <xf numFmtId="0" fontId="6" fillId="0" borderId="36" xfId="0" applyFont="1" applyBorder="1" applyAlignment="1">
      <alignment horizontal="left" vertical="center"/>
    </xf>
    <xf numFmtId="0" fontId="6" fillId="0" borderId="35" xfId="0" applyFont="1" applyBorder="1" applyAlignment="1">
      <alignment horizontal="right" vertical="top"/>
    </xf>
    <xf numFmtId="0" fontId="5" fillId="0" borderId="70" xfId="0" applyFont="1" applyBorder="1" applyAlignment="1">
      <alignment shrinkToFit="1"/>
    </xf>
    <xf numFmtId="0" fontId="5" fillId="0" borderId="17" xfId="0" applyFont="1" applyBorder="1" applyAlignment="1">
      <alignment shrinkToFit="1"/>
    </xf>
    <xf numFmtId="0" fontId="5" fillId="0" borderId="18" xfId="0" applyFont="1" applyBorder="1" applyAlignment="1">
      <alignment horizontal="left" vertical="center" shrinkToFit="1"/>
    </xf>
    <xf numFmtId="0" fontId="5" fillId="0" borderId="52" xfId="0" applyFont="1" applyBorder="1" applyAlignment="1">
      <alignment horizontal="right" vertical="center" shrinkToFit="1"/>
    </xf>
    <xf numFmtId="0" fontId="5" fillId="0" borderId="71" xfId="0" applyFont="1" applyBorder="1" applyAlignment="1">
      <alignment horizontal="left" vertical="center" shrinkToFit="1"/>
    </xf>
    <xf numFmtId="0" fontId="5" fillId="0" borderId="25" xfId="0" applyFont="1" applyBorder="1" applyAlignment="1">
      <alignment horizontal="right" vertical="center" shrinkToFit="1"/>
    </xf>
    <xf numFmtId="0" fontId="5" fillId="0" borderId="66" xfId="0" applyFont="1" applyBorder="1" applyAlignment="1">
      <alignment horizontal="left" vertical="center" shrinkToFit="1"/>
    </xf>
    <xf numFmtId="0" fontId="5" fillId="0" borderId="72" xfId="0" applyFont="1" applyBorder="1" applyAlignment="1">
      <alignment horizontal="right" vertical="center" shrinkToFit="1"/>
    </xf>
    <xf numFmtId="0" fontId="5" fillId="0" borderId="66" xfId="0" applyFont="1" applyBorder="1" applyAlignment="1">
      <alignment horizontal="right" vertical="center" shrinkToFit="1"/>
    </xf>
    <xf numFmtId="0" fontId="4" fillId="0" borderId="58" xfId="0" applyFont="1" applyBorder="1" applyAlignment="1">
      <alignment horizontal="left" vertical="center"/>
    </xf>
    <xf numFmtId="0" fontId="4" fillId="0" borderId="25" xfId="0" applyFont="1" applyBorder="1" applyAlignment="1">
      <alignment vertical="center"/>
    </xf>
    <xf numFmtId="0" fontId="6" fillId="0" borderId="73" xfId="0" applyFont="1" applyBorder="1" applyAlignment="1">
      <alignment horizontal="right" vertical="top"/>
    </xf>
    <xf numFmtId="0" fontId="19" fillId="0" borderId="34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20" fillId="0" borderId="34" xfId="0" applyFont="1" applyFill="1" applyBorder="1" applyAlignment="1" applyProtection="1">
      <alignment horizontal="left" vertical="center"/>
    </xf>
    <xf numFmtId="0" fontId="6" fillId="0" borderId="8" xfId="0" applyFont="1" applyBorder="1"/>
    <xf numFmtId="0" fontId="6" fillId="0" borderId="73" xfId="0" applyFont="1" applyBorder="1" applyAlignment="1">
      <alignment horizontal="right"/>
    </xf>
    <xf numFmtId="0" fontId="19" fillId="0" borderId="37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6" fillId="0" borderId="42" xfId="0" applyFont="1" applyBorder="1" applyAlignment="1">
      <alignment horizontal="right" vertical="center"/>
    </xf>
    <xf numFmtId="0" fontId="0" fillId="0" borderId="25" xfId="0" applyBorder="1"/>
    <xf numFmtId="0" fontId="0" fillId="0" borderId="18" xfId="0" applyBorder="1"/>
    <xf numFmtId="177" fontId="5" fillId="0" borderId="1" xfId="0" applyNumberFormat="1" applyFont="1" applyBorder="1" applyAlignment="1">
      <alignment horizontal="center" vertical="center"/>
    </xf>
    <xf numFmtId="0" fontId="4" fillId="0" borderId="73" xfId="0" applyFont="1" applyBorder="1" applyAlignment="1">
      <alignment horizontal="right"/>
    </xf>
    <xf numFmtId="0" fontId="4" fillId="0" borderId="34" xfId="0" applyFont="1" applyBorder="1" applyAlignment="1">
      <alignment horizontal="right" vertical="center"/>
    </xf>
    <xf numFmtId="0" fontId="4" fillId="0" borderId="34" xfId="0" applyFont="1" applyBorder="1" applyAlignment="1">
      <alignment horizontal="left" vertical="center"/>
    </xf>
    <xf numFmtId="0" fontId="4" fillId="0" borderId="46" xfId="0" applyFont="1" applyBorder="1"/>
    <xf numFmtId="0" fontId="4" fillId="0" borderId="37" xfId="0" applyFont="1" applyBorder="1" applyAlignment="1">
      <alignment horizontal="left" vertical="center"/>
    </xf>
    <xf numFmtId="0" fontId="4" fillId="0" borderId="77" xfId="0" applyFont="1" applyBorder="1" applyAlignment="1">
      <alignment horizontal="right"/>
    </xf>
    <xf numFmtId="0" fontId="4" fillId="0" borderId="42" xfId="0" applyFont="1" applyBorder="1" applyAlignment="1">
      <alignment horizontal="right"/>
    </xf>
    <xf numFmtId="0" fontId="4" fillId="0" borderId="41" xfId="0" applyFont="1" applyBorder="1" applyAlignment="1">
      <alignment horizontal="right" vertical="center"/>
    </xf>
    <xf numFmtId="0" fontId="4" fillId="0" borderId="74" xfId="0" applyFont="1" applyBorder="1" applyAlignment="1">
      <alignment horizontal="right" vertical="center"/>
    </xf>
    <xf numFmtId="0" fontId="4" fillId="0" borderId="76" xfId="0" applyFont="1" applyBorder="1" applyAlignment="1">
      <alignment horizontal="left" vertical="center"/>
    </xf>
    <xf numFmtId="0" fontId="4" fillId="0" borderId="75" xfId="0" applyFont="1" applyBorder="1" applyAlignment="1">
      <alignment horizontal="left" vertical="center"/>
    </xf>
    <xf numFmtId="0" fontId="4" fillId="0" borderId="78" xfId="0" applyFont="1" applyBorder="1" applyAlignment="1">
      <alignment horizontal="left" vertical="center"/>
    </xf>
    <xf numFmtId="0" fontId="4" fillId="0" borderId="77" xfId="0" applyFont="1" applyBorder="1" applyAlignment="1">
      <alignment horizontal="right" vertical="center"/>
    </xf>
    <xf numFmtId="0" fontId="5" fillId="0" borderId="41" xfId="0" applyFont="1" applyBorder="1" applyAlignment="1">
      <alignment horizontal="left" vertical="center"/>
    </xf>
    <xf numFmtId="0" fontId="4" fillId="0" borderId="47" xfId="0" applyFont="1" applyBorder="1"/>
    <xf numFmtId="0" fontId="9" fillId="0" borderId="73" xfId="0" applyFont="1" applyBorder="1" applyAlignment="1">
      <alignment horizontal="right"/>
    </xf>
    <xf numFmtId="0" fontId="0" fillId="0" borderId="34" xfId="0" applyBorder="1" applyAlignment="1">
      <alignment horizontal="right"/>
    </xf>
    <xf numFmtId="0" fontId="4" fillId="0" borderId="34" xfId="0" applyFont="1" applyBorder="1" applyAlignment="1">
      <alignment horizontal="right"/>
    </xf>
    <xf numFmtId="0" fontId="5" fillId="0" borderId="36" xfId="0" applyFont="1" applyBorder="1" applyAlignment="1">
      <alignment horizontal="left" vertical="center"/>
    </xf>
    <xf numFmtId="0" fontId="4" fillId="0" borderId="33" xfId="0" applyFont="1" applyBorder="1"/>
    <xf numFmtId="0" fontId="5" fillId="0" borderId="37" xfId="0" applyFont="1" applyBorder="1" applyAlignment="1">
      <alignment horizontal="right" vertical="center"/>
    </xf>
    <xf numFmtId="0" fontId="4" fillId="0" borderId="42" xfId="0" applyFont="1" applyBorder="1"/>
    <xf numFmtId="0" fontId="4" fillId="0" borderId="75" xfId="0" applyFont="1" applyBorder="1"/>
    <xf numFmtId="0" fontId="5" fillId="0" borderId="39" xfId="0" applyFont="1" applyBorder="1" applyAlignment="1">
      <alignment horizontal="right" vertical="center"/>
    </xf>
    <xf numFmtId="0" fontId="4" fillId="0" borderId="73" xfId="0" applyFont="1" applyBorder="1" applyAlignment="1">
      <alignment horizontal="right" vertical="center"/>
    </xf>
    <xf numFmtId="0" fontId="4" fillId="0" borderId="42" xfId="0" applyFont="1" applyBorder="1" applyAlignment="1">
      <alignment horizontal="right" vertical="center"/>
    </xf>
    <xf numFmtId="0" fontId="4" fillId="0" borderId="24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66" xfId="0" applyFont="1" applyBorder="1" applyAlignment="1">
      <alignment horizontal="right" vertical="center"/>
    </xf>
    <xf numFmtId="0" fontId="4" fillId="0" borderId="47" xfId="0" applyFont="1" applyBorder="1" applyAlignment="1">
      <alignment horizontal="right" vertical="center"/>
    </xf>
    <xf numFmtId="0" fontId="0" fillId="0" borderId="24" xfId="0" applyBorder="1"/>
    <xf numFmtId="0" fontId="0" fillId="0" borderId="37" xfId="0" applyBorder="1"/>
    <xf numFmtId="0" fontId="0" fillId="0" borderId="39" xfId="0" applyBorder="1"/>
    <xf numFmtId="0" fontId="5" fillId="0" borderId="78" xfId="0" applyFont="1" applyBorder="1" applyAlignment="1">
      <alignment horizontal="left" vertical="center"/>
    </xf>
    <xf numFmtId="0" fontId="4" fillId="0" borderId="78" xfId="0" applyFont="1" applyBorder="1" applyAlignment="1">
      <alignment horizontal="right" vertical="center"/>
    </xf>
    <xf numFmtId="0" fontId="4" fillId="0" borderId="72" xfId="0" applyFont="1" applyBorder="1"/>
    <xf numFmtId="0" fontId="5" fillId="0" borderId="74" xfId="0" applyFont="1" applyBorder="1" applyAlignment="1">
      <alignment horizontal="right" vertical="center"/>
    </xf>
    <xf numFmtId="0" fontId="0" fillId="0" borderId="79" xfId="0" applyBorder="1"/>
    <xf numFmtId="0" fontId="5" fillId="0" borderId="8" xfId="0" applyFont="1" applyBorder="1" applyAlignment="1">
      <alignment horizontal="right" vertical="center"/>
    </xf>
    <xf numFmtId="0" fontId="5" fillId="0" borderId="77" xfId="0" applyFont="1" applyBorder="1" applyAlignment="1">
      <alignment horizontal="right" vertical="center"/>
    </xf>
    <xf numFmtId="0" fontId="5" fillId="0" borderId="42" xfId="0" applyFont="1" applyBorder="1" applyAlignment="1">
      <alignment horizontal="right" vertical="center"/>
    </xf>
    <xf numFmtId="0" fontId="5" fillId="0" borderId="73" xfId="0" applyFont="1" applyBorder="1" applyAlignment="1">
      <alignment horizontal="right" vertical="center"/>
    </xf>
    <xf numFmtId="0" fontId="5" fillId="0" borderId="43" xfId="0" applyFont="1" applyBorder="1" applyAlignment="1">
      <alignment horizontal="left" vertical="center"/>
    </xf>
    <xf numFmtId="0" fontId="0" fillId="0" borderId="43" xfId="0" applyBorder="1"/>
    <xf numFmtId="0" fontId="5" fillId="0" borderId="80" xfId="0" applyFont="1" applyBorder="1" applyAlignment="1">
      <alignment horizontal="right" vertical="center" shrinkToFit="1"/>
    </xf>
    <xf numFmtId="0" fontId="4" fillId="0" borderId="81" xfId="0" applyFont="1" applyBorder="1" applyAlignment="1">
      <alignment horizontal="right" vertical="center"/>
    </xf>
    <xf numFmtId="0" fontId="4" fillId="0" borderId="82" xfId="0" applyFont="1" applyBorder="1" applyAlignment="1">
      <alignment horizontal="right" vertical="center"/>
    </xf>
    <xf numFmtId="0" fontId="4" fillId="0" borderId="33" xfId="0" applyFont="1" applyBorder="1" applyAlignment="1">
      <alignment vertical="center"/>
    </xf>
    <xf numFmtId="0" fontId="4" fillId="0" borderId="83" xfId="0" applyFont="1" applyBorder="1" applyAlignment="1">
      <alignment horizontal="right" vertical="center"/>
    </xf>
    <xf numFmtId="0" fontId="4" fillId="0" borderId="84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 shrinkToFit="1"/>
    </xf>
    <xf numFmtId="0" fontId="7" fillId="0" borderId="42" xfId="0" applyFont="1" applyFill="1" applyBorder="1" applyAlignment="1">
      <alignment horizontal="center" vertical="center" shrinkToFit="1"/>
    </xf>
    <xf numFmtId="0" fontId="5" fillId="0" borderId="42" xfId="0" applyFont="1" applyFill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 shrinkToFit="1"/>
    </xf>
    <xf numFmtId="0" fontId="6" fillId="0" borderId="67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21" xfId="0" applyFont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0" fillId="0" borderId="2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right"/>
    </xf>
    <xf numFmtId="0" fontId="0" fillId="0" borderId="0" xfId="0" applyAlignment="1"/>
    <xf numFmtId="0" fontId="6" fillId="0" borderId="1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right" vertical="center"/>
    </xf>
    <xf numFmtId="0" fontId="0" fillId="0" borderId="10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25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8" xfId="0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</cellXfs>
  <cellStyles count="1">
    <cellStyle name="標準" xfId="0" builtinId="0"/>
  </cellStyles>
  <dxfs count="784">
    <dxf>
      <fill>
        <patternFill>
          <bgColor theme="0" tint="-0.14996795556505021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bottom style="thin">
          <color auto="1"/>
        </bottom>
        <vertical/>
        <horizontal/>
      </border>
    </dxf>
    <dxf>
      <border>
        <right style="thin">
          <color auto="1"/>
        </right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bottom style="thin">
          <color auto="1"/>
        </bottom>
        <vertical/>
        <horizontal/>
      </border>
    </dxf>
    <dxf>
      <border>
        <right style="thin">
          <color auto="1"/>
        </right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left style="thin">
          <color auto="1"/>
        </left>
        <bottom style="thin">
          <color auto="1"/>
        </bottom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fill>
        <patternFill>
          <bgColor theme="0" tint="-4.9989318521683403E-2"/>
        </patternFill>
      </fill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top style="thin">
          <color auto="1"/>
        </top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bottom style="thin">
          <color auto="1"/>
        </bottom>
      </border>
    </dxf>
    <dxf>
      <border>
        <left style="thin">
          <color auto="1"/>
        </left>
        <bottom style="thin">
          <color auto="1"/>
        </bottom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top style="thin">
          <color auto="1"/>
        </top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top style="thin">
          <color auto="1"/>
        </top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bottom style="thin">
          <color auto="1"/>
        </bottom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top style="thin">
          <color auto="1"/>
        </top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bottom style="thin">
          <color auto="1"/>
        </bottom>
      </border>
    </dxf>
    <dxf>
      <border>
        <left style="thin">
          <color auto="1"/>
        </left>
        <bottom style="thin">
          <color auto="1"/>
        </bottom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top style="thin">
          <color auto="1"/>
        </top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fill>
        <patternFill>
          <bgColor theme="0" tint="-4.9989318521683403E-2"/>
        </patternFill>
      </fill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>
          <bgColor theme="0" tint="-4.9989318521683403E-2"/>
        </patternFill>
      </fill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right style="thin">
          <color auto="1"/>
        </right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right style="thin">
          <color auto="1"/>
        </right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right style="thin">
          <color auto="1"/>
        </right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</border>
    </dxf>
    <dxf>
      <fill>
        <patternFill>
          <bgColor theme="0" tint="-4.9989318521683403E-2"/>
        </patternFill>
      </fill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bottom style="thin">
          <color auto="1"/>
        </bottom>
        <vertical/>
        <horizontal/>
      </border>
    </dxf>
    <dxf>
      <border>
        <right style="thin">
          <color auto="1"/>
        </right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bottom style="thin">
          <color auto="1"/>
        </bottom>
        <vertical/>
        <horizontal/>
      </border>
    </dxf>
    <dxf>
      <border>
        <right style="thin">
          <color auto="1"/>
        </right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bottom style="thin">
          <color auto="1"/>
        </bottom>
        <vertical/>
        <horizontal/>
      </border>
    </dxf>
    <dxf>
      <border>
        <right style="thin">
          <color auto="1"/>
        </right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bottom style="thin">
          <color auto="1"/>
        </bottom>
        <vertical/>
        <horizontal/>
      </border>
    </dxf>
    <dxf>
      <border>
        <right style="thin">
          <color auto="1"/>
        </right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</border>
    </dxf>
    <dxf>
      <fill>
        <patternFill>
          <bgColor theme="0" tint="-4.9989318521683403E-2"/>
        </patternFill>
      </fill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bottom style="thin">
          <color auto="1"/>
        </bottom>
        <vertical/>
        <horizontal/>
      </border>
    </dxf>
    <dxf>
      <border>
        <right style="thin">
          <color auto="1"/>
        </right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bottom style="thin">
          <color auto="1"/>
        </bottom>
        <vertical/>
        <horizontal/>
      </border>
    </dxf>
    <dxf>
      <border>
        <right style="thin">
          <color auto="1"/>
        </right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bottom style="thin">
          <color auto="1"/>
        </bottom>
        <vertical/>
        <horizontal/>
      </border>
    </dxf>
    <dxf>
      <border>
        <right style="thin">
          <color auto="1"/>
        </right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bottom style="thin">
          <color auto="1"/>
        </bottom>
        <vertical/>
        <horizontal/>
      </border>
    </dxf>
    <dxf>
      <border>
        <right style="thin">
          <color auto="1"/>
        </right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H56"/>
  <sheetViews>
    <sheetView tabSelected="1" topLeftCell="B1" zoomScale="120" zoomScaleNormal="120" workbookViewId="0">
      <selection activeCell="B58" sqref="B58"/>
    </sheetView>
  </sheetViews>
  <sheetFormatPr defaultRowHeight="13.5" x14ac:dyDescent="0.15"/>
  <cols>
    <col min="1" max="9" width="10.625" customWidth="1"/>
    <col min="11" max="12" width="9" style="23"/>
  </cols>
  <sheetData>
    <row r="1" spans="1:34" ht="33.75" customHeight="1" x14ac:dyDescent="0.15">
      <c r="A1" s="594" t="s">
        <v>541</v>
      </c>
      <c r="B1" s="595"/>
      <c r="C1" s="595"/>
      <c r="D1" s="595"/>
      <c r="E1" s="595"/>
      <c r="F1" s="595"/>
      <c r="G1" s="595"/>
      <c r="H1" s="595"/>
      <c r="I1" s="595"/>
      <c r="J1" s="357" t="s">
        <v>19</v>
      </c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  <c r="AG1" s="357"/>
      <c r="AH1" s="357"/>
    </row>
    <row r="2" spans="1:34" x14ac:dyDescent="0.15">
      <c r="A2" s="593" t="s">
        <v>375</v>
      </c>
      <c r="B2" s="593"/>
      <c r="C2" s="593"/>
      <c r="D2" s="593"/>
      <c r="E2" s="593"/>
      <c r="F2" s="593"/>
      <c r="G2" s="593"/>
      <c r="H2" s="593"/>
      <c r="I2" s="593"/>
      <c r="J2" t="s">
        <v>19</v>
      </c>
    </row>
    <row r="3" spans="1:34" ht="14.25" thickBot="1" x14ac:dyDescent="0.2">
      <c r="A3" s="593" t="s">
        <v>41</v>
      </c>
      <c r="B3" s="593"/>
      <c r="C3" s="593"/>
      <c r="D3" s="593"/>
      <c r="E3" s="593"/>
      <c r="F3" s="593"/>
      <c r="G3" s="593"/>
      <c r="H3" s="593"/>
      <c r="I3" s="593"/>
      <c r="J3" t="s">
        <v>19</v>
      </c>
    </row>
    <row r="4" spans="1:34" ht="14.25" thickBot="1" x14ac:dyDescent="0.2">
      <c r="A4" s="142" t="s">
        <v>5</v>
      </c>
      <c r="B4" s="67"/>
      <c r="C4" s="67"/>
      <c r="D4" s="67"/>
      <c r="E4" s="67"/>
      <c r="F4" s="67"/>
      <c r="G4" s="67"/>
      <c r="H4" s="67"/>
      <c r="I4" s="67"/>
      <c r="J4" t="s">
        <v>19</v>
      </c>
    </row>
    <row r="5" spans="1:34" x14ac:dyDescent="0.15">
      <c r="A5" s="106"/>
      <c r="B5" s="67"/>
      <c r="C5" s="67"/>
      <c r="D5" s="67"/>
      <c r="E5" s="67"/>
      <c r="F5" s="67"/>
      <c r="G5" s="67"/>
      <c r="H5" s="67"/>
      <c r="I5" s="67"/>
      <c r="J5" t="s">
        <v>19</v>
      </c>
    </row>
    <row r="6" spans="1:34" ht="14.25" thickBot="1" x14ac:dyDescent="0.2">
      <c r="A6" s="107" t="s">
        <v>3</v>
      </c>
      <c r="B6" s="67"/>
      <c r="C6" s="67"/>
      <c r="D6" s="67"/>
      <c r="E6" s="67"/>
      <c r="F6" s="67"/>
      <c r="G6" s="67"/>
      <c r="H6" s="67"/>
      <c r="I6" s="67"/>
      <c r="J6" t="s">
        <v>19</v>
      </c>
    </row>
    <row r="7" spans="1:34" s="26" customFormat="1" ht="14.25" thickTop="1" x14ac:dyDescent="0.15">
      <c r="A7" s="108" t="s">
        <v>2</v>
      </c>
      <c r="B7" s="109" t="s">
        <v>20</v>
      </c>
      <c r="C7" s="110" t="s">
        <v>6</v>
      </c>
      <c r="D7" s="110" t="s">
        <v>7</v>
      </c>
      <c r="E7" s="111" t="s">
        <v>8</v>
      </c>
      <c r="F7" s="112" t="s">
        <v>9</v>
      </c>
      <c r="G7" s="100" t="s">
        <v>9</v>
      </c>
      <c r="H7" s="100" t="s">
        <v>9</v>
      </c>
      <c r="I7" s="100" t="s">
        <v>9</v>
      </c>
      <c r="J7" s="13" t="s">
        <v>21</v>
      </c>
      <c r="K7" s="23"/>
      <c r="L7" s="23"/>
    </row>
    <row r="8" spans="1:34" s="26" customFormat="1" x14ac:dyDescent="0.15">
      <c r="A8" s="113" t="s">
        <v>0</v>
      </c>
      <c r="B8" s="101" t="s">
        <v>463</v>
      </c>
      <c r="C8" s="46" t="s">
        <v>465</v>
      </c>
      <c r="D8" s="103" t="s">
        <v>466</v>
      </c>
      <c r="E8" s="104" t="s">
        <v>468</v>
      </c>
      <c r="F8" s="103" t="s">
        <v>472</v>
      </c>
      <c r="G8" s="46" t="s">
        <v>475</v>
      </c>
      <c r="H8" s="46" t="s">
        <v>477</v>
      </c>
      <c r="I8" s="46" t="s">
        <v>476</v>
      </c>
      <c r="J8" s="26" t="s">
        <v>22</v>
      </c>
      <c r="K8" s="23"/>
      <c r="L8" s="23"/>
    </row>
    <row r="9" spans="1:34" s="26" customFormat="1" ht="14.25" x14ac:dyDescent="0.15">
      <c r="A9" s="113" t="s">
        <v>1</v>
      </c>
      <c r="B9" s="167" t="s">
        <v>450</v>
      </c>
      <c r="C9" s="162" t="s">
        <v>447</v>
      </c>
      <c r="D9" s="162" t="s">
        <v>450</v>
      </c>
      <c r="E9" s="168" t="s">
        <v>469</v>
      </c>
      <c r="F9" s="162" t="s">
        <v>471</v>
      </c>
      <c r="G9" s="145" t="s">
        <v>450</v>
      </c>
      <c r="H9" s="145" t="s">
        <v>447</v>
      </c>
      <c r="I9" s="320" t="s">
        <v>450</v>
      </c>
      <c r="J9" s="26" t="s">
        <v>23</v>
      </c>
      <c r="K9" s="24"/>
      <c r="L9" s="24"/>
      <c r="M9" s="6"/>
      <c r="N9" s="19"/>
      <c r="O9" s="7"/>
      <c r="P9" s="12"/>
      <c r="Q9" s="10"/>
      <c r="R9" s="7"/>
      <c r="S9" s="12"/>
    </row>
    <row r="10" spans="1:34" s="34" customFormat="1" ht="15" thickBot="1" x14ac:dyDescent="0.2">
      <c r="A10" s="113" t="s">
        <v>4</v>
      </c>
      <c r="B10" s="114" t="s">
        <v>464</v>
      </c>
      <c r="C10" s="154" t="s">
        <v>448</v>
      </c>
      <c r="D10" s="154" t="s">
        <v>467</v>
      </c>
      <c r="E10" s="115" t="s">
        <v>470</v>
      </c>
      <c r="F10" s="116" t="s">
        <v>473</v>
      </c>
      <c r="G10" s="117" t="s">
        <v>474</v>
      </c>
      <c r="H10" s="117" t="s">
        <v>473</v>
      </c>
      <c r="I10" s="117" t="s">
        <v>448</v>
      </c>
      <c r="J10" s="26" t="s">
        <v>24</v>
      </c>
      <c r="K10" s="24"/>
      <c r="L10" s="24"/>
      <c r="M10" s="6"/>
      <c r="N10" s="19"/>
      <c r="O10" s="7"/>
      <c r="P10" s="12"/>
      <c r="Q10" s="10"/>
      <c r="R10" s="7"/>
      <c r="S10" s="12"/>
    </row>
    <row r="11" spans="1:34" s="26" customFormat="1" ht="15" thickTop="1" x14ac:dyDescent="0.15">
      <c r="A11" s="118"/>
      <c r="B11" s="119"/>
      <c r="C11" s="119"/>
      <c r="D11" s="119"/>
      <c r="E11" s="119"/>
      <c r="F11" s="119"/>
      <c r="G11" s="119"/>
      <c r="H11" s="119"/>
      <c r="I11" s="119"/>
      <c r="J11" s="26" t="s">
        <v>25</v>
      </c>
      <c r="K11" s="24"/>
      <c r="L11" s="24"/>
      <c r="M11" s="6"/>
      <c r="N11" s="19"/>
      <c r="O11" s="6"/>
      <c r="P11" s="12"/>
      <c r="Q11" s="10"/>
      <c r="R11" s="7"/>
      <c r="S11" s="12"/>
    </row>
    <row r="12" spans="1:34" s="32" customFormat="1" ht="15" customHeight="1" x14ac:dyDescent="0.15">
      <c r="A12" s="22"/>
      <c r="B12" s="22"/>
      <c r="C12" s="22"/>
      <c r="D12" s="22"/>
      <c r="E12" s="22"/>
      <c r="F12" s="22"/>
      <c r="G12" s="22"/>
      <c r="H12" s="22"/>
      <c r="I12" s="22"/>
      <c r="J12" s="32" t="s">
        <v>19</v>
      </c>
      <c r="K12" s="33"/>
      <c r="L12" s="33"/>
      <c r="M12" s="33"/>
      <c r="N12" s="33"/>
      <c r="O12" s="33"/>
    </row>
    <row r="13" spans="1:34" s="26" customFormat="1" x14ac:dyDescent="0.15">
      <c r="A13" s="120"/>
      <c r="B13" s="155"/>
      <c r="C13" s="155"/>
      <c r="D13" s="155"/>
      <c r="E13" s="155"/>
      <c r="F13" s="155"/>
      <c r="G13" s="155"/>
      <c r="H13" s="155"/>
      <c r="I13" s="155"/>
      <c r="J13" s="26" t="s">
        <v>19</v>
      </c>
      <c r="K13" s="23"/>
      <c r="L13" s="23"/>
    </row>
    <row r="14" spans="1:34" s="26" customFormat="1" ht="14.25" thickBot="1" x14ac:dyDescent="0.2">
      <c r="A14" s="121" t="s">
        <v>10</v>
      </c>
      <c r="B14" s="155"/>
      <c r="C14" s="155"/>
      <c r="D14" s="155"/>
      <c r="E14" s="155"/>
      <c r="F14" s="155"/>
      <c r="G14" s="155"/>
      <c r="H14" s="155"/>
      <c r="I14" s="155"/>
      <c r="J14" s="26" t="s">
        <v>26</v>
      </c>
      <c r="K14" s="23"/>
      <c r="L14" s="23"/>
    </row>
    <row r="15" spans="1:34" s="26" customFormat="1" ht="14.25" thickTop="1" x14ac:dyDescent="0.15">
      <c r="A15" s="113" t="s">
        <v>2</v>
      </c>
      <c r="B15" s="122" t="s">
        <v>20</v>
      </c>
      <c r="C15" s="123" t="s">
        <v>6</v>
      </c>
      <c r="D15" s="124" t="s">
        <v>7</v>
      </c>
      <c r="E15" s="111" t="s">
        <v>8</v>
      </c>
      <c r="F15" s="125" t="s">
        <v>9</v>
      </c>
      <c r="G15" s="46" t="s">
        <v>9</v>
      </c>
      <c r="H15" s="46" t="s">
        <v>9</v>
      </c>
      <c r="I15" s="46" t="s">
        <v>9</v>
      </c>
      <c r="J15" s="26" t="s">
        <v>21</v>
      </c>
      <c r="K15" s="23"/>
      <c r="L15" s="23"/>
    </row>
    <row r="16" spans="1:34" s="26" customFormat="1" x14ac:dyDescent="0.15">
      <c r="A16" s="113" t="s">
        <v>0</v>
      </c>
      <c r="B16" s="101" t="s">
        <v>494</v>
      </c>
      <c r="C16" s="102" t="s">
        <v>487</v>
      </c>
      <c r="D16" s="46" t="s">
        <v>488</v>
      </c>
      <c r="E16" s="104" t="s">
        <v>489</v>
      </c>
      <c r="F16" s="103" t="s">
        <v>492</v>
      </c>
      <c r="G16" s="46" t="s">
        <v>490</v>
      </c>
      <c r="H16" s="46" t="s">
        <v>493</v>
      </c>
      <c r="I16" s="46" t="s">
        <v>491</v>
      </c>
      <c r="J16" s="26" t="s">
        <v>27</v>
      </c>
      <c r="K16" s="23"/>
      <c r="L16" s="23"/>
    </row>
    <row r="17" spans="1:18" s="26" customFormat="1" ht="14.25" thickBot="1" x14ac:dyDescent="0.2">
      <c r="A17" s="113" t="s">
        <v>1</v>
      </c>
      <c r="B17" s="169" t="s">
        <v>483</v>
      </c>
      <c r="C17" s="170" t="s">
        <v>450</v>
      </c>
      <c r="D17" s="170" t="s">
        <v>450</v>
      </c>
      <c r="E17" s="171" t="s">
        <v>486</v>
      </c>
      <c r="F17" s="162" t="s">
        <v>447</v>
      </c>
      <c r="G17" s="162" t="s">
        <v>450</v>
      </c>
      <c r="H17" s="162" t="s">
        <v>447</v>
      </c>
      <c r="I17" s="145" t="s">
        <v>450</v>
      </c>
      <c r="J17" s="26" t="s">
        <v>28</v>
      </c>
      <c r="K17" s="23"/>
      <c r="L17" s="23"/>
    </row>
    <row r="18" spans="1:18" s="32" customFormat="1" ht="15" customHeight="1" thickTop="1" x14ac:dyDescent="0.15">
      <c r="A18" s="22"/>
      <c r="B18" s="22"/>
      <c r="C18" s="22"/>
      <c r="D18" s="22"/>
      <c r="E18" s="22"/>
      <c r="F18" s="22"/>
      <c r="G18" s="22"/>
      <c r="H18" s="22"/>
      <c r="I18" s="22"/>
      <c r="J18" s="32" t="s">
        <v>19</v>
      </c>
    </row>
    <row r="19" spans="1:18" s="32" customFormat="1" ht="15" customHeight="1" x14ac:dyDescent="0.15">
      <c r="A19" s="22"/>
      <c r="B19" s="22"/>
      <c r="C19" s="22"/>
      <c r="D19" s="22"/>
      <c r="E19" s="22"/>
      <c r="F19" s="22"/>
      <c r="G19" s="22"/>
      <c r="H19" s="22"/>
      <c r="I19" s="22"/>
    </row>
    <row r="20" spans="1:18" s="32" customFormat="1" ht="15" customHeight="1" thickBot="1" x14ac:dyDescent="0.2">
      <c r="A20" s="121" t="s">
        <v>31</v>
      </c>
      <c r="B20" s="126"/>
      <c r="C20" s="126"/>
      <c r="D20" s="126"/>
      <c r="E20" s="126"/>
      <c r="F20" s="126"/>
      <c r="G20" s="126"/>
      <c r="H20" s="126"/>
      <c r="I20" s="126"/>
    </row>
    <row r="21" spans="1:18" s="32" customFormat="1" ht="15" customHeight="1" thickTop="1" x14ac:dyDescent="0.15">
      <c r="A21" s="113" t="s">
        <v>2</v>
      </c>
      <c r="B21" s="122" t="s">
        <v>20</v>
      </c>
      <c r="C21" s="123" t="s">
        <v>6</v>
      </c>
      <c r="D21" s="124" t="s">
        <v>7</v>
      </c>
      <c r="E21" s="111" t="s">
        <v>8</v>
      </c>
      <c r="F21" s="125" t="s">
        <v>9</v>
      </c>
      <c r="G21" s="46" t="s">
        <v>63</v>
      </c>
      <c r="H21" s="46" t="s">
        <v>73</v>
      </c>
      <c r="I21" s="46" t="s">
        <v>64</v>
      </c>
    </row>
    <row r="22" spans="1:18" s="32" customFormat="1" ht="15" customHeight="1" x14ac:dyDescent="0.15">
      <c r="A22" s="113" t="s">
        <v>1</v>
      </c>
      <c r="B22" s="101" t="s">
        <v>450</v>
      </c>
      <c r="C22" s="102" t="s">
        <v>512</v>
      </c>
      <c r="D22" s="46" t="s">
        <v>447</v>
      </c>
      <c r="E22" s="104" t="s">
        <v>511</v>
      </c>
      <c r="F22" s="103" t="s">
        <v>469</v>
      </c>
      <c r="G22" s="46" t="s">
        <v>496</v>
      </c>
      <c r="H22" s="46" t="s">
        <v>513</v>
      </c>
      <c r="I22" s="46" t="s">
        <v>510</v>
      </c>
    </row>
    <row r="23" spans="1:18" s="32" customFormat="1" ht="15" customHeight="1" thickBot="1" x14ac:dyDescent="0.2">
      <c r="A23" s="127" t="s">
        <v>42</v>
      </c>
      <c r="B23" s="114" t="s">
        <v>535</v>
      </c>
      <c r="C23" s="137" t="s">
        <v>536</v>
      </c>
      <c r="D23" s="137" t="s">
        <v>537</v>
      </c>
      <c r="E23" s="115" t="s">
        <v>538</v>
      </c>
      <c r="F23" s="116" t="s">
        <v>528</v>
      </c>
      <c r="G23" s="116" t="s">
        <v>520</v>
      </c>
      <c r="H23" s="116" t="s">
        <v>539</v>
      </c>
      <c r="I23" s="117" t="s">
        <v>453</v>
      </c>
    </row>
    <row r="24" spans="1:18" s="32" customFormat="1" ht="15" customHeight="1" thickTop="1" x14ac:dyDescent="0.15">
      <c r="A24" s="118"/>
      <c r="B24" s="128"/>
      <c r="C24" s="128"/>
      <c r="D24" s="128"/>
      <c r="E24" s="128"/>
      <c r="F24" s="128"/>
      <c r="G24" s="128"/>
      <c r="H24" s="128"/>
      <c r="I24" s="128"/>
    </row>
    <row r="25" spans="1:18" s="26" customFormat="1" ht="14.25" thickBot="1" x14ac:dyDescent="0.2">
      <c r="A25" s="121" t="s">
        <v>11</v>
      </c>
      <c r="B25" s="126"/>
      <c r="C25" s="126"/>
      <c r="D25" s="126"/>
      <c r="E25" s="126"/>
      <c r="F25" s="141"/>
      <c r="G25" s="141"/>
      <c r="H25" s="126"/>
      <c r="I25" s="126"/>
      <c r="J25" s="26" t="s">
        <v>21</v>
      </c>
      <c r="K25" s="23"/>
      <c r="L25" s="23"/>
    </row>
    <row r="26" spans="1:18" s="26" customFormat="1" ht="14.25" thickTop="1" x14ac:dyDescent="0.15">
      <c r="A26" s="113" t="s">
        <v>2</v>
      </c>
      <c r="B26" s="122" t="s">
        <v>20</v>
      </c>
      <c r="C26" s="123" t="s">
        <v>6</v>
      </c>
      <c r="D26" s="124" t="s">
        <v>7</v>
      </c>
      <c r="E26" s="111" t="s">
        <v>8</v>
      </c>
      <c r="F26" s="125" t="s">
        <v>9</v>
      </c>
      <c r="G26" s="46" t="s">
        <v>9</v>
      </c>
      <c r="H26" s="46" t="s">
        <v>9</v>
      </c>
      <c r="I26" s="46" t="s">
        <v>9</v>
      </c>
      <c r="J26" s="26" t="s">
        <v>21</v>
      </c>
      <c r="K26" s="23"/>
      <c r="L26" s="23"/>
      <c r="M26" s="34"/>
      <c r="N26" s="34"/>
      <c r="O26" s="34"/>
      <c r="P26" s="34"/>
      <c r="Q26" s="34"/>
      <c r="R26" s="34"/>
    </row>
    <row r="27" spans="1:18" s="26" customFormat="1" ht="14.25" thickBot="1" x14ac:dyDescent="0.2">
      <c r="A27" s="113" t="s">
        <v>1</v>
      </c>
      <c r="B27" s="129" t="s">
        <v>450</v>
      </c>
      <c r="C27" s="130" t="s">
        <v>447</v>
      </c>
      <c r="D27" s="131" t="s">
        <v>483</v>
      </c>
      <c r="E27" s="132" t="s">
        <v>497</v>
      </c>
      <c r="F27" s="103" t="s">
        <v>540</v>
      </c>
      <c r="G27" s="46" t="s">
        <v>469</v>
      </c>
      <c r="H27" s="103" t="s">
        <v>495</v>
      </c>
      <c r="I27" s="46" t="s">
        <v>459</v>
      </c>
      <c r="J27" s="26" t="s">
        <v>23</v>
      </c>
      <c r="K27" s="23"/>
      <c r="L27" s="23"/>
    </row>
    <row r="28" spans="1:18" s="32" customFormat="1" ht="15" customHeight="1" thickTop="1" thickBot="1" x14ac:dyDescent="0.2">
      <c r="A28" s="22"/>
      <c r="B28" s="22"/>
      <c r="C28" s="22"/>
      <c r="D28" s="22"/>
      <c r="E28" s="22"/>
      <c r="F28" s="22"/>
      <c r="G28" s="22"/>
      <c r="H28" s="22"/>
      <c r="I28" s="22"/>
      <c r="J28" s="32" t="s">
        <v>19</v>
      </c>
    </row>
    <row r="29" spans="1:18" s="26" customFormat="1" ht="14.25" thickBot="1" x14ac:dyDescent="0.2">
      <c r="A29" s="143" t="s">
        <v>12</v>
      </c>
      <c r="B29" s="120"/>
      <c r="C29" s="120"/>
      <c r="D29" s="120"/>
      <c r="E29" s="120"/>
      <c r="F29" s="153"/>
      <c r="G29" s="153"/>
      <c r="H29" s="153"/>
      <c r="I29" s="153"/>
      <c r="J29" s="26" t="s">
        <v>29</v>
      </c>
      <c r="K29" s="23"/>
      <c r="L29" s="23"/>
    </row>
    <row r="30" spans="1:18" s="26" customFormat="1" x14ac:dyDescent="0.15">
      <c r="A30" s="120"/>
      <c r="B30" s="120"/>
      <c r="C30" s="120"/>
      <c r="D30" s="120"/>
      <c r="E30" s="120"/>
      <c r="F30" s="120"/>
      <c r="G30" s="120"/>
      <c r="H30" s="120"/>
      <c r="I30" s="120"/>
      <c r="J30" s="26" t="s">
        <v>19</v>
      </c>
      <c r="K30" s="23"/>
      <c r="L30" s="23"/>
    </row>
    <row r="31" spans="1:18" s="26" customFormat="1" ht="14.25" thickBot="1" x14ac:dyDescent="0.2">
      <c r="A31" s="133" t="s">
        <v>3</v>
      </c>
      <c r="B31" s="120"/>
      <c r="C31" s="120"/>
      <c r="D31" s="120"/>
      <c r="E31" s="120"/>
      <c r="F31" s="120"/>
      <c r="G31" s="120"/>
      <c r="H31" s="120"/>
      <c r="I31" s="120"/>
      <c r="J31" s="26" t="s">
        <v>26</v>
      </c>
      <c r="K31" s="23"/>
      <c r="L31" s="23"/>
    </row>
    <row r="32" spans="1:18" s="26" customFormat="1" ht="14.25" thickTop="1" x14ac:dyDescent="0.15">
      <c r="A32" s="113" t="s">
        <v>2</v>
      </c>
      <c r="B32" s="122" t="s">
        <v>20</v>
      </c>
      <c r="C32" s="134" t="s">
        <v>6</v>
      </c>
      <c r="D32" s="124" t="s">
        <v>7</v>
      </c>
      <c r="E32" s="111" t="s">
        <v>8</v>
      </c>
      <c r="F32" s="125" t="s">
        <v>9</v>
      </c>
      <c r="G32" s="100" t="s">
        <v>9</v>
      </c>
      <c r="H32" s="135" t="s">
        <v>9</v>
      </c>
      <c r="I32" s="135" t="s">
        <v>9</v>
      </c>
      <c r="J32" s="26" t="s">
        <v>21</v>
      </c>
      <c r="K32" s="23"/>
      <c r="L32" s="23"/>
    </row>
    <row r="33" spans="1:19" s="26" customFormat="1" ht="14.25" x14ac:dyDescent="0.15">
      <c r="A33" s="113" t="s">
        <v>0</v>
      </c>
      <c r="B33" s="101" t="s">
        <v>446</v>
      </c>
      <c r="C33" s="102" t="s">
        <v>449</v>
      </c>
      <c r="D33" s="46" t="s">
        <v>452</v>
      </c>
      <c r="E33" s="104" t="s">
        <v>454</v>
      </c>
      <c r="F33" s="103" t="s">
        <v>456</v>
      </c>
      <c r="G33" s="46" t="s">
        <v>458</v>
      </c>
      <c r="H33" s="46" t="s">
        <v>462</v>
      </c>
      <c r="I33" s="495" t="s">
        <v>461</v>
      </c>
      <c r="J33" s="26" t="s">
        <v>30</v>
      </c>
      <c r="K33" s="24"/>
      <c r="L33" s="24"/>
      <c r="M33" s="6"/>
      <c r="N33" s="19"/>
      <c r="O33" s="7"/>
      <c r="P33" s="10"/>
      <c r="Q33" s="10"/>
      <c r="R33" s="7"/>
      <c r="S33" s="7"/>
    </row>
    <row r="34" spans="1:19" s="26" customFormat="1" ht="14.25" x14ac:dyDescent="0.15">
      <c r="A34" s="113" t="s">
        <v>1</v>
      </c>
      <c r="B34" s="167" t="s">
        <v>447</v>
      </c>
      <c r="C34" s="163" t="s">
        <v>450</v>
      </c>
      <c r="D34" s="145" t="s">
        <v>447</v>
      </c>
      <c r="E34" s="168" t="s">
        <v>447</v>
      </c>
      <c r="F34" s="162" t="s">
        <v>447</v>
      </c>
      <c r="G34" s="145" t="s">
        <v>459</v>
      </c>
      <c r="H34" s="145" t="s">
        <v>450</v>
      </c>
      <c r="I34" s="494" t="s">
        <v>447</v>
      </c>
      <c r="J34" s="26" t="s">
        <v>23</v>
      </c>
      <c r="K34" s="24"/>
      <c r="L34" s="24"/>
      <c r="M34" s="6"/>
      <c r="N34" s="19"/>
      <c r="O34" s="7"/>
      <c r="P34" s="7"/>
      <c r="Q34" s="10"/>
      <c r="R34" s="7"/>
      <c r="S34" s="7"/>
    </row>
    <row r="35" spans="1:19" s="34" customFormat="1" ht="15" thickBot="1" x14ac:dyDescent="0.2">
      <c r="A35" s="136" t="s">
        <v>4</v>
      </c>
      <c r="B35" s="114" t="s">
        <v>448</v>
      </c>
      <c r="C35" s="137" t="s">
        <v>451</v>
      </c>
      <c r="D35" s="105" t="s">
        <v>453</v>
      </c>
      <c r="E35" s="115" t="s">
        <v>455</v>
      </c>
      <c r="F35" s="116" t="s">
        <v>457</v>
      </c>
      <c r="G35" s="117" t="s">
        <v>460</v>
      </c>
      <c r="H35" s="117" t="s">
        <v>448</v>
      </c>
      <c r="I35" s="117" t="s">
        <v>448</v>
      </c>
      <c r="J35" s="26" t="s">
        <v>24</v>
      </c>
      <c r="K35" s="24"/>
      <c r="L35" s="24"/>
      <c r="M35" s="6"/>
      <c r="N35" s="19"/>
      <c r="O35" s="7"/>
      <c r="P35" s="10"/>
      <c r="Q35" s="10"/>
      <c r="R35" s="7"/>
      <c r="S35" s="7"/>
    </row>
    <row r="36" spans="1:19" s="34" customFormat="1" ht="15" thickTop="1" x14ac:dyDescent="0.15">
      <c r="A36" s="128"/>
      <c r="B36" s="138"/>
      <c r="C36" s="138"/>
      <c r="D36" s="138"/>
      <c r="E36" s="138"/>
      <c r="F36" s="138"/>
      <c r="G36" s="138"/>
      <c r="H36" s="138"/>
      <c r="I36" s="138"/>
      <c r="J36" s="26"/>
      <c r="K36" s="24"/>
      <c r="L36" s="24"/>
      <c r="M36" s="6"/>
      <c r="N36" s="19"/>
      <c r="O36" s="7"/>
      <c r="P36" s="10"/>
      <c r="Q36" s="10"/>
      <c r="R36" s="7"/>
      <c r="S36" s="7"/>
    </row>
    <row r="37" spans="1:19" s="32" customFormat="1" ht="15" customHeight="1" x14ac:dyDescent="0.15">
      <c r="A37" s="22"/>
      <c r="B37" s="22"/>
      <c r="C37" s="22"/>
      <c r="D37" s="22"/>
      <c r="E37" s="22"/>
      <c r="F37" s="22"/>
      <c r="G37" s="22"/>
      <c r="H37" s="22"/>
      <c r="I37" s="22"/>
      <c r="J37" s="32" t="s">
        <v>19</v>
      </c>
    </row>
    <row r="38" spans="1:19" s="26" customFormat="1" x14ac:dyDescent="0.15">
      <c r="A38" s="120"/>
      <c r="B38" s="155"/>
      <c r="C38" s="155"/>
      <c r="D38" s="155"/>
      <c r="E38" s="155"/>
      <c r="F38" s="155"/>
      <c r="G38" s="155"/>
      <c r="H38" s="155"/>
      <c r="I38" s="155"/>
      <c r="J38" s="26" t="s">
        <v>19</v>
      </c>
      <c r="K38" s="23"/>
      <c r="L38" s="23"/>
    </row>
    <row r="39" spans="1:19" s="26" customFormat="1" ht="14.25" thickBot="1" x14ac:dyDescent="0.2">
      <c r="A39" s="121" t="s">
        <v>10</v>
      </c>
      <c r="B39" s="155"/>
      <c r="C39" s="155"/>
      <c r="D39" s="155"/>
      <c r="E39" s="155"/>
      <c r="F39" s="155"/>
      <c r="G39" s="155"/>
      <c r="H39" s="155"/>
      <c r="I39" s="155"/>
      <c r="J39" s="26" t="s">
        <v>26</v>
      </c>
      <c r="K39" s="23"/>
      <c r="L39" s="23"/>
    </row>
    <row r="40" spans="1:19" s="26" customFormat="1" ht="14.25" thickTop="1" x14ac:dyDescent="0.15">
      <c r="A40" s="113" t="s">
        <v>2</v>
      </c>
      <c r="B40" s="122" t="s">
        <v>20</v>
      </c>
      <c r="C40" s="124" t="s">
        <v>6</v>
      </c>
      <c r="D40" s="123" t="s">
        <v>7</v>
      </c>
      <c r="E40" s="111" t="s">
        <v>8</v>
      </c>
      <c r="F40" s="125" t="s">
        <v>9</v>
      </c>
      <c r="G40" s="46" t="s">
        <v>9</v>
      </c>
      <c r="H40" s="46" t="s">
        <v>9</v>
      </c>
      <c r="I40" s="46" t="s">
        <v>9</v>
      </c>
      <c r="J40" s="38"/>
      <c r="K40" s="23"/>
      <c r="L40" s="23"/>
    </row>
    <row r="41" spans="1:19" s="34" customFormat="1" x14ac:dyDescent="0.15">
      <c r="A41" s="113" t="s">
        <v>0</v>
      </c>
      <c r="B41" s="101" t="s">
        <v>478</v>
      </c>
      <c r="C41" s="102" t="s">
        <v>479</v>
      </c>
      <c r="D41" s="46" t="s">
        <v>480</v>
      </c>
      <c r="E41" s="104" t="s">
        <v>481</v>
      </c>
      <c r="F41" s="98" t="s">
        <v>462</v>
      </c>
      <c r="G41" s="98" t="s">
        <v>482</v>
      </c>
      <c r="H41" s="99" t="s">
        <v>484</v>
      </c>
      <c r="I41" s="99" t="s">
        <v>485</v>
      </c>
      <c r="J41" s="38"/>
      <c r="K41" s="23"/>
      <c r="L41" s="23"/>
    </row>
    <row r="42" spans="1:19" s="26" customFormat="1" ht="14.25" thickBot="1" x14ac:dyDescent="0.2">
      <c r="A42" s="113" t="s">
        <v>1</v>
      </c>
      <c r="B42" s="169" t="s">
        <v>447</v>
      </c>
      <c r="C42" s="172" t="s">
        <v>447</v>
      </c>
      <c r="D42" s="170" t="s">
        <v>447</v>
      </c>
      <c r="E42" s="171" t="s">
        <v>450</v>
      </c>
      <c r="F42" s="162" t="s">
        <v>450</v>
      </c>
      <c r="G42" s="162" t="s">
        <v>450</v>
      </c>
      <c r="H42" s="162" t="s">
        <v>483</v>
      </c>
      <c r="I42" s="162" t="s">
        <v>459</v>
      </c>
      <c r="J42" s="38"/>
      <c r="K42" s="23"/>
      <c r="L42" s="23"/>
    </row>
    <row r="43" spans="1:19" s="32" customFormat="1" ht="15" customHeight="1" thickTop="1" x14ac:dyDescent="0.15">
      <c r="A43" s="22"/>
      <c r="B43" s="22"/>
      <c r="C43" s="22"/>
      <c r="D43" s="22"/>
      <c r="E43" s="22"/>
      <c r="F43" s="22"/>
      <c r="G43" s="22"/>
      <c r="H43" s="22"/>
      <c r="I43" s="22"/>
      <c r="J43" s="32" t="s">
        <v>19</v>
      </c>
    </row>
    <row r="44" spans="1:19" s="32" customFormat="1" ht="15" customHeight="1" x14ac:dyDescent="0.15">
      <c r="A44" s="22"/>
      <c r="B44" s="22"/>
      <c r="C44" s="22"/>
      <c r="D44" s="22"/>
      <c r="E44" s="22"/>
      <c r="F44" s="22"/>
      <c r="G44" s="22"/>
      <c r="H44" s="22"/>
      <c r="I44" s="22"/>
    </row>
    <row r="45" spans="1:19" s="32" customFormat="1" ht="15" customHeight="1" thickBot="1" x14ac:dyDescent="0.2">
      <c r="A45" s="121" t="s">
        <v>31</v>
      </c>
      <c r="B45" s="126"/>
      <c r="C45" s="126"/>
      <c r="D45" s="126"/>
      <c r="E45" s="126"/>
      <c r="F45" s="126"/>
      <c r="G45" s="126"/>
      <c r="H45" s="126"/>
      <c r="I45" s="126"/>
    </row>
    <row r="46" spans="1:19" s="32" customFormat="1" ht="15" customHeight="1" thickTop="1" x14ac:dyDescent="0.15">
      <c r="A46" s="113" t="s">
        <v>2</v>
      </c>
      <c r="B46" s="122" t="s">
        <v>20</v>
      </c>
      <c r="C46" s="123" t="s">
        <v>6</v>
      </c>
      <c r="D46" s="124" t="s">
        <v>7</v>
      </c>
      <c r="E46" s="111" t="s">
        <v>8</v>
      </c>
      <c r="F46" s="125" t="s">
        <v>9</v>
      </c>
      <c r="G46" s="46" t="s">
        <v>63</v>
      </c>
      <c r="H46" s="125" t="s">
        <v>73</v>
      </c>
      <c r="I46" s="46" t="s">
        <v>64</v>
      </c>
    </row>
    <row r="47" spans="1:19" s="32" customFormat="1" ht="15" customHeight="1" x14ac:dyDescent="0.15">
      <c r="A47" s="113" t="s">
        <v>1</v>
      </c>
      <c r="B47" s="101" t="s">
        <v>447</v>
      </c>
      <c r="C47" s="102" t="s">
        <v>450</v>
      </c>
      <c r="D47" s="46" t="s">
        <v>459</v>
      </c>
      <c r="E47" s="104" t="s">
        <v>497</v>
      </c>
      <c r="F47" s="103" t="s">
        <v>469</v>
      </c>
      <c r="G47" s="46" t="s">
        <v>496</v>
      </c>
      <c r="H47" s="46" t="s">
        <v>498</v>
      </c>
      <c r="I47" s="46" t="s">
        <v>495</v>
      </c>
    </row>
    <row r="48" spans="1:19" s="32" customFormat="1" ht="15" customHeight="1" thickBot="1" x14ac:dyDescent="0.2">
      <c r="A48" s="127" t="s">
        <v>42</v>
      </c>
      <c r="B48" s="114" t="s">
        <v>533</v>
      </c>
      <c r="C48" s="137" t="s">
        <v>451</v>
      </c>
      <c r="D48" s="137" t="s">
        <v>528</v>
      </c>
      <c r="E48" s="115" t="s">
        <v>525</v>
      </c>
      <c r="F48" s="116" t="s">
        <v>528</v>
      </c>
      <c r="G48" s="203" t="s">
        <v>534</v>
      </c>
      <c r="H48" s="203" t="s">
        <v>520</v>
      </c>
      <c r="I48" s="203" t="s">
        <v>520</v>
      </c>
    </row>
    <row r="49" spans="1:18" s="32" customFormat="1" ht="15" customHeight="1" thickTop="1" x14ac:dyDescent="0.15">
      <c r="A49" s="118"/>
      <c r="B49" s="128"/>
      <c r="C49" s="128"/>
      <c r="D49" s="128"/>
      <c r="E49" s="128"/>
      <c r="F49" s="128"/>
      <c r="G49" s="128"/>
      <c r="H49" s="128"/>
      <c r="I49" s="128"/>
    </row>
    <row r="50" spans="1:18" s="26" customFormat="1" ht="14.25" thickBot="1" x14ac:dyDescent="0.2">
      <c r="A50" s="121" t="s">
        <v>11</v>
      </c>
      <c r="B50" s="126"/>
      <c r="C50" s="126"/>
      <c r="D50" s="126"/>
      <c r="E50" s="126"/>
      <c r="F50" s="126"/>
      <c r="G50" s="126"/>
      <c r="H50" s="126"/>
      <c r="I50" s="126"/>
      <c r="J50" s="26" t="s">
        <v>21</v>
      </c>
      <c r="K50" s="23"/>
      <c r="L50" s="23"/>
    </row>
    <row r="51" spans="1:18" s="26" customFormat="1" ht="14.25" thickTop="1" x14ac:dyDescent="0.15">
      <c r="A51" s="113" t="s">
        <v>2</v>
      </c>
      <c r="B51" s="122" t="s">
        <v>20</v>
      </c>
      <c r="C51" s="123" t="s">
        <v>6</v>
      </c>
      <c r="D51" s="124" t="s">
        <v>7</v>
      </c>
      <c r="E51" s="111" t="s">
        <v>8</v>
      </c>
      <c r="F51" s="125" t="s">
        <v>9</v>
      </c>
      <c r="G51" s="46" t="s">
        <v>9</v>
      </c>
      <c r="H51" s="46" t="s">
        <v>9</v>
      </c>
      <c r="I51" s="46" t="s">
        <v>9</v>
      </c>
      <c r="J51" s="26" t="s">
        <v>21</v>
      </c>
      <c r="K51" s="23"/>
      <c r="L51" s="23"/>
      <c r="M51" s="34"/>
      <c r="N51" s="34"/>
      <c r="O51" s="34"/>
      <c r="P51" s="34"/>
      <c r="Q51" s="34"/>
      <c r="R51" s="34"/>
    </row>
    <row r="52" spans="1:18" s="26" customFormat="1" ht="14.25" thickBot="1" x14ac:dyDescent="0.2">
      <c r="A52" s="113" t="s">
        <v>1</v>
      </c>
      <c r="B52" s="173" t="s">
        <v>447</v>
      </c>
      <c r="C52" s="174" t="s">
        <v>450</v>
      </c>
      <c r="D52" s="175" t="s">
        <v>483</v>
      </c>
      <c r="E52" s="176" t="s">
        <v>497</v>
      </c>
      <c r="F52" s="103" t="s">
        <v>495</v>
      </c>
      <c r="G52" s="46" t="s">
        <v>459</v>
      </c>
      <c r="H52" s="103" t="s">
        <v>510</v>
      </c>
      <c r="I52" s="46" t="s">
        <v>469</v>
      </c>
      <c r="J52" s="26" t="s">
        <v>23</v>
      </c>
      <c r="K52" s="23"/>
      <c r="L52" s="23"/>
    </row>
    <row r="53" spans="1:18" s="32" customFormat="1" ht="15" customHeight="1" thickTop="1" x14ac:dyDescent="0.15">
      <c r="A53" s="33"/>
      <c r="J53" s="32" t="s">
        <v>19</v>
      </c>
    </row>
    <row r="54" spans="1:18" x14ac:dyDescent="0.15">
      <c r="A54" s="3"/>
      <c r="I54" s="40"/>
      <c r="J54" t="s">
        <v>19</v>
      </c>
      <c r="M54" s="13"/>
      <c r="O54" s="13"/>
      <c r="Q54" s="13"/>
    </row>
    <row r="55" spans="1:18" x14ac:dyDescent="0.15">
      <c r="M55" s="13"/>
      <c r="O55" s="13"/>
      <c r="Q55" s="13"/>
    </row>
    <row r="56" spans="1:18" x14ac:dyDescent="0.15">
      <c r="M56" s="13"/>
      <c r="O56" s="13"/>
      <c r="Q56" s="13"/>
    </row>
  </sheetData>
  <mergeCells count="3">
    <mergeCell ref="A2:I2"/>
    <mergeCell ref="A3:I3"/>
    <mergeCell ref="A1:I1"/>
  </mergeCells>
  <phoneticPr fontId="3"/>
  <conditionalFormatting sqref="B33:H34 B11:I11 B10:D10 B36:I36 B35:D35 B8:I8 B16 F35:H35 C9:I9 F10:I10">
    <cfRule type="cellIs" dxfId="783" priority="4" stopIfTrue="1" operator="equal">
      <formula>0</formula>
    </cfRule>
  </conditionalFormatting>
  <conditionalFormatting sqref="B41">
    <cfRule type="cellIs" dxfId="782" priority="3" stopIfTrue="1" operator="equal">
      <formula>0</formula>
    </cfRule>
  </conditionalFormatting>
  <conditionalFormatting sqref="B9">
    <cfRule type="cellIs" dxfId="781" priority="2" stopIfTrue="1" operator="equal">
      <formula>0</formula>
    </cfRule>
  </conditionalFormatting>
  <conditionalFormatting sqref="I33:I35">
    <cfRule type="cellIs" dxfId="78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D100"/>
  <sheetViews>
    <sheetView topLeftCell="B1" zoomScale="120" zoomScaleNormal="120" workbookViewId="0">
      <selection activeCell="E75" sqref="E75"/>
    </sheetView>
  </sheetViews>
  <sheetFormatPr defaultColWidth="9" defaultRowHeight="14.25" x14ac:dyDescent="0.15"/>
  <cols>
    <col min="1" max="1" width="0" style="376" hidden="1" customWidth="1"/>
    <col min="2" max="2" width="3.625" style="144" customWidth="1"/>
    <col min="3" max="3" width="4.125" style="144" hidden="1" customWidth="1"/>
    <col min="4" max="4" width="9" style="144"/>
    <col min="5" max="5" width="11.75" style="144" customWidth="1"/>
    <col min="6" max="6" width="6.5" style="21" customWidth="1"/>
    <col min="7" max="8" width="6.5" style="144" customWidth="1"/>
    <col min="9" max="9" width="2.875" style="144" customWidth="1"/>
    <col min="10" max="10" width="2.875" style="376" hidden="1" customWidth="1"/>
    <col min="11" max="11" width="3.625" style="144" customWidth="1"/>
    <col min="12" max="12" width="5.125" style="144" hidden="1" customWidth="1"/>
    <col min="13" max="13" width="9" style="144"/>
    <col min="14" max="14" width="10.75" style="144" bestFit="1" customWidth="1"/>
    <col min="15" max="15" width="6.5" style="21" customWidth="1"/>
    <col min="16" max="17" width="6.5" style="144" customWidth="1"/>
    <col min="18" max="18" width="5.125" style="144" customWidth="1"/>
    <col min="19" max="19" width="5.125" style="192" customWidth="1"/>
    <col min="20" max="20" width="9" style="144"/>
    <col min="21" max="46" width="3.25" style="144" customWidth="1"/>
    <col min="47" max="16384" width="9" style="144"/>
  </cols>
  <sheetData>
    <row r="1" spans="1:19" s="180" customFormat="1" ht="33.75" customHeight="1" x14ac:dyDescent="0.15">
      <c r="A1" s="374"/>
      <c r="B1" s="596" t="s">
        <v>79</v>
      </c>
      <c r="C1" s="596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  <c r="O1" s="597"/>
      <c r="P1" s="597"/>
      <c r="Q1" s="14"/>
      <c r="S1" s="192"/>
    </row>
    <row r="2" spans="1:19" s="206" customFormat="1" ht="21.75" customHeight="1" x14ac:dyDescent="0.15">
      <c r="B2" s="46" t="s">
        <v>309</v>
      </c>
      <c r="C2" s="46" t="s">
        <v>80</v>
      </c>
      <c r="D2" s="46" t="s">
        <v>0</v>
      </c>
      <c r="E2" s="46" t="s">
        <v>1</v>
      </c>
      <c r="F2" s="61" t="s">
        <v>72</v>
      </c>
      <c r="G2" s="46" t="s">
        <v>2</v>
      </c>
      <c r="H2" s="61"/>
      <c r="I2" s="182"/>
      <c r="J2" s="319"/>
      <c r="K2" s="46" t="s">
        <v>312</v>
      </c>
      <c r="L2" s="46" t="s">
        <v>80</v>
      </c>
      <c r="M2" s="46" t="s">
        <v>0</v>
      </c>
      <c r="N2" s="46" t="s">
        <v>1</v>
      </c>
      <c r="O2" s="61" t="s">
        <v>72</v>
      </c>
      <c r="P2" s="46" t="s">
        <v>2</v>
      </c>
      <c r="Q2" s="61"/>
    </row>
    <row r="3" spans="1:19" s="206" customFormat="1" ht="30" customHeight="1" x14ac:dyDescent="0.15">
      <c r="A3" s="206" t="str">
        <f>$B$2&amp;G3</f>
        <v>A1</v>
      </c>
      <c r="B3" s="46">
        <v>1</v>
      </c>
      <c r="C3" s="46">
        <v>18</v>
      </c>
      <c r="D3" s="46" t="str">
        <f t="shared" ref="D3:D11" si="0">VLOOKUP(C3,$C$30:$E$69,2)</f>
        <v>徳永</v>
      </c>
      <c r="E3" s="46" t="str">
        <f t="shared" ref="E3:E11" si="1">VLOOKUP(C3,$C$30:$E$69,3)</f>
        <v>秀明八千代</v>
      </c>
      <c r="F3" s="61">
        <v>19.95</v>
      </c>
      <c r="G3" s="151">
        <f>RANK(F3,$F$3:$F$11)</f>
        <v>1</v>
      </c>
      <c r="H3" s="207"/>
      <c r="I3" s="182"/>
      <c r="J3" s="319" t="str">
        <f>$K$2&amp;P3</f>
        <v>C3</v>
      </c>
      <c r="K3" s="46">
        <v>19</v>
      </c>
      <c r="L3" s="46">
        <v>29</v>
      </c>
      <c r="M3" s="338" t="str">
        <f t="shared" ref="M3:M11" si="2">VLOOKUP(L3,$C$30:$E$69,2)</f>
        <v>月崎</v>
      </c>
      <c r="N3" s="338" t="str">
        <f t="shared" ref="N3:N11" si="3">VLOOKUP(L3,$C$30:$E$69,3)</f>
        <v>千葉南</v>
      </c>
      <c r="O3" s="61">
        <v>19.55</v>
      </c>
      <c r="P3" s="151">
        <f>RANK(O3,$O$3:$O$11)</f>
        <v>3</v>
      </c>
      <c r="Q3" s="207"/>
    </row>
    <row r="4" spans="1:19" s="206" customFormat="1" ht="30" customHeight="1" x14ac:dyDescent="0.15">
      <c r="A4" s="206" t="str">
        <f t="shared" ref="A4:A10" si="4">$B$2&amp;G4</f>
        <v>A6</v>
      </c>
      <c r="B4" s="46">
        <v>2</v>
      </c>
      <c r="C4" s="46">
        <v>33</v>
      </c>
      <c r="D4" s="338" t="str">
        <f t="shared" si="0"/>
        <v>伊藤</v>
      </c>
      <c r="E4" s="338" t="str">
        <f t="shared" si="1"/>
        <v>千葉経済</v>
      </c>
      <c r="F4" s="61">
        <v>18.850000000000001</v>
      </c>
      <c r="G4" s="151">
        <f t="shared" ref="G4:G11" si="5">RANK(F4,$F$3:$F$11)</f>
        <v>6</v>
      </c>
      <c r="H4" s="207"/>
      <c r="I4" s="319"/>
      <c r="J4" s="319" t="str">
        <f t="shared" ref="J4:J11" si="6">$K$2&amp;P4</f>
        <v>C6</v>
      </c>
      <c r="K4" s="301">
        <v>20</v>
      </c>
      <c r="L4" s="46">
        <v>6</v>
      </c>
      <c r="M4" s="338" t="str">
        <f t="shared" si="2"/>
        <v>中村</v>
      </c>
      <c r="N4" s="338" t="str">
        <f t="shared" si="3"/>
        <v>木更津総合</v>
      </c>
      <c r="O4" s="61">
        <v>19.100000000000001</v>
      </c>
      <c r="P4" s="151">
        <f t="shared" ref="P4:P9" si="7">RANK(O4,$O$3:$O$11)</f>
        <v>6</v>
      </c>
      <c r="Q4" s="207"/>
    </row>
    <row r="5" spans="1:19" s="206" customFormat="1" ht="30" customHeight="1" x14ac:dyDescent="0.15">
      <c r="A5" s="206" t="str">
        <f t="shared" si="4"/>
        <v>A4</v>
      </c>
      <c r="B5" s="301">
        <v>3</v>
      </c>
      <c r="C5" s="46">
        <v>25</v>
      </c>
      <c r="D5" s="338" t="str">
        <f t="shared" si="0"/>
        <v>川</v>
      </c>
      <c r="E5" s="338" t="str">
        <f t="shared" si="1"/>
        <v>習志野</v>
      </c>
      <c r="F5" s="61">
        <v>19.399999999999999</v>
      </c>
      <c r="G5" s="151">
        <f t="shared" si="5"/>
        <v>4</v>
      </c>
      <c r="H5" s="207"/>
      <c r="I5" s="319"/>
      <c r="J5" s="319" t="str">
        <f t="shared" si="6"/>
        <v>C2</v>
      </c>
      <c r="K5" s="345">
        <v>21</v>
      </c>
      <c r="L5" s="46">
        <v>28</v>
      </c>
      <c r="M5" s="338" t="str">
        <f t="shared" si="2"/>
        <v>別府</v>
      </c>
      <c r="N5" s="338" t="str">
        <f t="shared" si="3"/>
        <v>習志野</v>
      </c>
      <c r="O5" s="61">
        <v>19.649999999999999</v>
      </c>
      <c r="P5" s="151">
        <f t="shared" si="7"/>
        <v>2</v>
      </c>
      <c r="Q5" s="207"/>
    </row>
    <row r="6" spans="1:19" s="206" customFormat="1" ht="30" customHeight="1" x14ac:dyDescent="0.15">
      <c r="A6" s="206" t="str">
        <f t="shared" si="4"/>
        <v>A3</v>
      </c>
      <c r="B6" s="301">
        <v>4</v>
      </c>
      <c r="C6" s="46">
        <v>2</v>
      </c>
      <c r="D6" s="338" t="str">
        <f t="shared" si="0"/>
        <v>岡本</v>
      </c>
      <c r="E6" s="338" t="str">
        <f t="shared" si="1"/>
        <v>拓大紅陵</v>
      </c>
      <c r="F6" s="61">
        <v>19.8</v>
      </c>
      <c r="G6" s="151">
        <f t="shared" si="5"/>
        <v>3</v>
      </c>
      <c r="H6" s="207"/>
      <c r="I6" s="319"/>
      <c r="J6" s="319" t="str">
        <f t="shared" si="6"/>
        <v>C5</v>
      </c>
      <c r="K6" s="345">
        <v>22</v>
      </c>
      <c r="L6" s="46">
        <v>3</v>
      </c>
      <c r="M6" s="338" t="str">
        <f t="shared" si="2"/>
        <v>柴田</v>
      </c>
      <c r="N6" s="338" t="str">
        <f t="shared" si="3"/>
        <v>拓大紅陵</v>
      </c>
      <c r="O6" s="61">
        <v>19.5</v>
      </c>
      <c r="P6" s="151">
        <f t="shared" si="7"/>
        <v>5</v>
      </c>
      <c r="Q6" s="207"/>
    </row>
    <row r="7" spans="1:19" s="206" customFormat="1" ht="30" customHeight="1" x14ac:dyDescent="0.15">
      <c r="A7" s="206" t="str">
        <f t="shared" si="4"/>
        <v>A5</v>
      </c>
      <c r="B7" s="301">
        <v>5</v>
      </c>
      <c r="C7" s="46">
        <v>30</v>
      </c>
      <c r="D7" s="338" t="str">
        <f t="shared" si="0"/>
        <v>龍</v>
      </c>
      <c r="E7" s="338" t="str">
        <f t="shared" si="1"/>
        <v>千葉南</v>
      </c>
      <c r="F7" s="61">
        <v>19.350000000000001</v>
      </c>
      <c r="G7" s="151">
        <f t="shared" si="5"/>
        <v>5</v>
      </c>
      <c r="H7" s="207"/>
      <c r="I7" s="319"/>
      <c r="J7" s="319" t="str">
        <f t="shared" si="6"/>
        <v>C7</v>
      </c>
      <c r="K7" s="345">
        <v>23</v>
      </c>
      <c r="L7" s="46">
        <v>13</v>
      </c>
      <c r="M7" s="338" t="str">
        <f t="shared" si="2"/>
        <v>磯部</v>
      </c>
      <c r="N7" s="338" t="str">
        <f t="shared" si="3"/>
        <v>成田</v>
      </c>
      <c r="O7" s="61">
        <v>19.05</v>
      </c>
      <c r="P7" s="151">
        <f t="shared" si="7"/>
        <v>7</v>
      </c>
      <c r="Q7" s="207"/>
    </row>
    <row r="8" spans="1:19" s="206" customFormat="1" ht="30" customHeight="1" x14ac:dyDescent="0.15">
      <c r="A8" s="206" t="str">
        <f t="shared" si="4"/>
        <v>A6</v>
      </c>
      <c r="B8" s="301">
        <v>6</v>
      </c>
      <c r="C8" s="46">
        <v>34</v>
      </c>
      <c r="D8" s="338" t="str">
        <f t="shared" si="0"/>
        <v>新原</v>
      </c>
      <c r="E8" s="338" t="str">
        <f t="shared" si="1"/>
        <v>船橋東</v>
      </c>
      <c r="F8" s="61">
        <v>18.850000000000001</v>
      </c>
      <c r="G8" s="151">
        <f t="shared" si="5"/>
        <v>6</v>
      </c>
      <c r="H8" s="207"/>
      <c r="I8" s="319"/>
      <c r="J8" s="319" t="str">
        <f t="shared" si="6"/>
        <v>C8</v>
      </c>
      <c r="K8" s="345">
        <v>24</v>
      </c>
      <c r="L8" s="46">
        <v>32</v>
      </c>
      <c r="M8" s="338" t="str">
        <f t="shared" si="2"/>
        <v>佐藤</v>
      </c>
      <c r="N8" s="338" t="str">
        <f t="shared" si="3"/>
        <v>千葉経済</v>
      </c>
      <c r="O8" s="61">
        <v>18.899999999999999</v>
      </c>
      <c r="P8" s="151">
        <f t="shared" si="7"/>
        <v>8</v>
      </c>
      <c r="Q8" s="207"/>
    </row>
    <row r="9" spans="1:19" s="206" customFormat="1" ht="30" customHeight="1" x14ac:dyDescent="0.15">
      <c r="A9" s="206" t="str">
        <f t="shared" si="4"/>
        <v>A8</v>
      </c>
      <c r="B9" s="301">
        <v>7</v>
      </c>
      <c r="C9" s="46">
        <v>8</v>
      </c>
      <c r="D9" s="338" t="str">
        <f t="shared" si="0"/>
        <v>三好</v>
      </c>
      <c r="E9" s="338" t="str">
        <f t="shared" si="1"/>
        <v>長生</v>
      </c>
      <c r="F9" s="61">
        <v>18.75</v>
      </c>
      <c r="G9" s="151">
        <f t="shared" si="5"/>
        <v>8</v>
      </c>
      <c r="H9" s="207"/>
      <c r="I9" s="319"/>
      <c r="J9" s="319" t="str">
        <f t="shared" si="6"/>
        <v>C3</v>
      </c>
      <c r="K9" s="345">
        <v>25</v>
      </c>
      <c r="L9" s="46">
        <v>23</v>
      </c>
      <c r="M9" s="338" t="str">
        <f t="shared" si="2"/>
        <v>嶋田</v>
      </c>
      <c r="N9" s="338" t="str">
        <f t="shared" si="3"/>
        <v>秀明八千代</v>
      </c>
      <c r="O9" s="61">
        <v>19.55</v>
      </c>
      <c r="P9" s="151">
        <f t="shared" si="7"/>
        <v>3</v>
      </c>
      <c r="Q9" s="207"/>
    </row>
    <row r="10" spans="1:19" s="206" customFormat="1" ht="30" customHeight="1" x14ac:dyDescent="0.15">
      <c r="A10" s="206" t="str">
        <f t="shared" si="4"/>
        <v>A8</v>
      </c>
      <c r="B10" s="301">
        <v>8</v>
      </c>
      <c r="C10" s="99">
        <v>17</v>
      </c>
      <c r="D10" s="338" t="str">
        <f t="shared" si="0"/>
        <v>高岡</v>
      </c>
      <c r="E10" s="338" t="str">
        <f t="shared" si="1"/>
        <v>佐原</v>
      </c>
      <c r="F10" s="208">
        <v>18.75</v>
      </c>
      <c r="G10" s="151">
        <f>RANK(F10,$F$3:$F$11)</f>
        <v>8</v>
      </c>
      <c r="H10" s="207"/>
      <c r="I10" s="319"/>
      <c r="J10" s="319" t="str">
        <f t="shared" si="6"/>
        <v>C9</v>
      </c>
      <c r="K10" s="345">
        <v>26</v>
      </c>
      <c r="L10" s="99">
        <v>16</v>
      </c>
      <c r="M10" s="338" t="str">
        <f t="shared" si="2"/>
        <v>佐々木</v>
      </c>
      <c r="N10" s="338" t="str">
        <f t="shared" si="3"/>
        <v>佐原</v>
      </c>
      <c r="O10" s="208">
        <v>18.649999999999999</v>
      </c>
      <c r="P10" s="151">
        <f>RANK(O10,$O$3:$O$11)</f>
        <v>9</v>
      </c>
      <c r="Q10" s="207"/>
    </row>
    <row r="11" spans="1:19" s="206" customFormat="1" ht="30" customHeight="1" x14ac:dyDescent="0.15">
      <c r="A11" s="206" t="str">
        <f>$B$2&amp;G11</f>
        <v>A2</v>
      </c>
      <c r="B11" s="301">
        <v>9</v>
      </c>
      <c r="C11" s="301">
        <v>22</v>
      </c>
      <c r="D11" s="338" t="str">
        <f t="shared" si="0"/>
        <v>鈴木</v>
      </c>
      <c r="E11" s="338" t="str">
        <f t="shared" si="1"/>
        <v>秀明八千代</v>
      </c>
      <c r="F11" s="61">
        <v>19.899999999999999</v>
      </c>
      <c r="G11" s="151">
        <f t="shared" si="5"/>
        <v>2</v>
      </c>
      <c r="H11" s="207"/>
      <c r="I11" s="319"/>
      <c r="J11" s="319" t="str">
        <f t="shared" si="6"/>
        <v>C1</v>
      </c>
      <c r="K11" s="334">
        <v>27</v>
      </c>
      <c r="L11" s="301">
        <v>21</v>
      </c>
      <c r="M11" s="338" t="str">
        <f t="shared" si="2"/>
        <v>萩山</v>
      </c>
      <c r="N11" s="338" t="str">
        <f t="shared" si="3"/>
        <v>秀明八千代</v>
      </c>
      <c r="O11" s="61">
        <v>20.05</v>
      </c>
      <c r="P11" s="151">
        <f>RANK(O11,$O$3:$O$11)</f>
        <v>1</v>
      </c>
      <c r="Q11" s="207"/>
      <c r="S11" s="148"/>
    </row>
    <row r="12" spans="1:19" s="206" customFormat="1" ht="30" customHeight="1" x14ac:dyDescent="0.15">
      <c r="B12" s="182"/>
      <c r="C12" s="182"/>
      <c r="D12" s="182"/>
      <c r="E12" s="182"/>
      <c r="F12" s="182"/>
      <c r="G12" s="182"/>
      <c r="H12" s="182"/>
      <c r="I12" s="182"/>
      <c r="J12" s="319"/>
      <c r="K12" s="182"/>
      <c r="L12" s="182"/>
      <c r="M12" s="182"/>
      <c r="N12" s="182"/>
      <c r="O12" s="182"/>
      <c r="P12" s="182"/>
      <c r="S12" s="182"/>
    </row>
    <row r="13" spans="1:19" s="206" customFormat="1" ht="30" customHeight="1" x14ac:dyDescent="0.15">
      <c r="B13" s="46" t="s">
        <v>311</v>
      </c>
      <c r="C13" s="46" t="s">
        <v>80</v>
      </c>
      <c r="D13" s="46" t="s">
        <v>0</v>
      </c>
      <c r="E13" s="46" t="s">
        <v>1</v>
      </c>
      <c r="F13" s="61" t="s">
        <v>72</v>
      </c>
      <c r="G13" s="46" t="s">
        <v>2</v>
      </c>
      <c r="H13" s="61"/>
      <c r="I13" s="41"/>
      <c r="J13" s="41"/>
      <c r="K13" s="46" t="s">
        <v>310</v>
      </c>
      <c r="L13" s="46" t="s">
        <v>81</v>
      </c>
      <c r="M13" s="46" t="s">
        <v>0</v>
      </c>
      <c r="N13" s="46" t="s">
        <v>1</v>
      </c>
      <c r="O13" s="61" t="s">
        <v>72</v>
      </c>
      <c r="P13" s="46" t="s">
        <v>2</v>
      </c>
      <c r="Q13" s="61"/>
    </row>
    <row r="14" spans="1:19" s="206" customFormat="1" ht="30" customHeight="1" x14ac:dyDescent="0.15">
      <c r="A14" s="206" t="str">
        <f>$B$13&amp;G14</f>
        <v>B3</v>
      </c>
      <c r="B14" s="301">
        <v>10</v>
      </c>
      <c r="C14" s="46">
        <v>27</v>
      </c>
      <c r="D14" s="338" t="str">
        <f t="shared" ref="D14:D22" si="8">VLOOKUP(C14,$C$30:$E$69,2)</f>
        <v>伊藤</v>
      </c>
      <c r="E14" s="338" t="str">
        <f t="shared" ref="E14:E22" si="9">VLOOKUP(C14,$C$30:$E$69,3)</f>
        <v>習志野</v>
      </c>
      <c r="F14" s="61">
        <v>19.55</v>
      </c>
      <c r="G14" s="151">
        <f>RANK(F14,$F$14:$F$22)</f>
        <v>3</v>
      </c>
      <c r="H14" s="207"/>
      <c r="I14" s="41"/>
      <c r="J14" s="41" t="str">
        <f>$K$13&amp;P14</f>
        <v>D7</v>
      </c>
      <c r="K14" s="46">
        <v>28</v>
      </c>
      <c r="L14" s="46">
        <v>15</v>
      </c>
      <c r="M14" s="338" t="str">
        <f t="shared" ref="M14:M22" si="10">VLOOKUP(L14,$C$30:$E$69,2)</f>
        <v>佐久間</v>
      </c>
      <c r="N14" s="338" t="str">
        <f t="shared" ref="N14:N22" si="11">VLOOKUP(L14,$C$30:$E$69,3)</f>
        <v>市立銚子</v>
      </c>
      <c r="O14" s="61">
        <v>18.95</v>
      </c>
      <c r="P14" s="151">
        <f>RANK(O14,$O$14:$O$22)</f>
        <v>7</v>
      </c>
      <c r="Q14" s="207"/>
      <c r="R14" s="41"/>
    </row>
    <row r="15" spans="1:19" s="206" customFormat="1" ht="30" customHeight="1" x14ac:dyDescent="0.15">
      <c r="A15" s="206" t="str">
        <f t="shared" ref="A15:A22" si="12">$B$13&amp;G15</f>
        <v>B5</v>
      </c>
      <c r="B15" s="301">
        <v>11</v>
      </c>
      <c r="C15" s="46">
        <v>37</v>
      </c>
      <c r="D15" s="338" t="str">
        <f t="shared" si="8"/>
        <v>大里</v>
      </c>
      <c r="E15" s="338" t="str">
        <f t="shared" si="9"/>
        <v>麗澤</v>
      </c>
      <c r="F15" s="61">
        <v>19.2</v>
      </c>
      <c r="G15" s="151">
        <f t="shared" ref="G15:G22" si="13">RANK(F15,$F$14:$F$22)</f>
        <v>5</v>
      </c>
      <c r="H15" s="207"/>
      <c r="I15" s="41"/>
      <c r="J15" s="41" t="str">
        <f t="shared" ref="J15:J22" si="14">$K$13&amp;P15</f>
        <v>D5</v>
      </c>
      <c r="K15" s="301">
        <v>29</v>
      </c>
      <c r="L15" s="46">
        <v>26</v>
      </c>
      <c r="M15" s="338" t="str">
        <f t="shared" si="10"/>
        <v>丸木</v>
      </c>
      <c r="N15" s="338" t="str">
        <f t="shared" si="11"/>
        <v>習志野</v>
      </c>
      <c r="O15" s="61">
        <v>19.350000000000001</v>
      </c>
      <c r="P15" s="151">
        <f>RANK(O15,$O$14:$O$22)</f>
        <v>5</v>
      </c>
      <c r="Q15" s="207"/>
      <c r="R15" s="41"/>
    </row>
    <row r="16" spans="1:19" s="206" customFormat="1" ht="30" customHeight="1" x14ac:dyDescent="0.15">
      <c r="A16" s="206" t="str">
        <f t="shared" si="12"/>
        <v>B4</v>
      </c>
      <c r="B16" s="345">
        <v>12</v>
      </c>
      <c r="C16" s="46">
        <v>5</v>
      </c>
      <c r="D16" s="338" t="str">
        <f t="shared" si="8"/>
        <v>大内</v>
      </c>
      <c r="E16" s="338" t="str">
        <f t="shared" si="9"/>
        <v>木更津総合</v>
      </c>
      <c r="F16" s="61">
        <v>19.25</v>
      </c>
      <c r="G16" s="151">
        <f t="shared" si="13"/>
        <v>4</v>
      </c>
      <c r="H16" s="207"/>
      <c r="I16" s="41"/>
      <c r="J16" s="41" t="str">
        <f t="shared" si="14"/>
        <v>D9</v>
      </c>
      <c r="K16" s="345">
        <v>30</v>
      </c>
      <c r="L16" s="46">
        <v>12</v>
      </c>
      <c r="M16" s="338" t="str">
        <f t="shared" si="10"/>
        <v>鈴木</v>
      </c>
      <c r="N16" s="338" t="str">
        <f t="shared" si="11"/>
        <v>成東</v>
      </c>
      <c r="O16" s="61">
        <v>18.45</v>
      </c>
      <c r="P16" s="151">
        <f t="shared" ref="P16:P22" si="15">RANK(O16,$O$14:$O$22)</f>
        <v>9</v>
      </c>
      <c r="Q16" s="207"/>
      <c r="R16" s="41"/>
    </row>
    <row r="17" spans="1:19" s="206" customFormat="1" ht="30" customHeight="1" x14ac:dyDescent="0.15">
      <c r="A17" s="206" t="str">
        <f t="shared" si="12"/>
        <v>B6</v>
      </c>
      <c r="B17" s="345">
        <v>13</v>
      </c>
      <c r="C17" s="46">
        <v>14</v>
      </c>
      <c r="D17" s="338" t="str">
        <f t="shared" si="8"/>
        <v>堂平</v>
      </c>
      <c r="E17" s="338" t="str">
        <f t="shared" si="9"/>
        <v>成田</v>
      </c>
      <c r="F17" s="61">
        <v>19.100000000000001</v>
      </c>
      <c r="G17" s="151">
        <f t="shared" si="13"/>
        <v>6</v>
      </c>
      <c r="H17" s="207"/>
      <c r="I17" s="41"/>
      <c r="J17" s="41" t="str">
        <f t="shared" si="14"/>
        <v>D8</v>
      </c>
      <c r="K17" s="345">
        <v>31</v>
      </c>
      <c r="L17" s="46">
        <v>7</v>
      </c>
      <c r="M17" s="338" t="str">
        <f t="shared" si="10"/>
        <v>浅野</v>
      </c>
      <c r="N17" s="338" t="str">
        <f t="shared" si="11"/>
        <v>長生</v>
      </c>
      <c r="O17" s="61">
        <v>18.899999999999999</v>
      </c>
      <c r="P17" s="151">
        <f t="shared" si="15"/>
        <v>8</v>
      </c>
      <c r="Q17" s="207"/>
      <c r="R17" s="41"/>
    </row>
    <row r="18" spans="1:19" s="206" customFormat="1" ht="30" customHeight="1" x14ac:dyDescent="0.15">
      <c r="A18" s="206" t="str">
        <f t="shared" si="12"/>
        <v>B8</v>
      </c>
      <c r="B18" s="345">
        <v>14</v>
      </c>
      <c r="C18" s="46">
        <v>9</v>
      </c>
      <c r="D18" s="338" t="str">
        <f t="shared" si="8"/>
        <v>小野</v>
      </c>
      <c r="E18" s="338" t="str">
        <f t="shared" si="9"/>
        <v>東金</v>
      </c>
      <c r="F18" s="61">
        <v>18.850000000000001</v>
      </c>
      <c r="G18" s="151">
        <f>RANK(F18,$F$14:$F$22)</f>
        <v>8</v>
      </c>
      <c r="H18" s="207"/>
      <c r="I18" s="41"/>
      <c r="J18" s="41" t="str">
        <f t="shared" si="14"/>
        <v>D2</v>
      </c>
      <c r="K18" s="345">
        <v>32</v>
      </c>
      <c r="L18" s="46">
        <v>19</v>
      </c>
      <c r="M18" s="338" t="str">
        <f t="shared" si="10"/>
        <v>㠀田</v>
      </c>
      <c r="N18" s="338" t="str">
        <f t="shared" si="11"/>
        <v>秀明八千代</v>
      </c>
      <c r="O18" s="61">
        <v>19.8</v>
      </c>
      <c r="P18" s="151">
        <f t="shared" si="15"/>
        <v>2</v>
      </c>
      <c r="Q18" s="207"/>
      <c r="R18" s="41"/>
    </row>
    <row r="19" spans="1:19" s="206" customFormat="1" ht="30" customHeight="1" x14ac:dyDescent="0.15">
      <c r="A19" s="206" t="str">
        <f t="shared" si="12"/>
        <v>B2</v>
      </c>
      <c r="B19" s="345">
        <v>15</v>
      </c>
      <c r="C19" s="46">
        <v>4</v>
      </c>
      <c r="D19" s="338" t="str">
        <f t="shared" si="8"/>
        <v>山田</v>
      </c>
      <c r="E19" s="338" t="str">
        <f t="shared" si="9"/>
        <v>拓大紅陵</v>
      </c>
      <c r="F19" s="61">
        <v>19.75</v>
      </c>
      <c r="G19" s="151">
        <f t="shared" si="13"/>
        <v>2</v>
      </c>
      <c r="H19" s="207"/>
      <c r="I19" s="41"/>
      <c r="J19" s="41" t="str">
        <f t="shared" si="14"/>
        <v>D3</v>
      </c>
      <c r="K19" s="345">
        <v>33</v>
      </c>
      <c r="L19" s="46">
        <v>24</v>
      </c>
      <c r="M19" s="338" t="str">
        <f t="shared" si="10"/>
        <v>宮</v>
      </c>
      <c r="N19" s="338" t="str">
        <f t="shared" si="11"/>
        <v>敬愛学園</v>
      </c>
      <c r="O19" s="61">
        <v>19.55</v>
      </c>
      <c r="P19" s="151">
        <f t="shared" si="15"/>
        <v>3</v>
      </c>
      <c r="Q19" s="207"/>
      <c r="R19" s="41"/>
    </row>
    <row r="20" spans="1:19" s="206" customFormat="1" ht="30" customHeight="1" x14ac:dyDescent="0.15">
      <c r="A20" s="206" t="str">
        <f t="shared" si="12"/>
        <v>B7</v>
      </c>
      <c r="B20" s="345">
        <v>16</v>
      </c>
      <c r="C20" s="46">
        <v>31</v>
      </c>
      <c r="D20" s="338" t="str">
        <f t="shared" si="8"/>
        <v>湯野澤</v>
      </c>
      <c r="E20" s="338" t="str">
        <f t="shared" si="9"/>
        <v>渋谷幕張</v>
      </c>
      <c r="F20" s="61">
        <v>18.899999999999999</v>
      </c>
      <c r="G20" s="151">
        <f>RANK(F20,$F$14:$F$22)</f>
        <v>7</v>
      </c>
      <c r="H20" s="207"/>
      <c r="I20" s="41"/>
      <c r="J20" s="41" t="str">
        <f t="shared" si="14"/>
        <v>D4</v>
      </c>
      <c r="K20" s="345">
        <v>34</v>
      </c>
      <c r="L20" s="46">
        <v>35</v>
      </c>
      <c r="M20" s="338" t="str">
        <f t="shared" si="10"/>
        <v>大林</v>
      </c>
      <c r="N20" s="338" t="str">
        <f t="shared" si="11"/>
        <v>船橋東</v>
      </c>
      <c r="O20" s="61">
        <v>19.45</v>
      </c>
      <c r="P20" s="151">
        <f t="shared" si="15"/>
        <v>4</v>
      </c>
      <c r="Q20" s="207"/>
      <c r="R20" s="41"/>
    </row>
    <row r="21" spans="1:19" s="206" customFormat="1" ht="30" customHeight="1" x14ac:dyDescent="0.15">
      <c r="A21" s="206" t="e">
        <f t="shared" si="12"/>
        <v>#N/A</v>
      </c>
      <c r="B21" s="345">
        <v>17</v>
      </c>
      <c r="C21" s="353">
        <v>11</v>
      </c>
      <c r="D21" s="338" t="str">
        <f t="shared" si="8"/>
        <v>飯田</v>
      </c>
      <c r="E21" s="338" t="str">
        <f t="shared" si="9"/>
        <v>成東</v>
      </c>
      <c r="F21" s="61"/>
      <c r="G21" s="151" t="e">
        <f t="shared" si="13"/>
        <v>#N/A</v>
      </c>
      <c r="H21" s="207"/>
      <c r="I21" s="41"/>
      <c r="J21" s="41" t="str">
        <f t="shared" si="14"/>
        <v>D5</v>
      </c>
      <c r="K21" s="345">
        <v>35</v>
      </c>
      <c r="L21" s="291">
        <v>36</v>
      </c>
      <c r="M21" s="338" t="str">
        <f t="shared" si="10"/>
        <v>平岩</v>
      </c>
      <c r="N21" s="338" t="str">
        <f t="shared" si="11"/>
        <v>麗澤</v>
      </c>
      <c r="O21" s="305">
        <v>19.350000000000001</v>
      </c>
      <c r="P21" s="151">
        <f t="shared" si="15"/>
        <v>5</v>
      </c>
      <c r="Q21" s="207"/>
      <c r="R21" s="41"/>
    </row>
    <row r="22" spans="1:19" s="206" customFormat="1" ht="30" customHeight="1" x14ac:dyDescent="0.15">
      <c r="A22" s="206" t="str">
        <f t="shared" si="12"/>
        <v>B1</v>
      </c>
      <c r="B22" s="345">
        <v>18</v>
      </c>
      <c r="C22" s="291">
        <v>20</v>
      </c>
      <c r="D22" s="338" t="str">
        <f t="shared" si="8"/>
        <v>清水</v>
      </c>
      <c r="E22" s="338" t="str">
        <f t="shared" si="9"/>
        <v>秀明八千代</v>
      </c>
      <c r="F22" s="305">
        <v>20.100000000000001</v>
      </c>
      <c r="G22" s="151">
        <f t="shared" si="13"/>
        <v>1</v>
      </c>
      <c r="H22" s="207"/>
      <c r="I22" s="41"/>
      <c r="J22" s="41" t="str">
        <f t="shared" si="14"/>
        <v>D1</v>
      </c>
      <c r="K22" s="345">
        <v>36</v>
      </c>
      <c r="L22" s="313">
        <v>1</v>
      </c>
      <c r="M22" s="338" t="str">
        <f t="shared" si="10"/>
        <v>木津</v>
      </c>
      <c r="N22" s="338" t="str">
        <f t="shared" si="11"/>
        <v>拓大紅陵</v>
      </c>
      <c r="O22" s="305">
        <v>20</v>
      </c>
      <c r="P22" s="151">
        <f t="shared" si="15"/>
        <v>1</v>
      </c>
      <c r="Q22" s="207"/>
      <c r="R22" s="41"/>
      <c r="S22" s="192"/>
    </row>
    <row r="23" spans="1:19" s="206" customFormat="1" ht="30" customHeight="1" x14ac:dyDescent="0.15">
      <c r="B23" s="340"/>
      <c r="C23" s="347"/>
      <c r="D23" s="340"/>
      <c r="E23" s="340"/>
      <c r="F23" s="348"/>
      <c r="G23" s="349"/>
      <c r="H23" s="350"/>
      <c r="I23" s="41"/>
      <c r="J23" s="41"/>
      <c r="K23" s="354"/>
      <c r="L23" s="354"/>
      <c r="M23" s="354"/>
      <c r="N23" s="354"/>
      <c r="O23" s="355"/>
      <c r="P23" s="354"/>
      <c r="Q23" s="356"/>
      <c r="R23" s="41"/>
      <c r="S23" s="344"/>
    </row>
    <row r="24" spans="1:19" s="206" customFormat="1" ht="30" customHeight="1" x14ac:dyDescent="0.15">
      <c r="B24" s="598" t="s">
        <v>123</v>
      </c>
      <c r="C24" s="598"/>
      <c r="D24" s="598"/>
      <c r="E24" s="598"/>
      <c r="F24" s="598"/>
      <c r="G24" s="598"/>
      <c r="H24" s="598"/>
      <c r="I24" s="598"/>
      <c r="J24" s="598"/>
      <c r="K24" s="598"/>
      <c r="L24" s="598"/>
      <c r="M24" s="598"/>
      <c r="N24" s="598"/>
      <c r="O24" s="598"/>
      <c r="P24" s="598"/>
      <c r="Q24" s="598"/>
      <c r="S24" s="192"/>
    </row>
    <row r="25" spans="1:19" s="206" customFormat="1" ht="30.75" customHeight="1" x14ac:dyDescent="0.15">
      <c r="B25" s="599" t="s">
        <v>376</v>
      </c>
      <c r="C25" s="600"/>
      <c r="D25" s="600"/>
      <c r="E25" s="600"/>
      <c r="F25" s="600"/>
      <c r="G25" s="600"/>
      <c r="H25" s="600"/>
      <c r="I25" s="600"/>
      <c r="J25" s="600"/>
      <c r="K25" s="600"/>
      <c r="L25" s="600"/>
      <c r="M25" s="600"/>
      <c r="N25" s="600"/>
      <c r="O25" s="600"/>
      <c r="P25" s="600"/>
      <c r="Q25" s="600"/>
      <c r="S25" s="192"/>
    </row>
    <row r="26" spans="1:19" s="206" customFormat="1" ht="24.75" customHeight="1" x14ac:dyDescent="0.15">
      <c r="B26" s="209"/>
      <c r="C26" s="209"/>
      <c r="D26" s="209"/>
      <c r="E26" s="16"/>
      <c r="F26" s="210"/>
      <c r="G26" s="211"/>
      <c r="H26" s="211"/>
      <c r="K26" s="144"/>
      <c r="L26" s="144"/>
      <c r="M26" s="144"/>
      <c r="N26" s="144"/>
      <c r="O26" s="21"/>
      <c r="P26" s="144"/>
      <c r="S26" s="192"/>
    </row>
    <row r="27" spans="1:19" x14ac:dyDescent="0.15">
      <c r="K27" s="189"/>
      <c r="L27" s="189"/>
      <c r="M27" s="189"/>
      <c r="N27" s="189"/>
      <c r="O27" s="20"/>
      <c r="P27" s="189"/>
    </row>
    <row r="28" spans="1:19" s="189" customFormat="1" ht="12" x14ac:dyDescent="0.15">
      <c r="A28" s="381"/>
      <c r="F28" s="20"/>
      <c r="J28" s="381"/>
      <c r="O28" s="20"/>
      <c r="S28" s="192"/>
    </row>
    <row r="29" spans="1:19" s="189" customFormat="1" ht="17.25" x14ac:dyDescent="0.15">
      <c r="A29" s="381"/>
      <c r="D29" s="212" t="s">
        <v>17</v>
      </c>
      <c r="F29" s="20"/>
      <c r="J29" s="381"/>
      <c r="L29" s="259"/>
    </row>
    <row r="30" spans="1:19" s="189" customFormat="1" ht="12" x14ac:dyDescent="0.15">
      <c r="A30" s="381"/>
      <c r="B30" s="184"/>
      <c r="C30" s="145">
        <v>1</v>
      </c>
      <c r="D30" s="304" t="s">
        <v>142</v>
      </c>
      <c r="E30" s="255" t="s">
        <v>66</v>
      </c>
      <c r="F30" s="296"/>
      <c r="G30" s="51"/>
      <c r="H30" s="259"/>
      <c r="I30" s="259"/>
      <c r="J30" s="259"/>
      <c r="K30" s="259"/>
      <c r="L30" s="259"/>
      <c r="M30" s="259"/>
      <c r="N30" s="259"/>
      <c r="O30" s="259"/>
    </row>
    <row r="31" spans="1:19" s="189" customFormat="1" ht="12" x14ac:dyDescent="0.15">
      <c r="A31" s="381"/>
      <c r="B31" s="184"/>
      <c r="C31" s="145">
        <v>2</v>
      </c>
      <c r="D31" s="201" t="s">
        <v>143</v>
      </c>
      <c r="E31" s="255" t="s">
        <v>66</v>
      </c>
      <c r="F31" s="296"/>
      <c r="G31" s="213"/>
      <c r="H31" s="294"/>
      <c r="I31" s="294"/>
      <c r="J31" s="380"/>
      <c r="K31" s="294"/>
      <c r="L31" s="16"/>
      <c r="M31" s="294"/>
      <c r="N31" s="294"/>
      <c r="O31" s="294"/>
    </row>
    <row r="32" spans="1:19" s="189" customFormat="1" ht="12" x14ac:dyDescent="0.15">
      <c r="A32" s="381"/>
      <c r="B32" s="184"/>
      <c r="C32" s="296">
        <v>3</v>
      </c>
      <c r="D32" s="201" t="s">
        <v>144</v>
      </c>
      <c r="E32" s="255" t="s">
        <v>66</v>
      </c>
      <c r="F32" s="296"/>
      <c r="G32" s="213"/>
      <c r="H32" s="294"/>
      <c r="I32" s="294"/>
      <c r="J32" s="380"/>
      <c r="K32" s="294"/>
      <c r="L32" s="16"/>
      <c r="M32" s="294"/>
      <c r="N32" s="294"/>
      <c r="O32" s="294"/>
    </row>
    <row r="33" spans="1:18" s="189" customFormat="1" ht="12" x14ac:dyDescent="0.15">
      <c r="A33" s="381"/>
      <c r="B33" s="184"/>
      <c r="C33" s="333">
        <v>4</v>
      </c>
      <c r="D33" s="201" t="s">
        <v>145</v>
      </c>
      <c r="E33" s="255" t="s">
        <v>66</v>
      </c>
      <c r="F33" s="296"/>
      <c r="G33" s="71"/>
      <c r="H33" s="294"/>
      <c r="I33" s="16"/>
      <c r="J33" s="331"/>
      <c r="K33" s="16"/>
      <c r="L33" s="16"/>
      <c r="M33" s="16"/>
      <c r="N33" s="16"/>
      <c r="O33" s="16"/>
    </row>
    <row r="34" spans="1:18" s="189" customFormat="1" ht="12" x14ac:dyDescent="0.15">
      <c r="A34" s="381"/>
      <c r="B34" s="184"/>
      <c r="C34" s="333">
        <v>5</v>
      </c>
      <c r="D34" s="201" t="s">
        <v>146</v>
      </c>
      <c r="E34" s="255" t="s">
        <v>74</v>
      </c>
      <c r="F34" s="296"/>
      <c r="G34" s="94"/>
      <c r="H34" s="294"/>
      <c r="I34" s="16"/>
      <c r="J34" s="331"/>
      <c r="K34" s="16"/>
      <c r="L34" s="16"/>
      <c r="M34" s="16"/>
      <c r="N34" s="16"/>
      <c r="O34" s="16"/>
    </row>
    <row r="35" spans="1:18" s="189" customFormat="1" ht="12" x14ac:dyDescent="0.15">
      <c r="A35" s="381"/>
      <c r="B35" s="184"/>
      <c r="C35" s="333">
        <v>6</v>
      </c>
      <c r="D35" s="201" t="s">
        <v>147</v>
      </c>
      <c r="E35" s="255" t="s">
        <v>74</v>
      </c>
      <c r="F35" s="296"/>
      <c r="G35" s="71"/>
      <c r="H35" s="16"/>
      <c r="I35" s="16"/>
      <c r="J35" s="331"/>
      <c r="K35" s="16"/>
      <c r="L35" s="16"/>
      <c r="M35" s="16"/>
      <c r="N35" s="16"/>
      <c r="O35" s="16"/>
    </row>
    <row r="36" spans="1:18" s="189" customFormat="1" ht="12" x14ac:dyDescent="0.15">
      <c r="A36" s="381"/>
      <c r="B36" s="184"/>
      <c r="C36" s="336">
        <v>7</v>
      </c>
      <c r="D36" s="201" t="s">
        <v>148</v>
      </c>
      <c r="E36" s="255" t="s">
        <v>75</v>
      </c>
      <c r="F36" s="296"/>
      <c r="G36" s="71"/>
      <c r="H36" s="71"/>
      <c r="I36" s="71"/>
      <c r="J36" s="71"/>
      <c r="K36" s="95"/>
      <c r="L36" s="95"/>
      <c r="M36" s="95"/>
      <c r="N36" s="95"/>
      <c r="O36" s="95"/>
      <c r="P36" s="95"/>
      <c r="Q36" s="71"/>
      <c r="R36" s="95"/>
    </row>
    <row r="37" spans="1:18" s="189" customFormat="1" ht="12" x14ac:dyDescent="0.15">
      <c r="A37" s="381"/>
      <c r="B37" s="184"/>
      <c r="C37" s="336">
        <v>8</v>
      </c>
      <c r="D37" s="201" t="s">
        <v>149</v>
      </c>
      <c r="E37" s="255" t="s">
        <v>75</v>
      </c>
      <c r="F37" s="296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71"/>
      <c r="R37" s="95"/>
    </row>
    <row r="38" spans="1:18" s="189" customFormat="1" ht="12" x14ac:dyDescent="0.15">
      <c r="A38" s="381"/>
      <c r="B38" s="184"/>
      <c r="C38" s="336">
        <v>9</v>
      </c>
      <c r="D38" s="201" t="s">
        <v>150</v>
      </c>
      <c r="E38" s="255" t="s">
        <v>57</v>
      </c>
      <c r="F38" s="296"/>
      <c r="G38" s="95"/>
      <c r="H38" s="95"/>
      <c r="I38" s="95"/>
      <c r="J38" s="95"/>
      <c r="K38" s="71"/>
      <c r="L38" s="71"/>
      <c r="M38" s="70"/>
      <c r="N38" s="94"/>
      <c r="O38" s="94"/>
      <c r="P38" s="95"/>
      <c r="Q38" s="71"/>
      <c r="R38" s="95"/>
    </row>
    <row r="39" spans="1:18" s="189" customFormat="1" ht="13.5" x14ac:dyDescent="0.15">
      <c r="A39" s="381"/>
      <c r="B39" s="184"/>
      <c r="C39" s="336">
        <v>10</v>
      </c>
      <c r="D39" s="201"/>
      <c r="E39" s="255"/>
      <c r="F39" s="296"/>
      <c r="G39" s="213"/>
      <c r="H39" s="213"/>
      <c r="I39" s="71"/>
      <c r="J39" s="71"/>
      <c r="K39" s="71"/>
      <c r="L39" s="71"/>
      <c r="M39" s="70"/>
      <c r="N39" s="215"/>
      <c r="O39" s="94"/>
      <c r="P39" s="95"/>
      <c r="Q39" s="95"/>
      <c r="R39" s="71"/>
    </row>
    <row r="40" spans="1:18" s="189" customFormat="1" ht="12" x14ac:dyDescent="0.15">
      <c r="A40" s="381"/>
      <c r="B40" s="184"/>
      <c r="C40" s="336">
        <v>11</v>
      </c>
      <c r="D40" s="201" t="s">
        <v>151</v>
      </c>
      <c r="E40" s="255" t="s">
        <v>76</v>
      </c>
      <c r="F40" s="296"/>
      <c r="G40" s="213"/>
      <c r="H40" s="213"/>
      <c r="I40" s="71"/>
      <c r="J40" s="71"/>
      <c r="K40" s="71"/>
    </row>
    <row r="41" spans="1:18" s="189" customFormat="1" ht="12" x14ac:dyDescent="0.15">
      <c r="A41" s="381"/>
      <c r="B41" s="184"/>
      <c r="C41" s="336">
        <v>12</v>
      </c>
      <c r="D41" s="201" t="s">
        <v>152</v>
      </c>
      <c r="E41" s="255" t="s">
        <v>76</v>
      </c>
      <c r="F41" s="296"/>
      <c r="G41" s="213"/>
      <c r="H41" s="213"/>
      <c r="I41" s="71"/>
      <c r="J41" s="71"/>
      <c r="K41" s="71"/>
    </row>
    <row r="42" spans="1:18" s="189" customFormat="1" ht="12" x14ac:dyDescent="0.15">
      <c r="A42" s="381"/>
      <c r="B42" s="184"/>
      <c r="C42" s="336">
        <v>13</v>
      </c>
      <c r="D42" s="201" t="s">
        <v>154</v>
      </c>
      <c r="E42" s="255" t="s">
        <v>153</v>
      </c>
      <c r="F42" s="91"/>
      <c r="G42" s="213"/>
      <c r="H42" s="213"/>
      <c r="I42" s="71"/>
      <c r="J42" s="71"/>
      <c r="K42" s="94"/>
    </row>
    <row r="43" spans="1:18" s="189" customFormat="1" ht="12" x14ac:dyDescent="0.15">
      <c r="A43" s="381"/>
      <c r="B43" s="184"/>
      <c r="C43" s="336">
        <v>14</v>
      </c>
      <c r="D43" s="201" t="s">
        <v>155</v>
      </c>
      <c r="E43" s="255" t="s">
        <v>153</v>
      </c>
      <c r="F43" s="296"/>
      <c r="G43" s="213"/>
      <c r="H43" s="213"/>
      <c r="I43" s="71"/>
      <c r="J43" s="71"/>
      <c r="K43" s="71"/>
    </row>
    <row r="44" spans="1:18" s="189" customFormat="1" ht="12" x14ac:dyDescent="0.15">
      <c r="A44" s="381"/>
      <c r="B44" s="184"/>
      <c r="C44" s="336">
        <v>15</v>
      </c>
      <c r="D44" s="201" t="s">
        <v>156</v>
      </c>
      <c r="E44" s="255" t="s">
        <v>157</v>
      </c>
      <c r="F44" s="96"/>
      <c r="G44" s="213"/>
      <c r="J44" s="381"/>
    </row>
    <row r="45" spans="1:18" s="189" customFormat="1" ht="12" x14ac:dyDescent="0.15">
      <c r="A45" s="381"/>
      <c r="B45" s="184"/>
      <c r="C45" s="336">
        <v>16</v>
      </c>
      <c r="D45" s="201" t="s">
        <v>159</v>
      </c>
      <c r="E45" s="255" t="s">
        <v>158</v>
      </c>
      <c r="F45" s="296"/>
      <c r="G45" s="213"/>
      <c r="J45" s="381"/>
      <c r="K45" s="71"/>
    </row>
    <row r="46" spans="1:18" s="297" customFormat="1" ht="12" x14ac:dyDescent="0.15">
      <c r="A46" s="381"/>
      <c r="B46" s="294"/>
      <c r="C46" s="336">
        <v>17</v>
      </c>
      <c r="D46" s="204" t="s">
        <v>160</v>
      </c>
      <c r="E46" s="255" t="s">
        <v>158</v>
      </c>
      <c r="F46" s="296"/>
      <c r="G46" s="213"/>
      <c r="J46" s="381"/>
      <c r="K46" s="71"/>
    </row>
    <row r="47" spans="1:18" s="330" customFormat="1" ht="12" x14ac:dyDescent="0.15">
      <c r="A47" s="381"/>
      <c r="B47" s="328"/>
      <c r="C47" s="336">
        <v>18</v>
      </c>
      <c r="D47" s="204" t="s">
        <v>162</v>
      </c>
      <c r="E47" s="255" t="s">
        <v>161</v>
      </c>
      <c r="F47" s="329"/>
      <c r="G47" s="213"/>
      <c r="J47" s="381"/>
      <c r="K47" s="71"/>
    </row>
    <row r="48" spans="1:18" s="297" customFormat="1" ht="12" x14ac:dyDescent="0.15">
      <c r="A48" s="381"/>
      <c r="B48" s="294"/>
      <c r="C48" s="336">
        <v>19</v>
      </c>
      <c r="D48" s="204" t="s">
        <v>163</v>
      </c>
      <c r="E48" s="255" t="s">
        <v>161</v>
      </c>
      <c r="F48" s="296"/>
      <c r="G48" s="213"/>
      <c r="J48" s="381"/>
      <c r="K48" s="71"/>
    </row>
    <row r="49" spans="1:30" s="189" customFormat="1" ht="13.5" x14ac:dyDescent="0.15">
      <c r="A49" s="381"/>
      <c r="B49" s="184"/>
      <c r="C49" s="336">
        <v>20</v>
      </c>
      <c r="D49" s="201" t="s">
        <v>164</v>
      </c>
      <c r="E49" s="255" t="s">
        <v>161</v>
      </c>
      <c r="F49" s="296"/>
      <c r="G49" s="213"/>
      <c r="H49" s="213"/>
      <c r="I49" s="71"/>
      <c r="J49" s="71"/>
      <c r="N49" s="218"/>
      <c r="O49" s="185"/>
      <c r="P49" s="185"/>
      <c r="Q49" s="95"/>
      <c r="R49" s="95"/>
      <c r="W49" s="95"/>
      <c r="X49" s="95"/>
      <c r="Y49" s="95"/>
      <c r="Z49" s="95"/>
      <c r="AA49" s="71"/>
      <c r="AB49" s="71"/>
      <c r="AC49" s="71"/>
    </row>
    <row r="50" spans="1:30" s="189" customFormat="1" ht="12" x14ac:dyDescent="0.15">
      <c r="A50" s="381"/>
      <c r="B50" s="184"/>
      <c r="C50" s="336">
        <v>21</v>
      </c>
      <c r="D50" s="201" t="s">
        <v>165</v>
      </c>
      <c r="E50" s="255" t="s">
        <v>161</v>
      </c>
      <c r="F50" s="296"/>
      <c r="G50" s="51"/>
      <c r="H50" s="51"/>
      <c r="I50" s="294"/>
      <c r="J50" s="380"/>
      <c r="K50" s="294"/>
      <c r="L50" s="259"/>
      <c r="M50" s="259"/>
      <c r="N50" s="294"/>
      <c r="O50" s="259"/>
      <c r="P50" s="294"/>
      <c r="Q50" s="259"/>
      <c r="R50" s="259"/>
      <c r="S50" s="259"/>
      <c r="T50" s="259"/>
      <c r="U50" s="294"/>
      <c r="V50" s="294"/>
      <c r="W50" s="259"/>
      <c r="X50" s="294"/>
      <c r="Y50" s="294"/>
      <c r="Z50" s="259"/>
      <c r="AA50" s="259"/>
      <c r="AB50" s="259"/>
      <c r="AC50" s="259"/>
      <c r="AD50" s="259"/>
    </row>
    <row r="51" spans="1:30" s="189" customFormat="1" ht="12" x14ac:dyDescent="0.15">
      <c r="A51" s="381"/>
      <c r="B51" s="184"/>
      <c r="C51" s="336">
        <v>22</v>
      </c>
      <c r="D51" s="201" t="s">
        <v>152</v>
      </c>
      <c r="E51" s="255" t="s">
        <v>161</v>
      </c>
      <c r="F51" s="296"/>
      <c r="G51" s="51"/>
      <c r="H51" s="51"/>
      <c r="I51" s="259"/>
      <c r="J51" s="259"/>
      <c r="K51" s="259"/>
      <c r="L51" s="259"/>
      <c r="M51" s="259"/>
      <c r="N51" s="259"/>
      <c r="O51" s="259"/>
      <c r="P51" s="259"/>
      <c r="Q51" s="259"/>
      <c r="R51" s="259"/>
      <c r="S51" s="259"/>
      <c r="T51" s="259"/>
      <c r="U51" s="259"/>
      <c r="V51" s="259"/>
      <c r="W51" s="259"/>
      <c r="X51" s="259"/>
      <c r="Y51" s="259"/>
      <c r="Z51" s="259"/>
      <c r="AA51" s="259"/>
      <c r="AB51" s="259"/>
      <c r="AC51" s="259"/>
      <c r="AD51" s="259"/>
    </row>
    <row r="52" spans="1:30" s="189" customFormat="1" ht="12" x14ac:dyDescent="0.15">
      <c r="A52" s="381"/>
      <c r="B52" s="184"/>
      <c r="C52" s="336">
        <v>23</v>
      </c>
      <c r="D52" s="201" t="s">
        <v>166</v>
      </c>
      <c r="E52" s="255" t="s">
        <v>161</v>
      </c>
      <c r="F52" s="296"/>
      <c r="G52" s="51"/>
      <c r="H52" s="51"/>
      <c r="I52" s="294"/>
      <c r="J52" s="380"/>
      <c r="K52" s="294"/>
      <c r="L52" s="16"/>
      <c r="M52" s="16"/>
      <c r="N52" s="16"/>
      <c r="O52" s="16"/>
      <c r="P52" s="294"/>
      <c r="Q52" s="16"/>
      <c r="R52" s="294"/>
      <c r="S52" s="294"/>
      <c r="T52" s="16"/>
      <c r="U52" s="16"/>
      <c r="V52" s="294"/>
      <c r="W52" s="16"/>
      <c r="X52" s="294"/>
      <c r="Y52" s="294"/>
      <c r="Z52" s="16"/>
      <c r="AA52" s="16"/>
      <c r="AB52" s="16"/>
      <c r="AC52" s="16"/>
      <c r="AD52" s="16"/>
    </row>
    <row r="53" spans="1:30" s="189" customFormat="1" ht="12" x14ac:dyDescent="0.15">
      <c r="A53" s="381"/>
      <c r="B53" s="184"/>
      <c r="C53" s="336">
        <v>24</v>
      </c>
      <c r="D53" s="201" t="s">
        <v>168</v>
      </c>
      <c r="E53" s="255" t="s">
        <v>167</v>
      </c>
      <c r="F53" s="296"/>
      <c r="G53" s="51"/>
      <c r="H53" s="51"/>
      <c r="I53" s="16"/>
      <c r="J53" s="331"/>
      <c r="K53" s="294"/>
      <c r="L53" s="16"/>
      <c r="M53" s="16"/>
      <c r="N53" s="16"/>
      <c r="O53" s="16"/>
      <c r="P53" s="294"/>
      <c r="Q53" s="16"/>
      <c r="R53" s="16"/>
      <c r="S53" s="294"/>
      <c r="T53" s="16"/>
      <c r="U53" s="16"/>
      <c r="V53" s="294"/>
      <c r="W53" s="16"/>
      <c r="X53" s="294"/>
      <c r="Y53" s="294"/>
      <c r="Z53" s="16"/>
      <c r="AA53" s="16"/>
      <c r="AB53" s="16"/>
      <c r="AC53" s="16"/>
      <c r="AD53" s="16"/>
    </row>
    <row r="54" spans="1:30" x14ac:dyDescent="0.15">
      <c r="B54" s="194"/>
      <c r="C54" s="336">
        <v>25</v>
      </c>
      <c r="D54" s="201" t="s">
        <v>170</v>
      </c>
      <c r="E54" s="214" t="s">
        <v>169</v>
      </c>
      <c r="F54" s="296"/>
      <c r="G54" s="51"/>
      <c r="H54" s="51"/>
      <c r="I54" s="16"/>
      <c r="J54" s="331"/>
      <c r="K54" s="16"/>
      <c r="L54" s="16"/>
      <c r="M54" s="16"/>
      <c r="N54" s="194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</row>
    <row r="55" spans="1:30" x14ac:dyDescent="0.15">
      <c r="B55" s="194"/>
      <c r="C55" s="336">
        <v>26</v>
      </c>
      <c r="D55" s="201" t="s">
        <v>171</v>
      </c>
      <c r="E55" s="214" t="s">
        <v>169</v>
      </c>
      <c r="F55" s="219"/>
      <c r="G55" s="51"/>
      <c r="I55" s="16"/>
      <c r="J55" s="331"/>
      <c r="K55" s="16"/>
      <c r="L55" s="16"/>
      <c r="M55" s="16"/>
      <c r="N55" s="194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</row>
    <row r="56" spans="1:30" x14ac:dyDescent="0.15">
      <c r="C56" s="336">
        <v>27</v>
      </c>
      <c r="D56" s="201" t="s">
        <v>172</v>
      </c>
      <c r="E56" s="214" t="s">
        <v>169</v>
      </c>
      <c r="F56" s="219"/>
      <c r="S56" s="70"/>
      <c r="T56" s="94"/>
      <c r="U56" s="93"/>
      <c r="V56" s="94"/>
      <c r="W56" s="95"/>
      <c r="X56" s="95"/>
      <c r="Y56" s="95"/>
      <c r="Z56" s="95"/>
      <c r="AA56" s="93"/>
      <c r="AB56" s="93"/>
      <c r="AC56" s="93"/>
    </row>
    <row r="57" spans="1:30" x14ac:dyDescent="0.15">
      <c r="C57" s="336">
        <v>28</v>
      </c>
      <c r="D57" s="201" t="s">
        <v>173</v>
      </c>
      <c r="E57" s="214" t="s">
        <v>169</v>
      </c>
      <c r="F57" s="219"/>
      <c r="S57" s="70"/>
      <c r="T57" s="94"/>
      <c r="U57" s="93"/>
      <c r="V57" s="94"/>
      <c r="W57" s="95"/>
      <c r="X57" s="95"/>
      <c r="Y57" s="95"/>
      <c r="Z57" s="95"/>
      <c r="AA57" s="93"/>
      <c r="AB57" s="93"/>
      <c r="AC57" s="93"/>
    </row>
    <row r="58" spans="1:30" x14ac:dyDescent="0.15">
      <c r="C58" s="336">
        <v>29</v>
      </c>
      <c r="D58" s="201" t="s">
        <v>175</v>
      </c>
      <c r="E58" s="255" t="s">
        <v>174</v>
      </c>
      <c r="F58" s="219"/>
      <c r="S58" s="70"/>
      <c r="T58" s="94"/>
      <c r="U58" s="93"/>
      <c r="V58" s="93"/>
      <c r="W58" s="93"/>
      <c r="X58" s="93"/>
      <c r="Y58" s="93"/>
      <c r="Z58" s="93"/>
      <c r="AA58" s="93"/>
      <c r="AB58" s="93"/>
      <c r="AC58" s="93"/>
    </row>
    <row r="59" spans="1:30" x14ac:dyDescent="0.15">
      <c r="C59" s="336">
        <v>30</v>
      </c>
      <c r="D59" s="201" t="s">
        <v>176</v>
      </c>
      <c r="E59" s="255" t="s">
        <v>174</v>
      </c>
      <c r="F59" s="219"/>
      <c r="S59" s="70"/>
      <c r="T59" s="94"/>
      <c r="U59" s="93"/>
      <c r="V59" s="93"/>
      <c r="W59" s="93"/>
      <c r="X59" s="93"/>
      <c r="Y59" s="93"/>
      <c r="Z59" s="93"/>
      <c r="AA59" s="93"/>
      <c r="AB59" s="93"/>
      <c r="AC59" s="93"/>
    </row>
    <row r="60" spans="1:30" x14ac:dyDescent="0.15">
      <c r="C60" s="336">
        <v>31</v>
      </c>
      <c r="D60" s="201" t="s">
        <v>178</v>
      </c>
      <c r="E60" s="255" t="s">
        <v>177</v>
      </c>
      <c r="F60" s="219"/>
      <c r="S60" s="70"/>
      <c r="T60" s="94"/>
      <c r="U60" s="93"/>
      <c r="V60" s="93"/>
      <c r="W60" s="93"/>
      <c r="X60" s="93"/>
      <c r="Y60" s="93"/>
      <c r="Z60" s="93"/>
      <c r="AA60" s="93"/>
      <c r="AB60" s="93"/>
      <c r="AC60" s="93"/>
    </row>
    <row r="61" spans="1:30" x14ac:dyDescent="0.15">
      <c r="C61" s="336">
        <v>32</v>
      </c>
      <c r="D61" s="201" t="s">
        <v>180</v>
      </c>
      <c r="E61" s="255" t="s">
        <v>179</v>
      </c>
      <c r="F61" s="305"/>
      <c r="S61" s="70"/>
      <c r="T61" s="94"/>
      <c r="U61" s="93"/>
      <c r="V61" s="93"/>
      <c r="W61" s="93"/>
      <c r="X61" s="93"/>
      <c r="Y61" s="93"/>
      <c r="Z61" s="93"/>
      <c r="AA61" s="93"/>
      <c r="AB61" s="93"/>
      <c r="AC61" s="93"/>
    </row>
    <row r="62" spans="1:30" x14ac:dyDescent="0.15">
      <c r="C62" s="336">
        <v>33</v>
      </c>
      <c r="D62" s="201" t="s">
        <v>172</v>
      </c>
      <c r="E62" s="255" t="s">
        <v>179</v>
      </c>
      <c r="F62" s="305"/>
      <c r="S62" s="70"/>
      <c r="T62" s="93"/>
      <c r="U62" s="93"/>
      <c r="V62" s="93"/>
      <c r="W62" s="93"/>
      <c r="X62" s="93"/>
      <c r="Y62" s="93"/>
      <c r="Z62" s="93"/>
      <c r="AA62" s="93"/>
      <c r="AB62" s="93"/>
      <c r="AC62" s="93"/>
    </row>
    <row r="63" spans="1:30" x14ac:dyDescent="0.15">
      <c r="C63" s="336">
        <v>34</v>
      </c>
      <c r="D63" s="201" t="s">
        <v>183</v>
      </c>
      <c r="E63" s="255" t="s">
        <v>181</v>
      </c>
      <c r="F63" s="291"/>
      <c r="O63" s="144"/>
      <c r="S63" s="144"/>
      <c r="U63" s="93"/>
      <c r="V63" s="93"/>
      <c r="W63" s="93"/>
      <c r="X63" s="93"/>
      <c r="Y63" s="93"/>
      <c r="Z63" s="93"/>
      <c r="AA63" s="93"/>
      <c r="AB63" s="93"/>
      <c r="AC63" s="93"/>
    </row>
    <row r="64" spans="1:30" x14ac:dyDescent="0.15">
      <c r="C64" s="336">
        <v>35</v>
      </c>
      <c r="D64" s="201" t="s">
        <v>184</v>
      </c>
      <c r="E64" s="255" t="s">
        <v>182</v>
      </c>
      <c r="F64" s="312"/>
      <c r="O64" s="144"/>
      <c r="S64" s="144"/>
      <c r="U64" s="93"/>
      <c r="V64" s="93"/>
      <c r="W64" s="93"/>
      <c r="X64" s="93"/>
      <c r="Y64" s="93"/>
      <c r="Z64" s="93"/>
      <c r="AA64" s="93"/>
      <c r="AB64" s="93"/>
      <c r="AC64" s="93"/>
    </row>
    <row r="65" spans="3:29" x14ac:dyDescent="0.15">
      <c r="C65" s="336">
        <v>36</v>
      </c>
      <c r="D65" s="201" t="s">
        <v>186</v>
      </c>
      <c r="E65" s="255" t="s">
        <v>185</v>
      </c>
      <c r="F65" s="327"/>
      <c r="O65" s="144"/>
      <c r="S65" s="144"/>
      <c r="U65" s="93"/>
      <c r="V65" s="93"/>
      <c r="W65" s="93"/>
      <c r="X65" s="93"/>
      <c r="Y65" s="93"/>
      <c r="Z65" s="93"/>
      <c r="AA65" s="93"/>
      <c r="AB65" s="93"/>
      <c r="AC65" s="93"/>
    </row>
    <row r="66" spans="3:29" x14ac:dyDescent="0.15">
      <c r="C66" s="336">
        <v>37</v>
      </c>
      <c r="D66" s="201" t="s">
        <v>187</v>
      </c>
      <c r="E66" s="255" t="s">
        <v>185</v>
      </c>
      <c r="F66" s="327"/>
      <c r="S66" s="70"/>
      <c r="T66" s="93"/>
      <c r="U66" s="93"/>
      <c r="V66" s="93"/>
      <c r="W66" s="93"/>
      <c r="X66" s="93"/>
      <c r="Y66" s="93"/>
      <c r="Z66" s="93"/>
      <c r="AA66" s="93"/>
      <c r="AB66" s="93"/>
      <c r="AC66" s="93"/>
    </row>
    <row r="67" spans="3:29" x14ac:dyDescent="0.15">
      <c r="C67" s="336">
        <v>38</v>
      </c>
      <c r="D67" s="201"/>
      <c r="E67" s="255"/>
      <c r="F67" s="327"/>
      <c r="S67" s="70"/>
      <c r="T67" s="93"/>
      <c r="U67" s="93"/>
      <c r="V67" s="93"/>
      <c r="W67" s="93"/>
      <c r="X67" s="93"/>
      <c r="Y67" s="93"/>
      <c r="Z67" s="93"/>
      <c r="AA67" s="93"/>
      <c r="AB67" s="93"/>
      <c r="AC67" s="93"/>
    </row>
    <row r="68" spans="3:29" x14ac:dyDescent="0.15">
      <c r="C68" s="336">
        <v>39</v>
      </c>
      <c r="D68" s="201"/>
      <c r="E68" s="255"/>
      <c r="F68" s="327"/>
      <c r="S68" s="70"/>
      <c r="T68" s="93"/>
      <c r="U68" s="93"/>
      <c r="V68" s="93"/>
      <c r="W68" s="93"/>
      <c r="X68" s="93"/>
      <c r="Y68" s="93"/>
      <c r="Z68" s="93"/>
      <c r="AA68" s="93"/>
      <c r="AB68" s="93"/>
      <c r="AC68" s="93"/>
    </row>
    <row r="69" spans="3:29" x14ac:dyDescent="0.15">
      <c r="C69" s="336">
        <v>40</v>
      </c>
      <c r="D69" s="201"/>
      <c r="E69" s="255"/>
      <c r="F69" s="335"/>
      <c r="S69" s="70"/>
      <c r="T69" s="93"/>
      <c r="U69" s="93"/>
      <c r="V69" s="93"/>
      <c r="W69" s="93"/>
      <c r="X69" s="93"/>
      <c r="Y69" s="93"/>
      <c r="Z69" s="93"/>
      <c r="AA69" s="93"/>
      <c r="AB69" s="93"/>
      <c r="AC69" s="93"/>
    </row>
    <row r="70" spans="3:29" x14ac:dyDescent="0.15">
      <c r="S70" s="70"/>
      <c r="T70" s="93"/>
      <c r="U70" s="93"/>
      <c r="V70" s="93"/>
      <c r="W70" s="93"/>
      <c r="X70" s="93"/>
      <c r="Y70" s="93"/>
      <c r="Z70" s="93"/>
      <c r="AA70" s="93"/>
      <c r="AB70" s="93"/>
      <c r="AC70" s="93"/>
    </row>
    <row r="71" spans="3:29" x14ac:dyDescent="0.15">
      <c r="S71" s="70"/>
      <c r="T71" s="93"/>
      <c r="U71" s="93"/>
      <c r="V71" s="93"/>
      <c r="W71" s="93"/>
      <c r="X71" s="93"/>
      <c r="Y71" s="93"/>
      <c r="Z71" s="93"/>
      <c r="AA71" s="93"/>
      <c r="AB71" s="93"/>
      <c r="AC71" s="93"/>
    </row>
    <row r="72" spans="3:29" x14ac:dyDescent="0.15">
      <c r="S72" s="70"/>
      <c r="T72" s="93"/>
      <c r="U72" s="93"/>
      <c r="V72" s="93"/>
      <c r="W72" s="93"/>
      <c r="X72" s="93"/>
      <c r="Y72" s="93"/>
      <c r="Z72" s="93"/>
      <c r="AA72" s="93"/>
      <c r="AB72" s="93"/>
      <c r="AC72" s="93"/>
    </row>
    <row r="73" spans="3:29" x14ac:dyDescent="0.15">
      <c r="S73" s="70"/>
      <c r="T73" s="93"/>
      <c r="U73" s="93"/>
      <c r="V73" s="93"/>
      <c r="W73" s="93"/>
      <c r="X73" s="93"/>
      <c r="Y73" s="93"/>
      <c r="Z73" s="93"/>
      <c r="AA73" s="93"/>
      <c r="AB73" s="93"/>
      <c r="AC73" s="93"/>
    </row>
    <row r="74" spans="3:29" x14ac:dyDescent="0.15">
      <c r="S74" s="70"/>
      <c r="T74" s="93"/>
      <c r="U74" s="93"/>
      <c r="V74" s="93"/>
      <c r="W74" s="93"/>
      <c r="X74" s="93"/>
      <c r="Y74" s="93"/>
      <c r="Z74" s="93"/>
      <c r="AA74" s="93"/>
      <c r="AB74" s="93"/>
      <c r="AC74" s="93"/>
    </row>
    <row r="75" spans="3:29" x14ac:dyDescent="0.15">
      <c r="S75" s="70"/>
      <c r="T75" s="93"/>
      <c r="U75" s="93"/>
      <c r="V75" s="93"/>
      <c r="W75" s="93"/>
      <c r="X75" s="93"/>
      <c r="Y75" s="93"/>
      <c r="Z75" s="93"/>
      <c r="AA75" s="93"/>
      <c r="AB75" s="93"/>
      <c r="AC75" s="93"/>
    </row>
    <row r="76" spans="3:29" x14ac:dyDescent="0.15">
      <c r="S76" s="70"/>
      <c r="T76" s="93"/>
      <c r="U76" s="93"/>
      <c r="V76" s="93"/>
      <c r="W76" s="93"/>
      <c r="X76" s="93"/>
      <c r="Y76" s="93"/>
      <c r="Z76" s="93"/>
      <c r="AA76" s="93"/>
      <c r="AB76" s="93"/>
      <c r="AC76" s="93"/>
    </row>
    <row r="77" spans="3:29" x14ac:dyDescent="0.15">
      <c r="S77" s="70"/>
      <c r="T77" s="93"/>
      <c r="U77" s="93"/>
      <c r="V77" s="93"/>
      <c r="W77" s="93"/>
      <c r="X77" s="93"/>
      <c r="Y77" s="93"/>
      <c r="Z77" s="93"/>
      <c r="AA77" s="93"/>
      <c r="AB77" s="93"/>
      <c r="AC77" s="93"/>
    </row>
    <row r="78" spans="3:29" x14ac:dyDescent="0.15">
      <c r="S78" s="70"/>
      <c r="T78" s="93"/>
      <c r="U78" s="93"/>
      <c r="V78" s="93"/>
      <c r="W78" s="93"/>
      <c r="X78" s="93"/>
      <c r="Y78" s="93"/>
      <c r="Z78" s="93"/>
      <c r="AA78" s="93"/>
      <c r="AB78" s="93"/>
      <c r="AC78" s="93"/>
    </row>
    <row r="79" spans="3:29" x14ac:dyDescent="0.15">
      <c r="S79" s="70"/>
      <c r="T79" s="93"/>
      <c r="U79" s="93"/>
      <c r="V79" s="93"/>
      <c r="W79" s="93"/>
      <c r="X79" s="93"/>
      <c r="Y79" s="93"/>
      <c r="Z79" s="93"/>
      <c r="AA79" s="93"/>
      <c r="AB79" s="93"/>
      <c r="AC79" s="93"/>
    </row>
    <row r="80" spans="3:29" x14ac:dyDescent="0.15">
      <c r="S80" s="70"/>
      <c r="T80" s="93"/>
      <c r="U80" s="93"/>
      <c r="V80" s="93"/>
      <c r="W80" s="93"/>
      <c r="X80" s="93"/>
      <c r="Y80" s="93"/>
      <c r="Z80" s="93"/>
      <c r="AA80" s="93"/>
      <c r="AB80" s="93"/>
      <c r="AC80" s="93"/>
    </row>
    <row r="81" spans="6:29" x14ac:dyDescent="0.15">
      <c r="F81" s="144"/>
      <c r="O81" s="144"/>
      <c r="S81" s="70"/>
      <c r="T81" s="93"/>
      <c r="U81" s="93"/>
      <c r="V81" s="93"/>
      <c r="W81" s="93"/>
      <c r="X81" s="93"/>
      <c r="Y81" s="93"/>
      <c r="Z81" s="93"/>
      <c r="AA81" s="93"/>
      <c r="AB81" s="93"/>
      <c r="AC81" s="93"/>
    </row>
    <row r="82" spans="6:29" x14ac:dyDescent="0.15">
      <c r="F82" s="144"/>
      <c r="O82" s="144"/>
      <c r="S82" s="70"/>
      <c r="T82" s="93"/>
      <c r="U82" s="93"/>
      <c r="V82" s="93"/>
      <c r="W82" s="93"/>
      <c r="X82" s="93"/>
      <c r="Y82" s="93"/>
      <c r="Z82" s="93"/>
      <c r="AA82" s="93"/>
      <c r="AB82" s="93"/>
      <c r="AC82" s="93"/>
    </row>
    <row r="83" spans="6:29" x14ac:dyDescent="0.15">
      <c r="F83" s="144"/>
      <c r="O83" s="144"/>
      <c r="S83" s="70"/>
      <c r="T83" s="93"/>
      <c r="U83" s="93"/>
      <c r="V83" s="93"/>
      <c r="W83" s="93"/>
      <c r="X83" s="93"/>
      <c r="Y83" s="93"/>
      <c r="Z83" s="93"/>
      <c r="AA83" s="93"/>
      <c r="AB83" s="93"/>
      <c r="AC83" s="93"/>
    </row>
    <row r="84" spans="6:29" x14ac:dyDescent="0.15">
      <c r="F84" s="144"/>
      <c r="O84" s="144"/>
      <c r="S84" s="70"/>
      <c r="T84" s="93"/>
      <c r="U84" s="93"/>
      <c r="V84" s="93"/>
      <c r="W84" s="93"/>
      <c r="X84" s="93"/>
      <c r="Y84" s="93"/>
      <c r="Z84" s="93"/>
      <c r="AA84" s="93"/>
      <c r="AB84" s="93"/>
      <c r="AC84" s="93"/>
    </row>
    <row r="85" spans="6:29" x14ac:dyDescent="0.15">
      <c r="F85" s="144"/>
      <c r="O85" s="144"/>
      <c r="S85" s="70"/>
      <c r="T85" s="93"/>
      <c r="U85" s="93"/>
      <c r="V85" s="93"/>
      <c r="W85" s="93"/>
      <c r="X85" s="93"/>
      <c r="Y85" s="93"/>
      <c r="Z85" s="93"/>
      <c r="AA85" s="93"/>
      <c r="AB85" s="93"/>
      <c r="AC85" s="93"/>
    </row>
    <row r="86" spans="6:29" x14ac:dyDescent="0.15">
      <c r="F86" s="144"/>
      <c r="O86" s="144"/>
      <c r="S86" s="70"/>
      <c r="T86" s="93"/>
      <c r="U86" s="93"/>
      <c r="V86" s="93"/>
      <c r="W86" s="93"/>
      <c r="X86" s="93"/>
      <c r="Y86" s="93"/>
      <c r="Z86" s="93"/>
      <c r="AA86" s="93"/>
      <c r="AB86" s="93"/>
      <c r="AC86" s="93"/>
    </row>
    <row r="87" spans="6:29" x14ac:dyDescent="0.15">
      <c r="F87" s="144"/>
      <c r="O87" s="144"/>
      <c r="S87" s="70"/>
      <c r="T87" s="93"/>
      <c r="U87" s="93"/>
      <c r="V87" s="93"/>
      <c r="W87" s="93"/>
      <c r="X87" s="93"/>
      <c r="Y87" s="93"/>
      <c r="Z87" s="93"/>
      <c r="AA87" s="93"/>
      <c r="AB87" s="93"/>
      <c r="AC87" s="93"/>
    </row>
    <row r="88" spans="6:29" x14ac:dyDescent="0.15">
      <c r="F88" s="144"/>
      <c r="O88" s="144"/>
      <c r="S88" s="70"/>
      <c r="T88" s="93"/>
      <c r="U88" s="93"/>
      <c r="V88" s="93"/>
      <c r="W88" s="93"/>
      <c r="X88" s="93"/>
      <c r="Y88" s="93"/>
      <c r="Z88" s="93"/>
      <c r="AA88" s="93"/>
      <c r="AB88" s="93"/>
      <c r="AC88" s="93"/>
    </row>
    <row r="89" spans="6:29" x14ac:dyDescent="0.15">
      <c r="F89" s="144"/>
      <c r="O89" s="144"/>
      <c r="S89" s="70"/>
      <c r="T89" s="93"/>
      <c r="U89" s="93"/>
      <c r="V89" s="93"/>
      <c r="W89" s="93"/>
      <c r="X89" s="93"/>
      <c r="Y89" s="93"/>
      <c r="Z89" s="93"/>
      <c r="AA89" s="93"/>
      <c r="AB89" s="93"/>
      <c r="AC89" s="93"/>
    </row>
    <row r="90" spans="6:29" x14ac:dyDescent="0.15">
      <c r="F90" s="144"/>
      <c r="O90" s="144"/>
      <c r="S90" s="70"/>
      <c r="T90" s="93"/>
      <c r="U90" s="93"/>
      <c r="V90" s="93"/>
      <c r="W90" s="93"/>
      <c r="X90" s="93"/>
      <c r="Y90" s="93"/>
      <c r="Z90" s="93"/>
      <c r="AA90" s="93"/>
      <c r="AB90" s="93"/>
      <c r="AC90" s="93"/>
    </row>
    <row r="91" spans="6:29" x14ac:dyDescent="0.15">
      <c r="F91" s="144"/>
      <c r="O91" s="144"/>
      <c r="S91" s="70"/>
      <c r="T91" s="93"/>
      <c r="U91" s="93"/>
      <c r="V91" s="93"/>
      <c r="W91" s="93"/>
      <c r="X91" s="93"/>
      <c r="Y91" s="93"/>
      <c r="Z91" s="93"/>
      <c r="AA91" s="93"/>
      <c r="AB91" s="93"/>
      <c r="AC91" s="93"/>
    </row>
    <row r="92" spans="6:29" x14ac:dyDescent="0.15">
      <c r="F92" s="144"/>
      <c r="O92" s="144"/>
      <c r="S92" s="70"/>
      <c r="T92" s="93"/>
      <c r="U92" s="93"/>
      <c r="V92" s="93"/>
      <c r="W92" s="93"/>
      <c r="X92" s="93"/>
      <c r="Y92" s="93"/>
      <c r="Z92" s="93"/>
      <c r="AA92" s="93"/>
      <c r="AB92" s="93"/>
      <c r="AC92" s="93"/>
    </row>
    <row r="93" spans="6:29" x14ac:dyDescent="0.15">
      <c r="F93" s="144"/>
      <c r="O93" s="144"/>
      <c r="S93" s="70"/>
      <c r="T93" s="93"/>
      <c r="U93" s="93"/>
      <c r="V93" s="93"/>
      <c r="W93" s="93"/>
      <c r="X93" s="93"/>
      <c r="Y93" s="93"/>
      <c r="Z93" s="93"/>
      <c r="AA93" s="93"/>
      <c r="AB93" s="93"/>
      <c r="AC93" s="93"/>
    </row>
    <row r="94" spans="6:29" x14ac:dyDescent="0.15">
      <c r="F94" s="144"/>
      <c r="O94" s="144"/>
      <c r="S94" s="70"/>
      <c r="T94" s="93"/>
      <c r="U94" s="93"/>
      <c r="V94" s="93"/>
      <c r="W94" s="93"/>
      <c r="X94" s="93"/>
      <c r="Y94" s="93"/>
      <c r="Z94" s="93"/>
      <c r="AA94" s="93"/>
      <c r="AB94" s="93"/>
      <c r="AC94" s="93"/>
    </row>
    <row r="95" spans="6:29" x14ac:dyDescent="0.15">
      <c r="F95" s="144"/>
      <c r="O95" s="144"/>
      <c r="S95" s="70"/>
      <c r="T95" s="93"/>
      <c r="U95" s="93"/>
      <c r="V95" s="93"/>
      <c r="W95" s="93"/>
      <c r="X95" s="93"/>
      <c r="Y95" s="93"/>
      <c r="Z95" s="93"/>
      <c r="AA95" s="93"/>
      <c r="AB95" s="93"/>
      <c r="AC95" s="93"/>
    </row>
    <row r="96" spans="6:29" x14ac:dyDescent="0.15">
      <c r="F96" s="144"/>
      <c r="O96" s="144"/>
      <c r="S96" s="70"/>
      <c r="T96" s="93"/>
      <c r="U96" s="93"/>
      <c r="V96" s="93"/>
      <c r="W96" s="93"/>
      <c r="X96" s="93"/>
      <c r="Y96" s="93"/>
      <c r="Z96" s="93"/>
      <c r="AA96" s="93"/>
      <c r="AB96" s="93"/>
      <c r="AC96" s="93"/>
    </row>
    <row r="97" spans="6:29" x14ac:dyDescent="0.15">
      <c r="F97" s="144"/>
      <c r="O97" s="144"/>
      <c r="S97" s="70"/>
      <c r="T97" s="93"/>
      <c r="U97" s="93"/>
      <c r="V97" s="93"/>
      <c r="W97" s="93"/>
      <c r="X97" s="93"/>
      <c r="Y97" s="93"/>
      <c r="Z97" s="93"/>
      <c r="AA97" s="93"/>
      <c r="AB97" s="93"/>
      <c r="AC97" s="93"/>
    </row>
    <row r="98" spans="6:29" x14ac:dyDescent="0.15">
      <c r="F98" s="144"/>
      <c r="O98" s="144"/>
      <c r="S98" s="70"/>
      <c r="T98" s="93"/>
      <c r="U98" s="93"/>
      <c r="V98" s="93"/>
      <c r="W98" s="93"/>
      <c r="X98" s="93"/>
      <c r="Y98" s="93"/>
      <c r="Z98" s="93"/>
      <c r="AA98" s="93"/>
      <c r="AB98" s="93"/>
      <c r="AC98" s="93"/>
    </row>
    <row r="99" spans="6:29" x14ac:dyDescent="0.15">
      <c r="F99" s="144"/>
      <c r="O99" s="144"/>
      <c r="S99" s="70"/>
      <c r="T99" s="93"/>
      <c r="U99" s="93"/>
      <c r="V99" s="93"/>
      <c r="W99" s="93"/>
      <c r="X99" s="93"/>
      <c r="Y99" s="93"/>
      <c r="Z99" s="93"/>
      <c r="AA99" s="93"/>
      <c r="AB99" s="93"/>
      <c r="AC99" s="93"/>
    </row>
    <row r="100" spans="6:29" x14ac:dyDescent="0.15">
      <c r="F100" s="144"/>
      <c r="O100" s="144"/>
      <c r="S100" s="70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</row>
  </sheetData>
  <mergeCells count="3">
    <mergeCell ref="B1:P1"/>
    <mergeCell ref="B24:Q24"/>
    <mergeCell ref="B25:Q25"/>
  </mergeCells>
  <phoneticPr fontId="3"/>
  <conditionalFormatting sqref="P26:P28 I41:J43 G1:H1 P66:P65502 G66:H65503 G56:H62 I49:J49 G26:H28 G29 E30:E33 P56:P62 P13:P22 P2:P11 G2:G11 G13:G22">
    <cfRule type="cellIs" dxfId="779" priority="31" stopIfTrue="1" operator="lessThanOrEqual">
      <formula>4</formula>
    </cfRule>
    <cfRule type="cellIs" dxfId="778" priority="32" stopIfTrue="1" operator="between">
      <formula>5</formula>
      <formula>20</formula>
    </cfRule>
  </conditionalFormatting>
  <conditionalFormatting sqref="G23">
    <cfRule type="cellIs" dxfId="777" priority="13" stopIfTrue="1" operator="lessThanOrEqual">
      <formula>4</formula>
    </cfRule>
    <cfRule type="cellIs" dxfId="776" priority="14" stopIfTrue="1" operator="between">
      <formula>5</formula>
      <formula>20</formula>
    </cfRule>
  </conditionalFormatting>
  <conditionalFormatting sqref="G23">
    <cfRule type="cellIs" dxfId="775" priority="23" stopIfTrue="1" operator="lessThanOrEqual">
      <formula>4</formula>
    </cfRule>
    <cfRule type="cellIs" dxfId="774" priority="24" stopIfTrue="1" operator="between">
      <formula>5</formula>
      <formula>20</formula>
    </cfRule>
  </conditionalFormatting>
  <conditionalFormatting sqref="P26:P28 I41:J43 G1:H1 I49:J49 P2:P11 G2:G11 G13:G22">
    <cfRule type="cellIs" dxfId="773" priority="21" stopIfTrue="1" operator="lessThanOrEqual">
      <formula>4</formula>
    </cfRule>
    <cfRule type="cellIs" dxfId="772" priority="22" stopIfTrue="1" operator="between">
      <formula>5</formula>
      <formula>20</formula>
    </cfRule>
  </conditionalFormatting>
  <dataValidations count="2">
    <dataValidation imeMode="hiragana" allowBlank="1" showInputMessage="1" showErrorMessage="1" sqref="H14:H23 H3:H11 Q3:Q10 Q14:Q23"/>
    <dataValidation type="decimal" allowBlank="1" showInputMessage="1" showErrorMessage="1" sqref="F3:F10 O3:O10 O14:O20 F14:F21">
      <formula1>0</formula1>
      <formula2>30</formula2>
    </dataValidation>
  </dataValidations>
  <printOptions horizontalCentered="1"/>
  <pageMargins left="0.35433070866141736" right="0.31496062992125984" top="0.59055118110236227" bottom="0.59055118110236227" header="0.51181102362204722" footer="0.51181102362204722"/>
  <pageSetup paperSize="9" orientation="portrait" errors="blank" horizontalDpi="4294967293" verticalDpi="4294967293" r:id="rId1"/>
  <headerFooter alignWithMargins="0"/>
  <rowBreaks count="1" manualBreakCount="1">
    <brk id="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A97"/>
  <sheetViews>
    <sheetView topLeftCell="B1" zoomScale="120" zoomScaleNormal="120" workbookViewId="0">
      <selection activeCell="H55" sqref="H55"/>
    </sheetView>
  </sheetViews>
  <sheetFormatPr defaultColWidth="9" defaultRowHeight="13.5" x14ac:dyDescent="0.15"/>
  <cols>
    <col min="1" max="1" width="0" style="375" hidden="1" customWidth="1"/>
    <col min="2" max="2" width="3.625" style="198" customWidth="1"/>
    <col min="3" max="3" width="3.625" style="198" hidden="1" customWidth="1"/>
    <col min="4" max="4" width="9" style="198"/>
    <col min="5" max="5" width="11.75" style="198" bestFit="1" customWidth="1"/>
    <col min="6" max="6" width="6.5" style="224" customWidth="1"/>
    <col min="7" max="8" width="6.5" style="198" customWidth="1"/>
    <col min="9" max="9" width="4.75" style="198" customWidth="1"/>
    <col min="10" max="10" width="4.75" style="375" hidden="1" customWidth="1"/>
    <col min="11" max="11" width="3.625" style="198" customWidth="1"/>
    <col min="12" max="12" width="5.25" style="198" hidden="1" customWidth="1"/>
    <col min="13" max="13" width="9" style="198"/>
    <col min="14" max="14" width="11.75" style="198" bestFit="1" customWidth="1"/>
    <col min="15" max="15" width="6.5" style="224" customWidth="1"/>
    <col min="16" max="17" width="6.5" style="198" customWidth="1"/>
    <col min="18" max="18" width="5" style="198" customWidth="1"/>
    <col min="19" max="19" width="3.375" style="198" customWidth="1"/>
    <col min="20" max="20" width="4.125" style="198" customWidth="1"/>
    <col min="21" max="22" width="5.875" style="198" customWidth="1"/>
    <col min="23" max="16384" width="9" style="198"/>
  </cols>
  <sheetData>
    <row r="1" spans="1:22" s="180" customFormat="1" ht="33.75" customHeight="1" x14ac:dyDescent="0.15">
      <c r="A1" s="374"/>
      <c r="B1" s="596" t="s">
        <v>82</v>
      </c>
      <c r="C1" s="601"/>
      <c r="D1" s="601"/>
      <c r="E1" s="601"/>
      <c r="F1" s="601"/>
      <c r="G1" s="601"/>
      <c r="H1" s="601"/>
      <c r="I1" s="601"/>
      <c r="J1" s="601"/>
      <c r="K1" s="601"/>
      <c r="L1" s="601"/>
      <c r="M1" s="601"/>
      <c r="N1" s="601"/>
      <c r="O1" s="601"/>
      <c r="P1" s="601"/>
      <c r="Q1" s="200"/>
      <c r="R1" s="14"/>
      <c r="S1" s="14"/>
      <c r="T1" s="14"/>
    </row>
    <row r="2" spans="1:22" s="206" customFormat="1" ht="22.5" customHeight="1" x14ac:dyDescent="0.15">
      <c r="B2" s="46" t="s">
        <v>309</v>
      </c>
      <c r="C2" s="46" t="s">
        <v>80</v>
      </c>
      <c r="D2" s="46" t="s">
        <v>0</v>
      </c>
      <c r="E2" s="46" t="s">
        <v>1</v>
      </c>
      <c r="F2" s="61" t="s">
        <v>72</v>
      </c>
      <c r="G2" s="46" t="s">
        <v>2</v>
      </c>
      <c r="H2" s="46"/>
      <c r="I2" s="182"/>
      <c r="J2" s="319"/>
      <c r="K2" s="46" t="s">
        <v>312</v>
      </c>
      <c r="L2" s="46" t="s">
        <v>81</v>
      </c>
      <c r="M2" s="46" t="s">
        <v>0</v>
      </c>
      <c r="N2" s="46" t="s">
        <v>1</v>
      </c>
      <c r="O2" s="61" t="s">
        <v>72</v>
      </c>
      <c r="P2" s="46" t="s">
        <v>2</v>
      </c>
      <c r="Q2" s="46"/>
    </row>
    <row r="3" spans="1:22" s="206" customFormat="1" ht="30" customHeight="1" x14ac:dyDescent="0.15">
      <c r="A3" s="206" t="str">
        <f>$B$2&amp;G3</f>
        <v>A4</v>
      </c>
      <c r="B3" s="46">
        <v>1</v>
      </c>
      <c r="C3" s="151">
        <v>7</v>
      </c>
      <c r="D3" s="151" t="str">
        <f t="shared" ref="D3:D12" si="0">VLOOKUP(C3,$C$34:$E$75,2)</f>
        <v>坂本</v>
      </c>
      <c r="E3" s="151" t="str">
        <f t="shared" ref="E3:E12" si="1">VLOOKUP(C3,$C$34:$E$75,3)</f>
        <v>木更津総合</v>
      </c>
      <c r="F3" s="61">
        <v>19.5</v>
      </c>
      <c r="G3" s="151">
        <f>RANK(F3,$F$3:$F$12)</f>
        <v>4</v>
      </c>
      <c r="H3" s="207"/>
      <c r="I3" s="319"/>
      <c r="J3" s="319" t="str">
        <f>$K$2&amp;P3</f>
        <v>C4</v>
      </c>
      <c r="K3" s="151">
        <v>22</v>
      </c>
      <c r="L3" s="151">
        <v>16</v>
      </c>
      <c r="M3" s="151" t="str">
        <f t="shared" ref="M3:M12" si="2">VLOOKUP(L3,$C$34:$E$75,2)</f>
        <v>伊藤</v>
      </c>
      <c r="N3" s="151" t="str">
        <f t="shared" ref="N3:N12" si="3">VLOOKUP(L3,$C$34:$E$75,3)</f>
        <v>成東</v>
      </c>
      <c r="O3" s="61">
        <v>19.2</v>
      </c>
      <c r="P3" s="151">
        <f>RANK(O3,$O$3:$O$12)</f>
        <v>4</v>
      </c>
      <c r="Q3" s="207"/>
      <c r="R3" s="319"/>
      <c r="S3" s="209"/>
      <c r="T3" s="209"/>
      <c r="U3" s="220"/>
      <c r="V3" s="209"/>
    </row>
    <row r="4" spans="1:22" s="206" customFormat="1" ht="30" customHeight="1" x14ac:dyDescent="0.15">
      <c r="A4" s="206" t="str">
        <f t="shared" ref="A4:A12" si="4">$B$2&amp;G4</f>
        <v>A9</v>
      </c>
      <c r="B4" s="46">
        <v>2</v>
      </c>
      <c r="C4" s="151">
        <v>21</v>
      </c>
      <c r="D4" s="151" t="str">
        <f t="shared" si="0"/>
        <v>山上</v>
      </c>
      <c r="E4" s="151" t="str">
        <f t="shared" si="1"/>
        <v>佐原</v>
      </c>
      <c r="F4" s="61">
        <v>18.649999999999999</v>
      </c>
      <c r="G4" s="151">
        <f t="shared" ref="G4:G12" si="5">RANK(F4,$F$3:$F$12)</f>
        <v>9</v>
      </c>
      <c r="H4" s="207"/>
      <c r="I4" s="319"/>
      <c r="J4" s="319" t="str">
        <f t="shared" ref="J4:J12" si="6">$K$2&amp;P4</f>
        <v>C8</v>
      </c>
      <c r="K4" s="151">
        <v>23</v>
      </c>
      <c r="L4" s="151">
        <v>10</v>
      </c>
      <c r="M4" s="151" t="str">
        <f t="shared" si="2"/>
        <v>長友</v>
      </c>
      <c r="N4" s="151" t="str">
        <f t="shared" si="3"/>
        <v>長生</v>
      </c>
      <c r="O4" s="61">
        <v>18.899999999999999</v>
      </c>
      <c r="P4" s="151">
        <f t="shared" ref="P4:P12" si="7">RANK(O4,$O$3:$O$12)</f>
        <v>8</v>
      </c>
      <c r="Q4" s="207"/>
      <c r="R4" s="319"/>
      <c r="S4" s="209"/>
      <c r="T4" s="209"/>
      <c r="U4" s="220"/>
      <c r="V4" s="209"/>
    </row>
    <row r="5" spans="1:22" s="206" customFormat="1" ht="30" customHeight="1" x14ac:dyDescent="0.15">
      <c r="A5" s="206" t="str">
        <f t="shared" si="4"/>
        <v>A8</v>
      </c>
      <c r="B5" s="46">
        <v>3</v>
      </c>
      <c r="C5" s="151">
        <v>42</v>
      </c>
      <c r="D5" s="151" t="str">
        <f t="shared" si="0"/>
        <v>井上</v>
      </c>
      <c r="E5" s="151" t="str">
        <f t="shared" si="1"/>
        <v>昭和学院</v>
      </c>
      <c r="F5" s="61">
        <v>18.850000000000001</v>
      </c>
      <c r="G5" s="151">
        <f t="shared" si="5"/>
        <v>8</v>
      </c>
      <c r="H5" s="207"/>
      <c r="I5" s="319"/>
      <c r="J5" s="319" t="str">
        <f t="shared" si="6"/>
        <v>C7</v>
      </c>
      <c r="K5" s="151">
        <v>24</v>
      </c>
      <c r="L5" s="151">
        <v>33</v>
      </c>
      <c r="M5" s="151" t="str">
        <f t="shared" si="2"/>
        <v>甲賀</v>
      </c>
      <c r="N5" s="151" t="str">
        <f t="shared" si="3"/>
        <v>麗澤</v>
      </c>
      <c r="O5" s="61">
        <v>19.05</v>
      </c>
      <c r="P5" s="151">
        <f t="shared" si="7"/>
        <v>7</v>
      </c>
      <c r="Q5" s="207"/>
      <c r="R5" s="319"/>
      <c r="S5" s="209"/>
      <c r="T5" s="209"/>
      <c r="U5" s="220"/>
      <c r="V5" s="209"/>
    </row>
    <row r="6" spans="1:22" s="206" customFormat="1" ht="30" customHeight="1" x14ac:dyDescent="0.15">
      <c r="A6" s="206" t="str">
        <f t="shared" si="4"/>
        <v>A5</v>
      </c>
      <c r="B6" s="338">
        <v>4</v>
      </c>
      <c r="C6" s="151">
        <v>26</v>
      </c>
      <c r="D6" s="151" t="str">
        <f t="shared" si="0"/>
        <v>渡辺</v>
      </c>
      <c r="E6" s="151" t="str">
        <f t="shared" si="1"/>
        <v>千葉南</v>
      </c>
      <c r="F6" s="61">
        <v>19.350000000000001</v>
      </c>
      <c r="G6" s="151">
        <f t="shared" si="5"/>
        <v>5</v>
      </c>
      <c r="H6" s="207"/>
      <c r="I6" s="319"/>
      <c r="J6" s="319" t="str">
        <f t="shared" si="6"/>
        <v>C9</v>
      </c>
      <c r="K6" s="151">
        <v>25</v>
      </c>
      <c r="L6" s="151">
        <v>30</v>
      </c>
      <c r="M6" s="151" t="str">
        <f t="shared" si="2"/>
        <v>島</v>
      </c>
      <c r="N6" s="151" t="str">
        <f t="shared" si="3"/>
        <v>渋谷幕張</v>
      </c>
      <c r="O6" s="61">
        <v>18.850000000000001</v>
      </c>
      <c r="P6" s="151">
        <f t="shared" si="7"/>
        <v>9</v>
      </c>
      <c r="Q6" s="207"/>
      <c r="R6" s="319"/>
      <c r="S6" s="209"/>
      <c r="T6" s="209"/>
      <c r="U6" s="220"/>
      <c r="V6" s="209"/>
    </row>
    <row r="7" spans="1:22" s="206" customFormat="1" ht="30" customHeight="1" x14ac:dyDescent="0.15">
      <c r="A7" s="206" t="str">
        <f t="shared" si="4"/>
        <v>A6</v>
      </c>
      <c r="B7" s="338">
        <v>5</v>
      </c>
      <c r="C7" s="151">
        <v>13</v>
      </c>
      <c r="D7" s="151" t="str">
        <f t="shared" si="0"/>
        <v>林</v>
      </c>
      <c r="E7" s="151" t="str">
        <f t="shared" si="1"/>
        <v>東金</v>
      </c>
      <c r="F7" s="61">
        <v>19.2</v>
      </c>
      <c r="G7" s="151">
        <f t="shared" si="5"/>
        <v>6</v>
      </c>
      <c r="H7" s="207"/>
      <c r="I7" s="319"/>
      <c r="J7" s="319" t="str">
        <f t="shared" si="6"/>
        <v>C10</v>
      </c>
      <c r="K7" s="151">
        <v>26</v>
      </c>
      <c r="L7" s="151">
        <v>37</v>
      </c>
      <c r="M7" s="151" t="str">
        <f t="shared" si="2"/>
        <v>戸邊</v>
      </c>
      <c r="N7" s="151" t="str">
        <f t="shared" si="3"/>
        <v>清水</v>
      </c>
      <c r="O7" s="61">
        <v>18.600000000000001</v>
      </c>
      <c r="P7" s="151">
        <f t="shared" si="7"/>
        <v>10</v>
      </c>
      <c r="Q7" s="207"/>
      <c r="R7" s="319"/>
      <c r="S7" s="209"/>
      <c r="T7" s="209"/>
      <c r="U7" s="220"/>
      <c r="V7" s="209"/>
    </row>
    <row r="8" spans="1:22" s="206" customFormat="1" ht="30" customHeight="1" x14ac:dyDescent="0.15">
      <c r="A8" s="206" t="str">
        <f t="shared" si="4"/>
        <v>A9</v>
      </c>
      <c r="B8" s="338">
        <v>6</v>
      </c>
      <c r="C8" s="151">
        <v>15</v>
      </c>
      <c r="D8" s="151" t="str">
        <f t="shared" si="0"/>
        <v>平野</v>
      </c>
      <c r="E8" s="151" t="str">
        <f t="shared" si="1"/>
        <v>成東</v>
      </c>
      <c r="F8" s="61">
        <v>18.649999999999999</v>
      </c>
      <c r="G8" s="151">
        <f t="shared" si="5"/>
        <v>9</v>
      </c>
      <c r="H8" s="207"/>
      <c r="I8" s="319"/>
      <c r="J8" s="319" t="str">
        <f t="shared" si="6"/>
        <v>C5</v>
      </c>
      <c r="K8" s="151">
        <v>27</v>
      </c>
      <c r="L8" s="151">
        <v>41</v>
      </c>
      <c r="M8" s="151" t="str">
        <f t="shared" si="2"/>
        <v>木村</v>
      </c>
      <c r="N8" s="151" t="str">
        <f t="shared" si="3"/>
        <v>船橋東</v>
      </c>
      <c r="O8" s="61">
        <v>19.149999999999999</v>
      </c>
      <c r="P8" s="151">
        <f t="shared" si="7"/>
        <v>5</v>
      </c>
      <c r="Q8" s="207"/>
      <c r="R8" s="319"/>
      <c r="S8" s="209"/>
      <c r="T8" s="209"/>
      <c r="U8" s="220"/>
      <c r="V8" s="209"/>
    </row>
    <row r="9" spans="1:22" s="206" customFormat="1" ht="30" customHeight="1" x14ac:dyDescent="0.15">
      <c r="A9" s="206" t="str">
        <f t="shared" si="4"/>
        <v>A7</v>
      </c>
      <c r="B9" s="338">
        <v>7</v>
      </c>
      <c r="C9" s="151">
        <v>28</v>
      </c>
      <c r="D9" s="151" t="str">
        <f t="shared" si="0"/>
        <v>速水</v>
      </c>
      <c r="E9" s="151" t="str">
        <f t="shared" si="1"/>
        <v>千葉経済</v>
      </c>
      <c r="F9" s="61">
        <v>19.05</v>
      </c>
      <c r="G9" s="151">
        <f>RANK(F9,$F$3:$F$12)</f>
        <v>7</v>
      </c>
      <c r="H9" s="207"/>
      <c r="I9" s="319"/>
      <c r="J9" s="319" t="str">
        <f t="shared" si="6"/>
        <v>C2</v>
      </c>
      <c r="K9" s="151">
        <v>28</v>
      </c>
      <c r="L9" s="151">
        <v>5</v>
      </c>
      <c r="M9" s="151" t="str">
        <f t="shared" si="2"/>
        <v>大杉</v>
      </c>
      <c r="N9" s="151" t="str">
        <f t="shared" si="3"/>
        <v>拓大紅陵</v>
      </c>
      <c r="O9" s="61">
        <v>19.850000000000001</v>
      </c>
      <c r="P9" s="151">
        <f t="shared" si="7"/>
        <v>2</v>
      </c>
      <c r="Q9" s="207"/>
      <c r="R9" s="319"/>
      <c r="S9" s="209"/>
      <c r="T9" s="209"/>
      <c r="U9" s="220"/>
      <c r="V9" s="209"/>
    </row>
    <row r="10" spans="1:22" s="206" customFormat="1" ht="30" customHeight="1" x14ac:dyDescent="0.15">
      <c r="A10" s="206" t="str">
        <f t="shared" si="4"/>
        <v>A2</v>
      </c>
      <c r="B10" s="338">
        <v>8</v>
      </c>
      <c r="C10" s="151">
        <v>31</v>
      </c>
      <c r="D10" s="151" t="str">
        <f t="shared" si="0"/>
        <v>御前</v>
      </c>
      <c r="E10" s="151" t="str">
        <f t="shared" si="1"/>
        <v>渋谷幕張</v>
      </c>
      <c r="F10" s="61">
        <v>19.8</v>
      </c>
      <c r="G10" s="151">
        <f t="shared" si="5"/>
        <v>2</v>
      </c>
      <c r="H10" s="207"/>
      <c r="I10" s="319"/>
      <c r="J10" s="319" t="str">
        <f t="shared" si="6"/>
        <v>C6</v>
      </c>
      <c r="K10" s="151">
        <v>29</v>
      </c>
      <c r="L10" s="151">
        <v>14</v>
      </c>
      <c r="M10" s="151" t="str">
        <f t="shared" si="2"/>
        <v>片岡</v>
      </c>
      <c r="N10" s="151" t="str">
        <f t="shared" si="3"/>
        <v>東金</v>
      </c>
      <c r="O10" s="61">
        <v>19.100000000000001</v>
      </c>
      <c r="P10" s="151">
        <f t="shared" si="7"/>
        <v>6</v>
      </c>
      <c r="Q10" s="207"/>
      <c r="R10" s="319"/>
      <c r="S10" s="209"/>
      <c r="T10" s="209"/>
      <c r="U10" s="220"/>
      <c r="V10" s="209"/>
    </row>
    <row r="11" spans="1:22" s="206" customFormat="1" ht="30" customHeight="1" x14ac:dyDescent="0.15">
      <c r="A11" s="206" t="str">
        <f>$B$2&amp;G11</f>
        <v>A3</v>
      </c>
      <c r="B11" s="338">
        <v>9</v>
      </c>
      <c r="C11" s="151">
        <v>35</v>
      </c>
      <c r="D11" s="151" t="str">
        <f t="shared" si="0"/>
        <v>皆川</v>
      </c>
      <c r="E11" s="151" t="str">
        <f t="shared" si="1"/>
        <v>麗澤</v>
      </c>
      <c r="F11" s="61">
        <v>19.7</v>
      </c>
      <c r="G11" s="151">
        <f>RANK(F11,$F$3:$F$12)</f>
        <v>3</v>
      </c>
      <c r="H11" s="207"/>
      <c r="I11" s="319"/>
      <c r="J11" s="319" t="str">
        <f t="shared" si="6"/>
        <v>C3</v>
      </c>
      <c r="K11" s="151">
        <v>30</v>
      </c>
      <c r="L11" s="151">
        <v>6</v>
      </c>
      <c r="M11" s="151" t="str">
        <f t="shared" si="2"/>
        <v>金子</v>
      </c>
      <c r="N11" s="151" t="str">
        <f t="shared" si="3"/>
        <v>木更津総合</v>
      </c>
      <c r="O11" s="61">
        <v>19.8</v>
      </c>
      <c r="P11" s="151">
        <f>RANK(O11,$O$3:$O$12)</f>
        <v>3</v>
      </c>
      <c r="Q11" s="207"/>
      <c r="R11" s="319"/>
      <c r="S11" s="209"/>
      <c r="T11" s="209"/>
      <c r="U11" s="209"/>
      <c r="V11" s="209"/>
    </row>
    <row r="12" spans="1:22" s="206" customFormat="1" ht="30" customHeight="1" x14ac:dyDescent="0.15">
      <c r="A12" s="206" t="str">
        <f t="shared" si="4"/>
        <v>A1</v>
      </c>
      <c r="B12" s="338">
        <v>10</v>
      </c>
      <c r="C12" s="151">
        <v>4</v>
      </c>
      <c r="D12" s="151" t="str">
        <f t="shared" si="0"/>
        <v>地曳</v>
      </c>
      <c r="E12" s="151" t="str">
        <f t="shared" si="1"/>
        <v>拓大紅陵</v>
      </c>
      <c r="F12" s="61">
        <v>20.05</v>
      </c>
      <c r="G12" s="151">
        <f t="shared" si="5"/>
        <v>1</v>
      </c>
      <c r="H12" s="207"/>
      <c r="I12" s="319"/>
      <c r="J12" s="319" t="str">
        <f t="shared" si="6"/>
        <v>C1</v>
      </c>
      <c r="K12" s="151">
        <v>31</v>
      </c>
      <c r="L12" s="151">
        <v>19</v>
      </c>
      <c r="M12" s="151" t="str">
        <f t="shared" si="2"/>
        <v>桑野</v>
      </c>
      <c r="N12" s="151" t="str">
        <f t="shared" si="3"/>
        <v>秀明八千代</v>
      </c>
      <c r="O12" s="61">
        <v>20.149999999999999</v>
      </c>
      <c r="P12" s="151">
        <f t="shared" si="7"/>
        <v>1</v>
      </c>
      <c r="Q12" s="207"/>
      <c r="R12" s="319"/>
      <c r="S12" s="209"/>
      <c r="T12" s="209"/>
      <c r="U12" s="209"/>
      <c r="V12" s="209"/>
    </row>
    <row r="13" spans="1:22" s="206" customFormat="1" ht="21.95" customHeight="1" x14ac:dyDescent="0.15">
      <c r="B13" s="182"/>
      <c r="C13" s="182"/>
      <c r="D13" s="182"/>
      <c r="E13" s="182"/>
      <c r="F13" s="182"/>
      <c r="G13" s="182"/>
      <c r="H13" s="182"/>
      <c r="I13" s="182"/>
      <c r="J13" s="319"/>
      <c r="K13" s="186"/>
      <c r="L13" s="186"/>
      <c r="M13" s="149"/>
      <c r="N13" s="149"/>
      <c r="O13" s="186"/>
      <c r="P13" s="186"/>
      <c r="Q13" s="186"/>
      <c r="S13" s="209"/>
      <c r="T13" s="209"/>
      <c r="U13" s="209"/>
      <c r="V13" s="209"/>
    </row>
    <row r="14" spans="1:22" s="206" customFormat="1" ht="21.75" customHeight="1" x14ac:dyDescent="0.15">
      <c r="B14" s="46" t="s">
        <v>311</v>
      </c>
      <c r="C14" s="46" t="s">
        <v>80</v>
      </c>
      <c r="D14" s="46" t="s">
        <v>0</v>
      </c>
      <c r="E14" s="46" t="s">
        <v>1</v>
      </c>
      <c r="F14" s="61" t="s">
        <v>72</v>
      </c>
      <c r="G14" s="46" t="s">
        <v>2</v>
      </c>
      <c r="H14" s="46"/>
      <c r="I14" s="186"/>
      <c r="J14" s="378"/>
      <c r="K14" s="46" t="s">
        <v>310</v>
      </c>
      <c r="L14" s="46" t="s">
        <v>81</v>
      </c>
      <c r="M14" s="46" t="s">
        <v>0</v>
      </c>
      <c r="N14" s="46" t="s">
        <v>1</v>
      </c>
      <c r="O14" s="61" t="s">
        <v>72</v>
      </c>
      <c r="P14" s="46" t="s">
        <v>2</v>
      </c>
      <c r="Q14" s="46"/>
      <c r="S14" s="209"/>
      <c r="T14" s="209"/>
      <c r="U14" s="209"/>
      <c r="V14" s="209"/>
    </row>
    <row r="15" spans="1:22" s="206" customFormat="1" ht="30" customHeight="1" x14ac:dyDescent="0.15">
      <c r="A15" s="206" t="str">
        <f>$B$14&amp;G15</f>
        <v>B5</v>
      </c>
      <c r="B15" s="46">
        <v>11</v>
      </c>
      <c r="C15" s="151">
        <v>40</v>
      </c>
      <c r="D15" s="151" t="str">
        <f t="shared" ref="D15:D25" si="8">VLOOKUP(C15,$C$34:$E$75,2)</f>
        <v>平田</v>
      </c>
      <c r="E15" s="151" t="str">
        <f t="shared" ref="E15:E25" si="9">VLOOKUP(C15,$C$34:$E$75,3)</f>
        <v>船橋東</v>
      </c>
      <c r="F15" s="61">
        <v>19.149999999999999</v>
      </c>
      <c r="G15" s="151">
        <f>RANK(F15,$F$15:$F$25)</f>
        <v>5</v>
      </c>
      <c r="H15" s="207"/>
      <c r="I15" s="319"/>
      <c r="J15" s="319" t="str">
        <f>$K$14&amp;P15</f>
        <v>D3</v>
      </c>
      <c r="K15" s="151">
        <v>32</v>
      </c>
      <c r="L15" s="151">
        <v>18</v>
      </c>
      <c r="M15" s="151" t="str">
        <f t="shared" ref="M15:M25" si="10">VLOOKUP(L15,$C$34:$E$75,2)</f>
        <v>石川</v>
      </c>
      <c r="N15" s="151" t="str">
        <f t="shared" ref="N15:N25" si="11">VLOOKUP(L15,$C$34:$E$75,3)</f>
        <v>秀明八千代</v>
      </c>
      <c r="O15" s="61">
        <v>19.8</v>
      </c>
      <c r="P15" s="151">
        <f>RANK(O15,$O$15:$O$25)</f>
        <v>3</v>
      </c>
      <c r="Q15" s="207"/>
      <c r="R15" s="319"/>
      <c r="S15" s="209"/>
      <c r="T15" s="209"/>
      <c r="U15" s="209"/>
      <c r="V15" s="209"/>
    </row>
    <row r="16" spans="1:22" s="206" customFormat="1" ht="30" customHeight="1" x14ac:dyDescent="0.15">
      <c r="A16" s="206" t="str">
        <f t="shared" ref="A16:A25" si="12">$B$14&amp;G16</f>
        <v>B6</v>
      </c>
      <c r="B16" s="46">
        <v>12</v>
      </c>
      <c r="C16" s="151">
        <v>12</v>
      </c>
      <c r="D16" s="151" t="str">
        <f t="shared" si="8"/>
        <v>中島</v>
      </c>
      <c r="E16" s="151" t="str">
        <f t="shared" si="9"/>
        <v>茂原樟陽</v>
      </c>
      <c r="F16" s="61">
        <v>19.05</v>
      </c>
      <c r="G16" s="151">
        <f>RANK(F16,$F$15:$F$25)</f>
        <v>6</v>
      </c>
      <c r="H16" s="207"/>
      <c r="I16" s="319"/>
      <c r="J16" s="319" t="str">
        <f t="shared" ref="J16:J25" si="13">$K$14&amp;P16</f>
        <v>D2</v>
      </c>
      <c r="K16" s="151">
        <v>33</v>
      </c>
      <c r="L16" s="151">
        <v>2</v>
      </c>
      <c r="M16" s="151" t="str">
        <f t="shared" si="10"/>
        <v>徳光</v>
      </c>
      <c r="N16" s="151" t="str">
        <f t="shared" si="11"/>
        <v>拓大紅陵</v>
      </c>
      <c r="O16" s="61">
        <v>20</v>
      </c>
      <c r="P16" s="151">
        <f>RANK(O16,$O$15:$O$25)</f>
        <v>2</v>
      </c>
      <c r="Q16" s="207"/>
      <c r="R16" s="319"/>
      <c r="S16" s="209"/>
      <c r="T16" s="209"/>
      <c r="U16" s="209"/>
      <c r="V16" s="209"/>
    </row>
    <row r="17" spans="1:22" s="206" customFormat="1" ht="30" customHeight="1" x14ac:dyDescent="0.15">
      <c r="A17" s="206" t="str">
        <f t="shared" si="12"/>
        <v>B2</v>
      </c>
      <c r="B17" s="345">
        <v>13</v>
      </c>
      <c r="C17" s="151">
        <v>17</v>
      </c>
      <c r="D17" s="151" t="str">
        <f t="shared" si="8"/>
        <v>鈴木</v>
      </c>
      <c r="E17" s="151" t="str">
        <f t="shared" si="9"/>
        <v>秀明八千代</v>
      </c>
      <c r="F17" s="61">
        <v>19.8</v>
      </c>
      <c r="G17" s="151">
        <f>RANK(F17,$F$15:$F$25)</f>
        <v>2</v>
      </c>
      <c r="H17" s="207"/>
      <c r="I17" s="319"/>
      <c r="J17" s="319" t="str">
        <f t="shared" si="13"/>
        <v>D4</v>
      </c>
      <c r="K17" s="151">
        <v>34</v>
      </c>
      <c r="L17" s="151">
        <v>9</v>
      </c>
      <c r="M17" s="151" t="str">
        <f t="shared" si="10"/>
        <v>須賀田</v>
      </c>
      <c r="N17" s="151" t="str">
        <f t="shared" si="11"/>
        <v>木更津総合</v>
      </c>
      <c r="O17" s="61">
        <v>19.55</v>
      </c>
      <c r="P17" s="151">
        <f t="shared" ref="P17:P25" si="14">RANK(O17,$O$15:$O$25)</f>
        <v>4</v>
      </c>
      <c r="Q17" s="207"/>
      <c r="R17" s="319"/>
      <c r="S17" s="209"/>
      <c r="T17" s="209"/>
      <c r="U17" s="220"/>
      <c r="V17" s="209"/>
    </row>
    <row r="18" spans="1:22" s="206" customFormat="1" ht="30" customHeight="1" x14ac:dyDescent="0.15">
      <c r="A18" s="206" t="str">
        <f t="shared" si="12"/>
        <v>B4</v>
      </c>
      <c r="B18" s="345">
        <v>14</v>
      </c>
      <c r="C18" s="151">
        <v>1</v>
      </c>
      <c r="D18" s="151" t="str">
        <f t="shared" si="8"/>
        <v>田村</v>
      </c>
      <c r="E18" s="151" t="str">
        <f t="shared" si="9"/>
        <v>拓大紅陵</v>
      </c>
      <c r="F18" s="61">
        <v>19.75</v>
      </c>
      <c r="G18" s="151">
        <v>4</v>
      </c>
      <c r="H18" s="207"/>
      <c r="I18" s="319"/>
      <c r="J18" s="319" t="str">
        <f t="shared" si="13"/>
        <v>D7</v>
      </c>
      <c r="K18" s="151">
        <v>35</v>
      </c>
      <c r="L18" s="151">
        <v>29</v>
      </c>
      <c r="M18" s="151" t="str">
        <f t="shared" si="10"/>
        <v>髙橋</v>
      </c>
      <c r="N18" s="151" t="str">
        <f t="shared" si="11"/>
        <v>千葉経済</v>
      </c>
      <c r="O18" s="61">
        <v>19.05</v>
      </c>
      <c r="P18" s="151">
        <f>RANK(O18,$O$15:$O$25)</f>
        <v>7</v>
      </c>
      <c r="Q18" s="207"/>
      <c r="R18" s="319"/>
      <c r="S18" s="209"/>
      <c r="T18" s="209"/>
      <c r="U18" s="220"/>
      <c r="V18" s="209"/>
    </row>
    <row r="19" spans="1:22" s="206" customFormat="1" ht="30" customHeight="1" x14ac:dyDescent="0.15">
      <c r="A19" s="206" t="str">
        <f t="shared" si="12"/>
        <v>B6</v>
      </c>
      <c r="B19" s="345">
        <v>15</v>
      </c>
      <c r="C19" s="151">
        <v>36</v>
      </c>
      <c r="D19" s="151" t="str">
        <f t="shared" si="8"/>
        <v>吾妻</v>
      </c>
      <c r="E19" s="151" t="str">
        <f t="shared" si="9"/>
        <v>清水</v>
      </c>
      <c r="F19" s="61">
        <v>19.05</v>
      </c>
      <c r="G19" s="151">
        <f t="shared" ref="G19:G25" si="15">RANK(F19,$F$15:$F$25)</f>
        <v>6</v>
      </c>
      <c r="H19" s="207"/>
      <c r="I19" s="319"/>
      <c r="J19" s="319" t="str">
        <f t="shared" si="13"/>
        <v>D6</v>
      </c>
      <c r="K19" s="151">
        <v>36</v>
      </c>
      <c r="L19" s="151">
        <v>23</v>
      </c>
      <c r="M19" s="151" t="str">
        <f t="shared" si="10"/>
        <v>岡田</v>
      </c>
      <c r="N19" s="151" t="str">
        <f t="shared" si="11"/>
        <v>習志野</v>
      </c>
      <c r="O19" s="61">
        <v>19.2</v>
      </c>
      <c r="P19" s="151">
        <f t="shared" si="14"/>
        <v>6</v>
      </c>
      <c r="Q19" s="207"/>
      <c r="R19" s="319"/>
      <c r="S19" s="209"/>
      <c r="T19" s="209"/>
      <c r="U19" s="220"/>
      <c r="V19" s="209"/>
    </row>
    <row r="20" spans="1:22" s="206" customFormat="1" ht="30" customHeight="1" x14ac:dyDescent="0.15">
      <c r="A20" s="206" t="str">
        <f t="shared" si="12"/>
        <v>B10</v>
      </c>
      <c r="B20" s="345">
        <v>16</v>
      </c>
      <c r="C20" s="151">
        <v>39</v>
      </c>
      <c r="D20" s="151" t="str">
        <f t="shared" si="8"/>
        <v>井合</v>
      </c>
      <c r="E20" s="151" t="str">
        <f t="shared" si="9"/>
        <v>西武台</v>
      </c>
      <c r="F20" s="61">
        <v>18.899999999999999</v>
      </c>
      <c r="G20" s="151">
        <f t="shared" si="15"/>
        <v>10</v>
      </c>
      <c r="H20" s="207"/>
      <c r="I20" s="319"/>
      <c r="J20" s="319" t="str">
        <f t="shared" si="13"/>
        <v>D5</v>
      </c>
      <c r="K20" s="151">
        <v>37</v>
      </c>
      <c r="L20" s="151">
        <v>20</v>
      </c>
      <c r="M20" s="151" t="str">
        <f t="shared" si="10"/>
        <v>平野</v>
      </c>
      <c r="N20" s="151" t="str">
        <f t="shared" si="11"/>
        <v>市立銚子</v>
      </c>
      <c r="O20" s="61">
        <v>19.5</v>
      </c>
      <c r="P20" s="151">
        <f t="shared" si="14"/>
        <v>5</v>
      </c>
      <c r="Q20" s="207"/>
      <c r="R20" s="319"/>
      <c r="S20" s="209"/>
      <c r="T20" s="209"/>
    </row>
    <row r="21" spans="1:22" s="206" customFormat="1" ht="30" customHeight="1" x14ac:dyDescent="0.15">
      <c r="A21" s="206" t="str">
        <f t="shared" si="12"/>
        <v>B9</v>
      </c>
      <c r="B21" s="345">
        <v>17</v>
      </c>
      <c r="C21" s="151">
        <v>32</v>
      </c>
      <c r="D21" s="151" t="str">
        <f t="shared" si="8"/>
        <v>早坂</v>
      </c>
      <c r="E21" s="151" t="str">
        <f t="shared" si="9"/>
        <v>麗澤</v>
      </c>
      <c r="F21" s="61">
        <v>18.95</v>
      </c>
      <c r="G21" s="151">
        <f t="shared" si="15"/>
        <v>9</v>
      </c>
      <c r="H21" s="207"/>
      <c r="I21" s="319"/>
      <c r="J21" s="319" t="str">
        <f t="shared" si="13"/>
        <v>D8</v>
      </c>
      <c r="K21" s="151">
        <v>38</v>
      </c>
      <c r="L21" s="151">
        <v>22</v>
      </c>
      <c r="M21" s="151" t="str">
        <f t="shared" si="10"/>
        <v>平野</v>
      </c>
      <c r="N21" s="151" t="str">
        <f t="shared" si="11"/>
        <v>佐原</v>
      </c>
      <c r="O21" s="61">
        <v>18.649999999999999</v>
      </c>
      <c r="P21" s="151">
        <f>RANK(O21,$O$15:$O$25)</f>
        <v>8</v>
      </c>
      <c r="Q21" s="207"/>
      <c r="R21" s="319"/>
      <c r="S21" s="209"/>
      <c r="T21" s="209"/>
      <c r="U21" s="220"/>
      <c r="V21" s="209"/>
    </row>
    <row r="22" spans="1:22" s="206" customFormat="1" ht="30" customHeight="1" x14ac:dyDescent="0.15">
      <c r="A22" s="206" t="str">
        <f t="shared" si="12"/>
        <v>B3</v>
      </c>
      <c r="B22" s="345">
        <v>18</v>
      </c>
      <c r="C22" s="151">
        <v>8</v>
      </c>
      <c r="D22" s="151" t="str">
        <f t="shared" si="8"/>
        <v>林</v>
      </c>
      <c r="E22" s="151" t="str">
        <f t="shared" si="9"/>
        <v>木更津総合</v>
      </c>
      <c r="F22" s="61">
        <v>19.75</v>
      </c>
      <c r="G22" s="151">
        <f t="shared" si="15"/>
        <v>3</v>
      </c>
      <c r="H22" s="207"/>
      <c r="I22" s="319"/>
      <c r="J22" s="319" t="e">
        <f t="shared" si="13"/>
        <v>#N/A</v>
      </c>
      <c r="K22" s="151">
        <v>39</v>
      </c>
      <c r="L22" s="151">
        <v>38</v>
      </c>
      <c r="M22" s="151" t="str">
        <f t="shared" si="10"/>
        <v>山口</v>
      </c>
      <c r="N22" s="151" t="str">
        <f t="shared" si="11"/>
        <v>西武台</v>
      </c>
      <c r="O22" s="61"/>
      <c r="P22" s="151" t="e">
        <f t="shared" si="14"/>
        <v>#N/A</v>
      </c>
      <c r="Q22" s="207"/>
      <c r="R22" s="319"/>
      <c r="S22" s="209"/>
      <c r="T22" s="209"/>
      <c r="U22" s="220"/>
      <c r="V22" s="209"/>
    </row>
    <row r="23" spans="1:22" s="206" customFormat="1" ht="30" customHeight="1" x14ac:dyDescent="0.15">
      <c r="A23" s="206" t="str">
        <f t="shared" si="12"/>
        <v>B10</v>
      </c>
      <c r="B23" s="345">
        <v>19</v>
      </c>
      <c r="C23" s="151">
        <v>11</v>
      </c>
      <c r="D23" s="151" t="str">
        <f t="shared" si="8"/>
        <v>清川</v>
      </c>
      <c r="E23" s="151" t="str">
        <f t="shared" si="9"/>
        <v>長生</v>
      </c>
      <c r="F23" s="61">
        <v>18.899999999999999</v>
      </c>
      <c r="G23" s="151">
        <f t="shared" si="15"/>
        <v>10</v>
      </c>
      <c r="H23" s="207"/>
      <c r="I23" s="319"/>
      <c r="J23" s="319" t="str">
        <f t="shared" si="13"/>
        <v>D9</v>
      </c>
      <c r="K23" s="151">
        <v>40</v>
      </c>
      <c r="L23" s="151">
        <v>25</v>
      </c>
      <c r="M23" s="151" t="str">
        <f t="shared" si="10"/>
        <v>佐藤</v>
      </c>
      <c r="N23" s="151" t="str">
        <f t="shared" si="11"/>
        <v>敬愛学園</v>
      </c>
      <c r="O23" s="61">
        <v>18.399999999999999</v>
      </c>
      <c r="P23" s="151">
        <f t="shared" si="14"/>
        <v>9</v>
      </c>
      <c r="Q23" s="207"/>
      <c r="R23" s="319"/>
      <c r="S23" s="209"/>
      <c r="T23" s="209"/>
      <c r="U23" s="220"/>
      <c r="V23" s="209"/>
    </row>
    <row r="24" spans="1:22" s="206" customFormat="1" ht="30" customHeight="1" x14ac:dyDescent="0.15">
      <c r="A24" s="206" t="str">
        <f t="shared" si="12"/>
        <v>B8</v>
      </c>
      <c r="B24" s="345">
        <v>20</v>
      </c>
      <c r="C24" s="151">
        <v>24</v>
      </c>
      <c r="D24" s="151" t="str">
        <f t="shared" si="8"/>
        <v>青木</v>
      </c>
      <c r="E24" s="151" t="str">
        <f t="shared" si="9"/>
        <v>敬愛学園</v>
      </c>
      <c r="F24" s="61">
        <v>19</v>
      </c>
      <c r="G24" s="151">
        <f t="shared" si="15"/>
        <v>8</v>
      </c>
      <c r="H24" s="207"/>
      <c r="I24" s="319"/>
      <c r="J24" s="319" t="str">
        <f t="shared" si="13"/>
        <v>D10</v>
      </c>
      <c r="K24" s="151">
        <v>41</v>
      </c>
      <c r="L24" s="151">
        <v>27</v>
      </c>
      <c r="M24" s="151" t="str">
        <f t="shared" si="10"/>
        <v>大木</v>
      </c>
      <c r="N24" s="151" t="str">
        <f t="shared" si="11"/>
        <v>千葉南</v>
      </c>
      <c r="O24" s="61">
        <v>18.149999999999999</v>
      </c>
      <c r="P24" s="151">
        <f t="shared" si="14"/>
        <v>10</v>
      </c>
      <c r="Q24" s="207"/>
      <c r="R24" s="319"/>
      <c r="S24" s="209"/>
      <c r="T24" s="209"/>
      <c r="U24" s="220"/>
      <c r="V24" s="209"/>
    </row>
    <row r="25" spans="1:22" s="206" customFormat="1" ht="30" customHeight="1" x14ac:dyDescent="0.15">
      <c r="A25" s="206" t="str">
        <f t="shared" si="12"/>
        <v>B1</v>
      </c>
      <c r="B25" s="345">
        <v>21</v>
      </c>
      <c r="C25" s="151">
        <v>3</v>
      </c>
      <c r="D25" s="151" t="str">
        <f t="shared" si="8"/>
        <v>髙橋</v>
      </c>
      <c r="E25" s="151" t="str">
        <f t="shared" si="9"/>
        <v>拓大紅陵</v>
      </c>
      <c r="F25" s="61">
        <v>20.100000000000001</v>
      </c>
      <c r="G25" s="151">
        <f t="shared" si="15"/>
        <v>1</v>
      </c>
      <c r="H25" s="207"/>
      <c r="I25" s="221"/>
      <c r="J25" s="319" t="str">
        <f t="shared" si="13"/>
        <v>D1</v>
      </c>
      <c r="K25" s="151">
        <v>42</v>
      </c>
      <c r="L25" s="151">
        <v>34</v>
      </c>
      <c r="M25" s="151" t="str">
        <f t="shared" si="10"/>
        <v>島村</v>
      </c>
      <c r="N25" s="151" t="str">
        <f t="shared" si="11"/>
        <v>麗澤</v>
      </c>
      <c r="O25" s="61">
        <v>20.05</v>
      </c>
      <c r="P25" s="151">
        <f t="shared" si="14"/>
        <v>1</v>
      </c>
      <c r="Q25" s="207"/>
      <c r="S25" s="209"/>
      <c r="T25" s="209"/>
      <c r="U25" s="220"/>
      <c r="V25" s="209"/>
    </row>
    <row r="26" spans="1:22" s="206" customFormat="1" ht="30" customHeight="1" x14ac:dyDescent="0.15">
      <c r="B26" s="598"/>
      <c r="C26" s="598"/>
      <c r="D26" s="598"/>
      <c r="E26" s="598"/>
      <c r="F26" s="598"/>
      <c r="G26" s="598"/>
      <c r="H26" s="598"/>
      <c r="I26" s="598"/>
      <c r="J26" s="598"/>
      <c r="K26" s="598"/>
      <c r="L26" s="598"/>
      <c r="M26" s="598"/>
      <c r="N26" s="598"/>
      <c r="O26" s="598"/>
      <c r="P26" s="194"/>
      <c r="Q26" s="194"/>
    </row>
    <row r="27" spans="1:22" s="206" customFormat="1" ht="21.95" customHeight="1" x14ac:dyDescent="0.15">
      <c r="B27" s="598" t="s">
        <v>377</v>
      </c>
      <c r="C27" s="598"/>
      <c r="D27" s="598"/>
      <c r="E27" s="598"/>
      <c r="F27" s="598"/>
      <c r="G27" s="598"/>
      <c r="H27" s="598"/>
      <c r="I27" s="598"/>
      <c r="J27" s="598"/>
      <c r="K27" s="598"/>
      <c r="L27" s="598"/>
      <c r="M27" s="598"/>
      <c r="N27" s="598"/>
      <c r="O27" s="598"/>
      <c r="P27" s="209"/>
      <c r="Q27" s="209"/>
    </row>
    <row r="28" spans="1:22" s="206" customFormat="1" ht="21.95" customHeight="1" x14ac:dyDescent="0.15">
      <c r="B28" s="599" t="s">
        <v>378</v>
      </c>
      <c r="C28" s="599"/>
      <c r="D28" s="599"/>
      <c r="E28" s="599"/>
      <c r="F28" s="599"/>
      <c r="G28" s="599"/>
      <c r="H28" s="599"/>
      <c r="I28" s="599"/>
      <c r="J28" s="599"/>
      <c r="K28" s="599"/>
      <c r="L28" s="599"/>
      <c r="M28" s="599"/>
      <c r="N28" s="599"/>
      <c r="O28" s="599"/>
    </row>
    <row r="29" spans="1:22" s="206" customFormat="1" ht="21.95" customHeight="1" x14ac:dyDescent="0.15">
      <c r="B29" s="599"/>
      <c r="C29" s="599"/>
      <c r="D29" s="599"/>
      <c r="E29" s="599"/>
      <c r="F29" s="599"/>
      <c r="G29" s="599"/>
      <c r="H29" s="599"/>
      <c r="I29" s="599"/>
      <c r="J29" s="599"/>
      <c r="K29" s="599"/>
      <c r="L29" s="599"/>
      <c r="M29" s="599"/>
      <c r="N29" s="599"/>
      <c r="O29" s="599"/>
      <c r="P29" s="211"/>
      <c r="Q29" s="211"/>
    </row>
    <row r="30" spans="1:22" s="206" customFormat="1" ht="21.95" customHeight="1" x14ac:dyDescent="0.15">
      <c r="B30" s="209"/>
      <c r="C30" s="211"/>
      <c r="D30" s="211"/>
      <c r="E30" s="211"/>
      <c r="F30" s="210"/>
      <c r="G30" s="211"/>
      <c r="H30" s="211"/>
      <c r="I30" s="222"/>
      <c r="J30" s="222"/>
      <c r="K30" s="209"/>
      <c r="L30" s="211"/>
      <c r="M30" s="211"/>
      <c r="N30" s="211"/>
      <c r="O30" s="210"/>
      <c r="P30" s="211"/>
      <c r="Q30" s="211"/>
    </row>
    <row r="31" spans="1:22" s="206" customFormat="1" ht="21.95" customHeight="1" x14ac:dyDescent="0.15">
      <c r="B31" s="209"/>
      <c r="C31" s="211"/>
      <c r="D31" s="211"/>
      <c r="E31" s="211"/>
      <c r="F31" s="210"/>
      <c r="G31" s="211"/>
      <c r="H31" s="211"/>
      <c r="I31" s="222"/>
      <c r="J31" s="222"/>
      <c r="K31" s="209"/>
      <c r="L31" s="211"/>
      <c r="M31" s="211"/>
      <c r="N31" s="211"/>
      <c r="O31" s="210"/>
      <c r="P31" s="211"/>
      <c r="Q31" s="211"/>
    </row>
    <row r="32" spans="1:22" s="206" customFormat="1" ht="21.95" customHeight="1" x14ac:dyDescent="0.15">
      <c r="F32" s="223"/>
      <c r="I32" s="222"/>
      <c r="J32" s="222"/>
      <c r="O32" s="223"/>
    </row>
    <row r="33" spans="2:17" s="206" customFormat="1" ht="17.25" x14ac:dyDescent="0.15">
      <c r="B33" s="198"/>
      <c r="C33" s="198"/>
      <c r="D33" s="180" t="s">
        <v>16</v>
      </c>
      <c r="E33" s="198"/>
      <c r="F33" s="224"/>
      <c r="G33" s="198"/>
      <c r="H33" s="198"/>
      <c r="K33" s="198"/>
      <c r="L33" s="198"/>
      <c r="M33" s="198"/>
      <c r="N33" s="198"/>
      <c r="O33" s="224"/>
      <c r="P33" s="198"/>
      <c r="Q33" s="198"/>
    </row>
    <row r="34" spans="2:17" ht="14.25" customHeight="1" x14ac:dyDescent="0.15">
      <c r="C34" s="296">
        <v>1</v>
      </c>
      <c r="D34" s="255" t="s">
        <v>188</v>
      </c>
      <c r="E34" s="255" t="s">
        <v>66</v>
      </c>
      <c r="F34" s="306"/>
      <c r="O34" s="198"/>
    </row>
    <row r="35" spans="2:17" ht="14.25" customHeight="1" x14ac:dyDescent="0.15">
      <c r="C35" s="296">
        <v>2</v>
      </c>
      <c r="D35" s="201" t="s">
        <v>189</v>
      </c>
      <c r="E35" s="255" t="s">
        <v>66</v>
      </c>
      <c r="F35" s="306"/>
    </row>
    <row r="36" spans="2:17" ht="14.25" customHeight="1" x14ac:dyDescent="0.15">
      <c r="C36" s="296">
        <v>3</v>
      </c>
      <c r="D36" s="201" t="s">
        <v>190</v>
      </c>
      <c r="E36" s="255" t="s">
        <v>66</v>
      </c>
      <c r="F36" s="306"/>
    </row>
    <row r="37" spans="2:17" ht="14.25" customHeight="1" x14ac:dyDescent="0.15">
      <c r="C37" s="296">
        <v>4</v>
      </c>
      <c r="D37" s="201" t="s">
        <v>191</v>
      </c>
      <c r="E37" s="255" t="s">
        <v>66</v>
      </c>
      <c r="F37" s="306"/>
    </row>
    <row r="38" spans="2:17" ht="14.25" customHeight="1" x14ac:dyDescent="0.15">
      <c r="C38" s="296">
        <v>5</v>
      </c>
      <c r="D38" s="201" t="s">
        <v>192</v>
      </c>
      <c r="E38" s="255" t="s">
        <v>66</v>
      </c>
      <c r="F38" s="306"/>
      <c r="O38" s="198"/>
    </row>
    <row r="39" spans="2:17" ht="14.25" customHeight="1" x14ac:dyDescent="0.15">
      <c r="C39" s="336">
        <v>6</v>
      </c>
      <c r="D39" s="201" t="s">
        <v>193</v>
      </c>
      <c r="E39" s="255" t="s">
        <v>74</v>
      </c>
      <c r="F39" s="306"/>
    </row>
    <row r="40" spans="2:17" ht="14.25" customHeight="1" x14ac:dyDescent="0.15">
      <c r="C40" s="336">
        <v>7</v>
      </c>
      <c r="D40" s="201" t="s">
        <v>194</v>
      </c>
      <c r="E40" s="255" t="s">
        <v>74</v>
      </c>
      <c r="F40" s="306"/>
    </row>
    <row r="41" spans="2:17" ht="14.25" customHeight="1" x14ac:dyDescent="0.15">
      <c r="C41" s="336">
        <v>8</v>
      </c>
      <c r="D41" s="201" t="s">
        <v>195</v>
      </c>
      <c r="E41" s="255" t="s">
        <v>74</v>
      </c>
      <c r="F41" s="306"/>
    </row>
    <row r="42" spans="2:17" ht="14.25" customHeight="1" x14ac:dyDescent="0.15">
      <c r="C42" s="336">
        <v>9</v>
      </c>
      <c r="D42" s="201" t="s">
        <v>196</v>
      </c>
      <c r="E42" s="255" t="s">
        <v>74</v>
      </c>
      <c r="F42" s="306"/>
    </row>
    <row r="43" spans="2:17" ht="14.25" customHeight="1" x14ac:dyDescent="0.15">
      <c r="C43" s="336">
        <v>10</v>
      </c>
      <c r="D43" s="201" t="s">
        <v>198</v>
      </c>
      <c r="E43" s="255" t="s">
        <v>197</v>
      </c>
      <c r="F43" s="306"/>
    </row>
    <row r="44" spans="2:17" ht="14.25" customHeight="1" x14ac:dyDescent="0.15">
      <c r="C44" s="336">
        <v>11</v>
      </c>
      <c r="D44" s="201" t="s">
        <v>199</v>
      </c>
      <c r="E44" s="255" t="s">
        <v>197</v>
      </c>
      <c r="F44" s="306"/>
    </row>
    <row r="45" spans="2:17" ht="14.25" customHeight="1" x14ac:dyDescent="0.15">
      <c r="C45" s="336">
        <v>12</v>
      </c>
      <c r="D45" s="201" t="s">
        <v>201</v>
      </c>
      <c r="E45" s="255" t="s">
        <v>200</v>
      </c>
      <c r="F45" s="306"/>
    </row>
    <row r="46" spans="2:17" ht="14.25" customHeight="1" x14ac:dyDescent="0.15">
      <c r="C46" s="336">
        <v>13</v>
      </c>
      <c r="D46" s="201" t="s">
        <v>195</v>
      </c>
      <c r="E46" s="255" t="s">
        <v>57</v>
      </c>
      <c r="F46" s="306"/>
      <c r="G46" s="209"/>
      <c r="H46" s="209"/>
    </row>
    <row r="47" spans="2:17" ht="14.25" customHeight="1" x14ac:dyDescent="0.15">
      <c r="C47" s="336">
        <v>14</v>
      </c>
      <c r="D47" s="201" t="s">
        <v>202</v>
      </c>
      <c r="E47" s="255" t="s">
        <v>57</v>
      </c>
      <c r="F47" s="306"/>
      <c r="G47" s="209"/>
      <c r="H47" s="209"/>
      <c r="N47" s="184"/>
    </row>
    <row r="48" spans="2:17" ht="14.25" customHeight="1" x14ac:dyDescent="0.15">
      <c r="C48" s="336">
        <v>15</v>
      </c>
      <c r="D48" s="201" t="s">
        <v>203</v>
      </c>
      <c r="E48" s="255" t="s">
        <v>117</v>
      </c>
      <c r="F48" s="306"/>
      <c r="G48" s="209"/>
      <c r="H48" s="209"/>
      <c r="L48" s="2"/>
      <c r="M48" s="2"/>
      <c r="N48" s="2"/>
      <c r="O48" s="226"/>
      <c r="P48" s="2"/>
      <c r="Q48" s="2"/>
    </row>
    <row r="49" spans="1:23" ht="14.25" customHeight="1" x14ac:dyDescent="0.15">
      <c r="C49" s="336">
        <v>16</v>
      </c>
      <c r="D49" s="201" t="s">
        <v>172</v>
      </c>
      <c r="E49" s="255" t="s">
        <v>117</v>
      </c>
      <c r="F49" s="306"/>
      <c r="G49" s="209"/>
      <c r="H49" s="209"/>
      <c r="L49" s="2"/>
      <c r="M49" s="2"/>
      <c r="N49" s="184"/>
      <c r="O49" s="226"/>
      <c r="P49" s="2"/>
      <c r="Q49" s="2"/>
      <c r="R49" s="2"/>
      <c r="S49" s="2"/>
      <c r="T49" s="2"/>
      <c r="U49" s="2"/>
      <c r="V49" s="2"/>
      <c r="W49" s="2"/>
    </row>
    <row r="50" spans="1:23" ht="14.25" customHeight="1" x14ac:dyDescent="0.15">
      <c r="C50" s="336">
        <v>17</v>
      </c>
      <c r="D50" s="201" t="s">
        <v>152</v>
      </c>
      <c r="E50" s="255" t="s">
        <v>43</v>
      </c>
      <c r="F50" s="306"/>
      <c r="G50" s="209"/>
    </row>
    <row r="51" spans="1:23" ht="14.25" customHeight="1" x14ac:dyDescent="0.15">
      <c r="C51" s="336">
        <v>18</v>
      </c>
      <c r="D51" s="201" t="s">
        <v>204</v>
      </c>
      <c r="E51" s="255" t="s">
        <v>43</v>
      </c>
      <c r="F51" s="306"/>
      <c r="G51" s="16"/>
    </row>
    <row r="52" spans="1:23" s="332" customFormat="1" ht="14.25" customHeight="1" x14ac:dyDescent="0.15">
      <c r="A52" s="375"/>
      <c r="C52" s="336">
        <v>19</v>
      </c>
      <c r="D52" s="201" t="s">
        <v>205</v>
      </c>
      <c r="E52" s="255" t="s">
        <v>43</v>
      </c>
      <c r="F52" s="306"/>
      <c r="G52" s="331"/>
      <c r="J52" s="375"/>
      <c r="O52" s="224"/>
    </row>
    <row r="53" spans="1:23" s="332" customFormat="1" ht="14.25" customHeight="1" x14ac:dyDescent="0.15">
      <c r="A53" s="375"/>
      <c r="C53" s="336">
        <v>20</v>
      </c>
      <c r="D53" s="201" t="s">
        <v>203</v>
      </c>
      <c r="E53" s="255" t="s">
        <v>60</v>
      </c>
      <c r="F53" s="306"/>
      <c r="G53" s="331"/>
      <c r="J53" s="375"/>
      <c r="O53" s="224"/>
    </row>
    <row r="54" spans="1:23" s="332" customFormat="1" ht="14.25" customHeight="1" x14ac:dyDescent="0.15">
      <c r="A54" s="375"/>
      <c r="C54" s="336">
        <v>21</v>
      </c>
      <c r="D54" s="201" t="s">
        <v>206</v>
      </c>
      <c r="E54" s="255" t="s">
        <v>158</v>
      </c>
      <c r="F54" s="306"/>
      <c r="G54" s="331"/>
      <c r="J54" s="375"/>
      <c r="O54" s="224"/>
    </row>
    <row r="55" spans="1:23" ht="14.25" customHeight="1" x14ac:dyDescent="0.15">
      <c r="C55" s="336">
        <v>22</v>
      </c>
      <c r="D55" s="201" t="s">
        <v>203</v>
      </c>
      <c r="E55" s="255" t="s">
        <v>65</v>
      </c>
      <c r="F55" s="306"/>
      <c r="P55" s="259"/>
      <c r="Q55" s="259"/>
      <c r="R55" s="259"/>
    </row>
    <row r="56" spans="1:23" ht="14.25" customHeight="1" x14ac:dyDescent="0.15">
      <c r="C56" s="336">
        <v>23</v>
      </c>
      <c r="D56" s="201" t="s">
        <v>207</v>
      </c>
      <c r="E56" s="255" t="s">
        <v>39</v>
      </c>
      <c r="F56" s="306"/>
      <c r="P56" s="2"/>
      <c r="Q56" s="16"/>
      <c r="R56" s="16"/>
    </row>
    <row r="57" spans="1:23" s="332" customFormat="1" ht="14.25" customHeight="1" x14ac:dyDescent="0.15">
      <c r="A57" s="375"/>
      <c r="C57" s="336">
        <v>24</v>
      </c>
      <c r="D57" s="201" t="s">
        <v>208</v>
      </c>
      <c r="E57" s="255" t="s">
        <v>36</v>
      </c>
      <c r="F57" s="306"/>
      <c r="J57" s="375"/>
      <c r="O57" s="224"/>
      <c r="P57" s="2"/>
      <c r="Q57" s="331"/>
      <c r="R57" s="331"/>
    </row>
    <row r="58" spans="1:23" ht="14.25" customHeight="1" x14ac:dyDescent="0.15">
      <c r="C58" s="336">
        <v>25</v>
      </c>
      <c r="D58" s="201" t="s">
        <v>180</v>
      </c>
      <c r="E58" s="255" t="s">
        <v>36</v>
      </c>
      <c r="F58" s="306"/>
      <c r="G58" s="185"/>
      <c r="P58" s="2"/>
      <c r="Q58" s="16"/>
      <c r="R58" s="16"/>
    </row>
    <row r="59" spans="1:23" ht="14.25" customHeight="1" x14ac:dyDescent="0.15">
      <c r="C59" s="336">
        <v>26</v>
      </c>
      <c r="D59" s="201" t="s">
        <v>209</v>
      </c>
      <c r="E59" s="255" t="s">
        <v>174</v>
      </c>
      <c r="F59" s="306"/>
      <c r="G59" s="95"/>
      <c r="P59" s="16"/>
      <c r="Q59" s="16"/>
      <c r="R59" s="16"/>
    </row>
    <row r="60" spans="1:23" ht="14.25" customHeight="1" x14ac:dyDescent="0.15">
      <c r="C60" s="336">
        <v>27</v>
      </c>
      <c r="D60" s="201" t="s">
        <v>210</v>
      </c>
      <c r="E60" s="255" t="s">
        <v>174</v>
      </c>
      <c r="F60" s="306"/>
      <c r="G60" s="209"/>
      <c r="P60" s="16"/>
      <c r="Q60" s="16"/>
      <c r="R60" s="16"/>
    </row>
    <row r="61" spans="1:23" ht="14.25" customHeight="1" x14ac:dyDescent="0.15">
      <c r="C61" s="336">
        <v>28</v>
      </c>
      <c r="D61" s="201" t="s">
        <v>211</v>
      </c>
      <c r="E61" s="255" t="s">
        <v>40</v>
      </c>
      <c r="F61" s="306"/>
      <c r="G61" s="209"/>
      <c r="P61" s="16"/>
      <c r="Q61" s="16"/>
      <c r="R61" s="16"/>
    </row>
    <row r="62" spans="1:23" ht="14.25" customHeight="1" x14ac:dyDescent="0.15">
      <c r="C62" s="336">
        <v>29</v>
      </c>
      <c r="D62" s="201" t="s">
        <v>190</v>
      </c>
      <c r="E62" s="255" t="s">
        <v>40</v>
      </c>
      <c r="F62" s="306"/>
      <c r="G62" s="209"/>
      <c r="P62" s="16"/>
      <c r="Q62" s="16"/>
      <c r="R62" s="16"/>
    </row>
    <row r="63" spans="1:23" ht="14.25" customHeight="1" x14ac:dyDescent="0.15">
      <c r="C63" s="336">
        <v>30</v>
      </c>
      <c r="D63" s="201" t="s">
        <v>213</v>
      </c>
      <c r="E63" s="255" t="s">
        <v>212</v>
      </c>
      <c r="F63" s="306"/>
      <c r="G63" s="209"/>
      <c r="H63" s="209"/>
      <c r="L63" s="2"/>
      <c r="M63" s="2"/>
      <c r="N63" s="2"/>
      <c r="O63" s="226"/>
      <c r="P63" s="2"/>
      <c r="Q63" s="2"/>
      <c r="R63" s="194"/>
      <c r="S63" s="227"/>
      <c r="T63" s="227"/>
      <c r="U63" s="2"/>
      <c r="V63" s="2"/>
      <c r="W63" s="2"/>
    </row>
    <row r="64" spans="1:23" x14ac:dyDescent="0.15">
      <c r="C64" s="336">
        <v>31</v>
      </c>
      <c r="D64" s="201" t="s">
        <v>214</v>
      </c>
      <c r="E64" s="255" t="s">
        <v>212</v>
      </c>
      <c r="F64" s="306"/>
      <c r="L64" s="2"/>
      <c r="M64" s="39"/>
      <c r="N64" s="39"/>
      <c r="O64" s="39"/>
      <c r="P64" s="39"/>
      <c r="Q64" s="39"/>
      <c r="R64" s="2"/>
      <c r="S64" s="227"/>
      <c r="T64" s="227"/>
      <c r="U64" s="2"/>
      <c r="V64" s="2"/>
      <c r="W64" s="2"/>
    </row>
    <row r="65" spans="1:27" x14ac:dyDescent="0.15">
      <c r="C65" s="336">
        <v>32</v>
      </c>
      <c r="D65" s="201" t="s">
        <v>215</v>
      </c>
      <c r="E65" s="255" t="s">
        <v>62</v>
      </c>
      <c r="F65" s="306"/>
      <c r="H65" s="2"/>
      <c r="I65" s="259"/>
      <c r="J65" s="259"/>
      <c r="K65" s="2"/>
      <c r="L65" s="2"/>
      <c r="M65" s="2"/>
      <c r="N65" s="2"/>
      <c r="O65" s="226"/>
      <c r="P65" s="2"/>
      <c r="Q65" s="2"/>
      <c r="R65" s="39"/>
      <c r="S65" s="2"/>
      <c r="T65" s="2"/>
      <c r="U65" s="2"/>
      <c r="V65" s="2"/>
      <c r="W65" s="2"/>
    </row>
    <row r="66" spans="1:27" x14ac:dyDescent="0.15">
      <c r="C66" s="336">
        <v>33</v>
      </c>
      <c r="D66" s="201" t="s">
        <v>216</v>
      </c>
      <c r="E66" s="255" t="s">
        <v>62</v>
      </c>
      <c r="F66" s="306"/>
      <c r="H66" s="259"/>
      <c r="I66" s="259"/>
      <c r="J66" s="259"/>
      <c r="K66" s="259"/>
      <c r="L66" s="259"/>
      <c r="M66" s="259"/>
      <c r="N66" s="259"/>
      <c r="O66" s="259"/>
      <c r="P66" s="2"/>
      <c r="Q66" s="2"/>
      <c r="R66" s="2"/>
      <c r="S66" s="2"/>
      <c r="T66" s="2"/>
      <c r="U66" s="2"/>
      <c r="V66" s="2"/>
      <c r="W66" s="2"/>
    </row>
    <row r="67" spans="1:27" s="332" customFormat="1" x14ac:dyDescent="0.15">
      <c r="A67" s="375"/>
      <c r="C67" s="336">
        <v>34</v>
      </c>
      <c r="D67" s="201" t="s">
        <v>217</v>
      </c>
      <c r="E67" s="255" t="s">
        <v>62</v>
      </c>
      <c r="F67" s="306"/>
      <c r="H67" s="259"/>
      <c r="I67" s="259"/>
      <c r="J67" s="259"/>
      <c r="K67" s="259"/>
      <c r="L67" s="259"/>
      <c r="M67" s="259"/>
      <c r="N67" s="259"/>
      <c r="O67" s="259"/>
      <c r="P67" s="2"/>
      <c r="Q67" s="2"/>
      <c r="R67" s="2"/>
      <c r="S67" s="2"/>
      <c r="T67" s="2"/>
      <c r="U67" s="2"/>
      <c r="V67" s="2"/>
      <c r="W67" s="2"/>
    </row>
    <row r="68" spans="1:27" x14ac:dyDescent="0.15">
      <c r="C68" s="336">
        <v>35</v>
      </c>
      <c r="D68" s="201" t="s">
        <v>218</v>
      </c>
      <c r="E68" s="255" t="s">
        <v>62</v>
      </c>
      <c r="F68" s="306"/>
      <c r="H68" s="2"/>
      <c r="I68" s="16"/>
      <c r="J68" s="331"/>
      <c r="K68" s="16"/>
      <c r="L68" s="2"/>
      <c r="M68" s="2"/>
      <c r="N68" s="2"/>
      <c r="O68" s="226"/>
      <c r="P68" s="95"/>
      <c r="Q68" s="95"/>
      <c r="R68" s="95"/>
      <c r="S68" s="2"/>
      <c r="T68" s="2"/>
      <c r="U68" s="2"/>
      <c r="V68" s="2"/>
      <c r="W68" s="2"/>
    </row>
    <row r="69" spans="1:27" x14ac:dyDescent="0.15">
      <c r="C69" s="336">
        <v>36</v>
      </c>
      <c r="D69" s="201" t="s">
        <v>219</v>
      </c>
      <c r="E69" s="255" t="s">
        <v>61</v>
      </c>
      <c r="F69" s="306"/>
      <c r="H69" s="16"/>
      <c r="I69" s="16"/>
      <c r="J69" s="331"/>
      <c r="K69" s="16"/>
      <c r="L69" s="16"/>
      <c r="M69" s="16"/>
      <c r="N69" s="16"/>
      <c r="O69" s="16"/>
      <c r="P69" s="95"/>
      <c r="Q69" s="95"/>
      <c r="R69" s="95"/>
      <c r="S69" s="2"/>
      <c r="T69" s="2"/>
      <c r="U69" s="2"/>
      <c r="V69" s="2"/>
      <c r="W69" s="2"/>
    </row>
    <row r="70" spans="1:27" x14ac:dyDescent="0.15">
      <c r="C70" s="336">
        <v>37</v>
      </c>
      <c r="D70" s="201" t="s">
        <v>220</v>
      </c>
      <c r="E70" s="255" t="s">
        <v>61</v>
      </c>
      <c r="F70" s="306"/>
      <c r="H70" s="16"/>
      <c r="I70" s="16"/>
      <c r="J70" s="331"/>
      <c r="K70" s="16"/>
      <c r="L70" s="16"/>
      <c r="M70" s="16"/>
      <c r="N70" s="16"/>
      <c r="O70" s="16"/>
      <c r="P70" s="2"/>
      <c r="Q70" s="2"/>
      <c r="R70" s="225"/>
      <c r="S70" s="2"/>
      <c r="T70" s="2"/>
      <c r="U70" s="2"/>
      <c r="V70" s="2"/>
      <c r="W70" s="2"/>
    </row>
    <row r="71" spans="1:27" x14ac:dyDescent="0.15">
      <c r="C71" s="336">
        <v>38</v>
      </c>
      <c r="D71" s="201" t="s">
        <v>221</v>
      </c>
      <c r="E71" s="255" t="s">
        <v>118</v>
      </c>
      <c r="F71" s="306"/>
      <c r="H71" s="2"/>
      <c r="I71" s="2"/>
      <c r="J71" s="2"/>
      <c r="K71" s="2"/>
      <c r="L71" s="2"/>
      <c r="M71" s="2"/>
      <c r="N71" s="2"/>
      <c r="O71" s="226"/>
      <c r="R71" s="2"/>
      <c r="S71" s="2"/>
      <c r="T71" s="2"/>
      <c r="U71" s="2"/>
      <c r="V71" s="2"/>
      <c r="W71" s="2"/>
    </row>
    <row r="72" spans="1:27" x14ac:dyDescent="0.15">
      <c r="C72" s="336">
        <v>39</v>
      </c>
      <c r="D72" s="201" t="s">
        <v>222</v>
      </c>
      <c r="E72" s="255" t="s">
        <v>118</v>
      </c>
      <c r="F72" s="306"/>
    </row>
    <row r="73" spans="1:27" x14ac:dyDescent="0.15">
      <c r="C73" s="336">
        <v>40</v>
      </c>
      <c r="D73" s="201" t="s">
        <v>223</v>
      </c>
      <c r="E73" s="255" t="s">
        <v>38</v>
      </c>
      <c r="F73" s="306"/>
    </row>
    <row r="74" spans="1:27" x14ac:dyDescent="0.15">
      <c r="C74" s="336">
        <v>41</v>
      </c>
      <c r="D74" s="228" t="s">
        <v>224</v>
      </c>
      <c r="E74" s="69" t="s">
        <v>38</v>
      </c>
      <c r="F74" s="306"/>
    </row>
    <row r="75" spans="1:27" x14ac:dyDescent="0.15">
      <c r="C75" s="336">
        <v>42</v>
      </c>
      <c r="D75" s="228" t="s">
        <v>226</v>
      </c>
      <c r="E75" s="69" t="s">
        <v>225</v>
      </c>
      <c r="F75" s="306"/>
    </row>
    <row r="77" spans="1:27" x14ac:dyDescent="0.15">
      <c r="E77" s="224"/>
      <c r="F77" s="198"/>
    </row>
    <row r="78" spans="1:27" x14ac:dyDescent="0.15">
      <c r="E78" s="224"/>
      <c r="F78" s="198"/>
      <c r="W78" s="39"/>
      <c r="X78" s="185"/>
      <c r="Y78" s="185"/>
      <c r="Z78" s="185"/>
      <c r="AA78" s="229"/>
    </row>
    <row r="79" spans="1:27" x14ac:dyDescent="0.15">
      <c r="E79" s="224"/>
      <c r="F79" s="198"/>
      <c r="W79" s="39"/>
      <c r="X79" s="185"/>
      <c r="Y79" s="185"/>
      <c r="Z79" s="185"/>
      <c r="AA79" s="229"/>
    </row>
    <row r="80" spans="1:27" x14ac:dyDescent="0.15">
      <c r="E80" s="224"/>
      <c r="F80" s="198"/>
      <c r="W80" s="39"/>
      <c r="X80" s="185"/>
      <c r="Y80" s="185"/>
      <c r="Z80" s="185"/>
      <c r="AA80" s="229"/>
    </row>
    <row r="81" spans="5:27" x14ac:dyDescent="0.15">
      <c r="E81" s="224"/>
      <c r="F81" s="198"/>
      <c r="W81" s="39"/>
      <c r="X81" s="185"/>
      <c r="Y81" s="185"/>
      <c r="Z81" s="185"/>
      <c r="AA81" s="229"/>
    </row>
    <row r="82" spans="5:27" x14ac:dyDescent="0.15">
      <c r="E82" s="224"/>
      <c r="F82" s="198"/>
      <c r="W82" s="39"/>
      <c r="X82" s="185"/>
      <c r="Y82" s="185"/>
      <c r="Z82" s="185"/>
      <c r="AA82" s="229"/>
    </row>
    <row r="83" spans="5:27" x14ac:dyDescent="0.15">
      <c r="E83" s="224"/>
      <c r="F83" s="198"/>
      <c r="W83" s="39"/>
      <c r="X83" s="185"/>
      <c r="Y83" s="185"/>
      <c r="Z83" s="185"/>
      <c r="AA83" s="229"/>
    </row>
    <row r="84" spans="5:27" x14ac:dyDescent="0.15">
      <c r="E84" s="224"/>
      <c r="F84" s="198"/>
      <c r="W84" s="39"/>
      <c r="X84" s="185"/>
      <c r="Y84" s="185"/>
      <c r="Z84" s="185"/>
      <c r="AA84" s="229"/>
    </row>
    <row r="85" spans="5:27" x14ac:dyDescent="0.15">
      <c r="E85" s="224"/>
      <c r="F85" s="198"/>
      <c r="W85" s="39"/>
      <c r="X85" s="185"/>
      <c r="Y85" s="185"/>
      <c r="Z85" s="185"/>
      <c r="AA85" s="229"/>
    </row>
    <row r="86" spans="5:27" x14ac:dyDescent="0.15">
      <c r="E86" s="224"/>
      <c r="F86" s="198"/>
      <c r="W86" s="39"/>
      <c r="X86" s="185"/>
      <c r="Y86" s="185"/>
      <c r="Z86" s="185"/>
      <c r="AA86" s="229"/>
    </row>
    <row r="87" spans="5:27" x14ac:dyDescent="0.15">
      <c r="E87" s="224"/>
      <c r="F87" s="198"/>
      <c r="W87" s="39"/>
      <c r="X87" s="185"/>
      <c r="Y87" s="185"/>
      <c r="Z87" s="185"/>
      <c r="AA87" s="229"/>
    </row>
    <row r="88" spans="5:27" x14ac:dyDescent="0.15">
      <c r="E88" s="224"/>
      <c r="F88" s="198"/>
      <c r="W88" s="39"/>
      <c r="X88" s="185"/>
      <c r="Y88" s="185"/>
      <c r="Z88" s="185"/>
      <c r="AA88" s="229"/>
    </row>
    <row r="89" spans="5:27" x14ac:dyDescent="0.15">
      <c r="E89" s="224"/>
      <c r="F89" s="198"/>
      <c r="W89" s="39"/>
      <c r="X89" s="185"/>
      <c r="Y89" s="185"/>
      <c r="Z89" s="185"/>
      <c r="AA89" s="229"/>
    </row>
    <row r="90" spans="5:27" x14ac:dyDescent="0.15">
      <c r="E90" s="224"/>
      <c r="F90" s="198"/>
      <c r="W90" s="39"/>
      <c r="X90" s="185"/>
      <c r="Y90" s="185"/>
      <c r="Z90" s="185"/>
      <c r="AA90" s="229"/>
    </row>
    <row r="91" spans="5:27" x14ac:dyDescent="0.15">
      <c r="E91" s="224"/>
      <c r="F91" s="198"/>
      <c r="W91" s="39"/>
      <c r="X91" s="185"/>
      <c r="Y91" s="185"/>
      <c r="Z91" s="185"/>
      <c r="AA91" s="229"/>
    </row>
    <row r="92" spans="5:27" x14ac:dyDescent="0.15">
      <c r="E92" s="224"/>
      <c r="F92" s="198"/>
      <c r="W92" s="39"/>
      <c r="X92" s="185"/>
      <c r="Y92" s="185"/>
      <c r="Z92" s="185"/>
      <c r="AA92" s="229"/>
    </row>
    <row r="93" spans="5:27" x14ac:dyDescent="0.15">
      <c r="E93" s="224"/>
      <c r="F93" s="198"/>
      <c r="W93" s="39"/>
      <c r="X93" s="185"/>
      <c r="Y93" s="185"/>
      <c r="Z93" s="185"/>
      <c r="AA93" s="229"/>
    </row>
    <row r="94" spans="5:27" x14ac:dyDescent="0.15">
      <c r="E94" s="224"/>
      <c r="F94" s="198"/>
      <c r="W94" s="39"/>
      <c r="X94" s="185"/>
      <c r="Y94" s="185"/>
      <c r="Z94" s="185"/>
      <c r="AA94" s="229"/>
    </row>
    <row r="95" spans="5:27" x14ac:dyDescent="0.15">
      <c r="E95" s="224"/>
      <c r="F95" s="198"/>
      <c r="W95" s="39"/>
      <c r="X95" s="185"/>
      <c r="Y95" s="185"/>
      <c r="Z95" s="185"/>
      <c r="AA95" s="229"/>
    </row>
    <row r="96" spans="5:27" x14ac:dyDescent="0.15">
      <c r="E96" s="224"/>
      <c r="F96" s="198"/>
      <c r="W96" s="39"/>
      <c r="X96" s="185"/>
      <c r="Y96" s="185"/>
      <c r="Z96" s="185"/>
      <c r="AA96" s="229"/>
    </row>
    <row r="97" spans="5:6" x14ac:dyDescent="0.15">
      <c r="E97" s="224"/>
      <c r="F97" s="198"/>
    </row>
  </sheetData>
  <mergeCells count="4">
    <mergeCell ref="B1:P1"/>
    <mergeCell ref="B26:O26"/>
    <mergeCell ref="B27:O27"/>
    <mergeCell ref="B28:O29"/>
  </mergeCells>
  <phoneticPr fontId="3"/>
  <conditionalFormatting sqref="P2:Q2 G30:H33 P29:Q33 P46:Q49 G2:H2 G14:H14 P14:Q14 G64:H64 G98:H65518 F77 F78:G97 D35:D37 I38:AC38 D50:D54 I65:J65 G39:G43 G71:H76 P70:Q65518 G65:G70 E39:E69 G15:G25 P15:P25 G3:G12 P3:P12">
    <cfRule type="cellIs" dxfId="771" priority="11" stopIfTrue="1" operator="lessThanOrEqual">
      <formula>4</formula>
    </cfRule>
    <cfRule type="cellIs" dxfId="770" priority="12" stopIfTrue="1" operator="between">
      <formula>4</formula>
      <formula>20</formula>
    </cfRule>
  </conditionalFormatting>
  <conditionalFormatting sqref="V17:V19 V3:V10 V21:V25">
    <cfRule type="cellIs" dxfId="769" priority="10" stopIfTrue="1" operator="lessThanOrEqual">
      <formula>4</formula>
    </cfRule>
  </conditionalFormatting>
  <conditionalFormatting sqref="P2:Q2 G30:H33 P29:Q33 P46:Q49 P3:P12">
    <cfRule type="cellIs" dxfId="768" priority="8" stopIfTrue="1" operator="lessThanOrEqual">
      <formula>4</formula>
    </cfRule>
    <cfRule type="cellIs" dxfId="767" priority="9" stopIfTrue="1" operator="between">
      <formula>4</formula>
      <formula>20</formula>
    </cfRule>
  </conditionalFormatting>
  <conditionalFormatting sqref="V17:V19 V3:V10">
    <cfRule type="cellIs" dxfId="766" priority="7" stopIfTrue="1" operator="lessThanOrEqual">
      <formula>4</formula>
    </cfRule>
  </conditionalFormatting>
  <dataValidations count="1">
    <dataValidation imeMode="hiragana" allowBlank="1" showInputMessage="1" showErrorMessage="1" sqref="Q2:Q25 H2:H25"/>
  </dataValidations>
  <printOptions horizontalCentered="1"/>
  <pageMargins left="0.35433070866141736" right="0.31496062992125984" top="0.59055118110236227" bottom="0.59055118110236227" header="0.51181102362204722" footer="0.51181102362204722"/>
  <pageSetup paperSize="9" scale="97" orientation="portrait" errors="blank" horizontalDpi="4294967293" verticalDpi="4294967293" r:id="rId1"/>
  <headerFooter alignWithMargins="0"/>
  <rowBreaks count="1" manualBreakCount="1">
    <brk id="3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96"/>
  <sheetViews>
    <sheetView zoomScale="120" zoomScaleNormal="120" workbookViewId="0">
      <selection activeCell="F53" sqref="F53"/>
    </sheetView>
  </sheetViews>
  <sheetFormatPr defaultColWidth="9" defaultRowHeight="17.25" x14ac:dyDescent="0.2"/>
  <cols>
    <col min="1" max="1" width="3.5" style="11" customWidth="1"/>
    <col min="2" max="2" width="6.875" style="179" customWidth="1"/>
    <col min="3" max="3" width="7.875" style="25" customWidth="1"/>
    <col min="4" max="5" width="6.25" style="9" customWidth="1"/>
    <col min="6" max="6" width="6.25" style="179" customWidth="1"/>
    <col min="7" max="9" width="6.25" style="9" customWidth="1"/>
    <col min="10" max="10" width="6.25" style="161" customWidth="1"/>
    <col min="11" max="11" width="6.25" style="9" customWidth="1"/>
    <col min="12" max="12" width="6.625" style="9" customWidth="1"/>
    <col min="13" max="13" width="6.875" style="179" customWidth="1"/>
    <col min="14" max="14" width="7.875" style="50" customWidth="1"/>
    <col min="15" max="15" width="7.875" style="498" customWidth="1"/>
    <col min="16" max="16" width="4.5" style="9" bestFit="1" customWidth="1"/>
    <col min="17" max="16384" width="9" style="9"/>
  </cols>
  <sheetData>
    <row r="1" spans="1:16" ht="30" customHeight="1" x14ac:dyDescent="0.2">
      <c r="A1" s="18"/>
      <c r="B1" s="614" t="s">
        <v>44</v>
      </c>
      <c r="C1" s="614"/>
      <c r="D1" s="614"/>
      <c r="E1" s="614"/>
      <c r="F1" s="614"/>
      <c r="G1" s="614"/>
      <c r="H1" s="614"/>
      <c r="I1" s="614"/>
      <c r="J1" s="614"/>
      <c r="K1" s="614"/>
      <c r="L1" s="614"/>
      <c r="M1" s="614"/>
      <c r="P1" s="230"/>
    </row>
    <row r="2" spans="1:16" s="4" customFormat="1" ht="13.5" x14ac:dyDescent="0.15">
      <c r="A2" s="18"/>
      <c r="B2" s="189" t="s">
        <v>0</v>
      </c>
      <c r="C2" s="84" t="s">
        <v>1</v>
      </c>
      <c r="D2" s="57"/>
      <c r="E2" s="193" t="s">
        <v>83</v>
      </c>
      <c r="F2" s="602" t="s">
        <v>121</v>
      </c>
      <c r="G2" s="602"/>
      <c r="H2" s="602"/>
      <c r="I2" s="602"/>
      <c r="J2" s="59" t="s">
        <v>84</v>
      </c>
      <c r="K2" s="48"/>
      <c r="L2" s="48"/>
      <c r="M2" s="189"/>
      <c r="N2" s="84" t="s">
        <v>0</v>
      </c>
      <c r="O2" s="499" t="s">
        <v>387</v>
      </c>
      <c r="P2" s="5"/>
    </row>
    <row r="3" spans="1:16" s="4" customFormat="1" ht="15" customHeight="1" thickBot="1" x14ac:dyDescent="0.2">
      <c r="A3" s="610" t="s">
        <v>85</v>
      </c>
      <c r="B3" s="610" t="str">
        <f>IFERROR(VLOOKUP(ASC($A3),女個形!$A$3:$E$22,4,FALSE),IFERROR(VLOOKUP(ASC($A3),女個形!$J$3:$N$22,4,FALSE),""))</f>
        <v>徳永</v>
      </c>
      <c r="C3" s="611" t="str">
        <f>IFERROR(VLOOKUP(ASC($A3),女個形!$A$3:$E$22,5,FALSE),IFERROR(VLOOKUP(ASC($A3),女個形!$J$3:$N$22,5,FALSE),""))</f>
        <v>秀明八千代</v>
      </c>
      <c r="D3" s="384" t="s">
        <v>49</v>
      </c>
      <c r="E3" s="385"/>
      <c r="F3" s="386"/>
      <c r="G3" s="138"/>
      <c r="H3" s="387"/>
      <c r="I3" s="138"/>
      <c r="J3" s="138"/>
      <c r="K3" s="233"/>
      <c r="L3" s="233"/>
      <c r="M3" s="388" t="s">
        <v>49</v>
      </c>
      <c r="N3" s="603" t="s">
        <v>388</v>
      </c>
      <c r="O3" s="605" t="s">
        <v>389</v>
      </c>
      <c r="P3" s="603" t="s">
        <v>379</v>
      </c>
    </row>
    <row r="4" spans="1:16" s="4" customFormat="1" ht="15" customHeight="1" thickTop="1" thickBot="1" x14ac:dyDescent="0.2">
      <c r="A4" s="610"/>
      <c r="B4" s="610"/>
      <c r="C4" s="611"/>
      <c r="D4" s="389">
        <v>5</v>
      </c>
      <c r="E4" s="390" t="s">
        <v>414</v>
      </c>
      <c r="F4" s="386"/>
      <c r="G4" s="391"/>
      <c r="H4" s="387"/>
      <c r="I4" s="138"/>
      <c r="J4" s="386"/>
      <c r="K4" s="233"/>
      <c r="L4" s="392" t="s">
        <v>415</v>
      </c>
      <c r="M4" s="393">
        <v>5</v>
      </c>
      <c r="N4" s="604"/>
      <c r="O4" s="606"/>
      <c r="P4" s="613"/>
    </row>
    <row r="5" spans="1:16" s="4" customFormat="1" ht="15" customHeight="1" thickTop="1" thickBot="1" x14ac:dyDescent="0.2">
      <c r="A5" s="610" t="s">
        <v>68</v>
      </c>
      <c r="B5" s="603" t="str">
        <f>IFERROR(VLOOKUP(ASC($A5),女個形!$A$3:$E$22,4,FALSE),IFERROR(VLOOKUP(ASC($A5),女個形!$J$3:$N$22,4,FALSE),""))</f>
        <v>大内</v>
      </c>
      <c r="C5" s="605" t="str">
        <f>IFERROR(VLOOKUP(ASC($A5),女個形!$A$3:$E$22,5,FALSE),IFERROR(VLOOKUP(ASC($A5),女個形!$J$3:$N$22,5,FALSE),""))</f>
        <v>木更津総合</v>
      </c>
      <c r="D5" s="394">
        <v>0</v>
      </c>
      <c r="E5" s="395">
        <v>5</v>
      </c>
      <c r="F5" s="386"/>
      <c r="G5" s="386"/>
      <c r="H5" s="387"/>
      <c r="I5" s="138"/>
      <c r="J5" s="391"/>
      <c r="K5" s="396"/>
      <c r="L5" s="397">
        <v>5</v>
      </c>
      <c r="M5" s="398">
        <v>0</v>
      </c>
      <c r="N5" s="603" t="s">
        <v>395</v>
      </c>
      <c r="O5" s="605" t="s">
        <v>396</v>
      </c>
      <c r="P5" s="603" t="s">
        <v>380</v>
      </c>
    </row>
    <row r="6" spans="1:16" s="4" customFormat="1" ht="15" customHeight="1" thickTop="1" thickBot="1" x14ac:dyDescent="0.2">
      <c r="A6" s="610"/>
      <c r="B6" s="604"/>
      <c r="C6" s="606"/>
      <c r="D6" s="385" t="s">
        <v>52</v>
      </c>
      <c r="E6" s="399">
        <f>E5</f>
        <v>5</v>
      </c>
      <c r="F6" s="390" t="s">
        <v>414</v>
      </c>
      <c r="G6" s="386"/>
      <c r="H6" s="387"/>
      <c r="I6" s="138"/>
      <c r="J6" s="391"/>
      <c r="K6" s="392" t="s">
        <v>421</v>
      </c>
      <c r="L6" s="400">
        <f>L5</f>
        <v>5</v>
      </c>
      <c r="M6" s="235" t="s">
        <v>52</v>
      </c>
      <c r="N6" s="604"/>
      <c r="O6" s="606"/>
      <c r="P6" s="604"/>
    </row>
    <row r="7" spans="1:16" s="4" customFormat="1" ht="15" customHeight="1" thickTop="1" thickBot="1" x14ac:dyDescent="0.2">
      <c r="A7" s="610" t="s">
        <v>69</v>
      </c>
      <c r="B7" s="603" t="str">
        <f>IFERROR(VLOOKUP(ASC($A7),女個形!$A$3:$E$22,4,FALSE),IFERROR(VLOOKUP(ASC($A7),女個形!$J$3:$N$22,4,FALSE),""))</f>
        <v>岡本</v>
      </c>
      <c r="C7" s="605" t="str">
        <f>IFERROR(VLOOKUP(ASC($A7),女個形!$A$3:$E$22,5,FALSE),IFERROR(VLOOKUP(ASC($A7),女個形!$J$3:$N$22,5,FALSE),""))</f>
        <v>拓大紅陵</v>
      </c>
      <c r="D7" s="384" t="s">
        <v>49</v>
      </c>
      <c r="E7" s="401">
        <f>E8</f>
        <v>0</v>
      </c>
      <c r="F7" s="395">
        <v>0</v>
      </c>
      <c r="G7" s="386"/>
      <c r="H7" s="387"/>
      <c r="I7" s="138"/>
      <c r="J7" s="396"/>
      <c r="K7" s="402">
        <v>1</v>
      </c>
      <c r="L7" s="403">
        <f>L8</f>
        <v>0</v>
      </c>
      <c r="M7" s="388" t="s">
        <v>53</v>
      </c>
      <c r="N7" s="603" t="s">
        <v>390</v>
      </c>
      <c r="O7" s="605" t="s">
        <v>391</v>
      </c>
      <c r="P7" s="603" t="s">
        <v>381</v>
      </c>
    </row>
    <row r="8" spans="1:16" s="4" customFormat="1" ht="15" customHeight="1" thickTop="1" thickBot="1" x14ac:dyDescent="0.2">
      <c r="A8" s="610"/>
      <c r="B8" s="604"/>
      <c r="C8" s="606"/>
      <c r="D8" s="404">
        <v>4</v>
      </c>
      <c r="E8" s="405">
        <v>0</v>
      </c>
      <c r="F8" s="399">
        <f>$F$7</f>
        <v>0</v>
      </c>
      <c r="G8" s="386"/>
      <c r="H8" s="387"/>
      <c r="I8" s="138"/>
      <c r="J8" s="396"/>
      <c r="K8" s="406">
        <f>$K$7</f>
        <v>1</v>
      </c>
      <c r="L8" s="407">
        <v>0</v>
      </c>
      <c r="M8" s="393">
        <v>0</v>
      </c>
      <c r="N8" s="604"/>
      <c r="O8" s="606"/>
      <c r="P8" s="604"/>
    </row>
    <row r="9" spans="1:16" s="4" customFormat="1" ht="15" customHeight="1" thickTop="1" thickBot="1" x14ac:dyDescent="0.2">
      <c r="A9" s="610" t="s">
        <v>70</v>
      </c>
      <c r="B9" s="603" t="str">
        <f>IFERROR(VLOOKUP(ASC($A9),女個形!$A$3:$E$22,4,FALSE),IFERROR(VLOOKUP(ASC($A9),女個形!$J$3:$N$22,4,FALSE),""))</f>
        <v>山田</v>
      </c>
      <c r="C9" s="605" t="str">
        <f>IFERROR(VLOOKUP(ASC($A9),女個形!$A$3:$E$22,5,FALSE),IFERROR(VLOOKUP(ASC($A9),女個形!$J$3:$N$22,5,FALSE),""))</f>
        <v>拓大紅陵</v>
      </c>
      <c r="D9" s="394">
        <v>1</v>
      </c>
      <c r="E9" s="385" t="s">
        <v>416</v>
      </c>
      <c r="F9" s="408">
        <f>$F$7</f>
        <v>0</v>
      </c>
      <c r="G9" s="386"/>
      <c r="H9" s="387"/>
      <c r="I9" s="138"/>
      <c r="J9" s="409"/>
      <c r="K9" s="410">
        <f t="shared" ref="K9" si="0">$K$7</f>
        <v>1</v>
      </c>
      <c r="L9" s="385" t="s">
        <v>416</v>
      </c>
      <c r="M9" s="398">
        <v>5</v>
      </c>
      <c r="N9" s="603" t="s">
        <v>397</v>
      </c>
      <c r="O9" s="605" t="s">
        <v>389</v>
      </c>
      <c r="P9" s="603" t="s">
        <v>382</v>
      </c>
    </row>
    <row r="10" spans="1:16" s="4" customFormat="1" ht="15" customHeight="1" thickTop="1" thickBot="1" x14ac:dyDescent="0.2">
      <c r="A10" s="610"/>
      <c r="B10" s="604"/>
      <c r="C10" s="606"/>
      <c r="D10" s="385" t="s">
        <v>52</v>
      </c>
      <c r="E10" s="234"/>
      <c r="F10" s="408">
        <f t="shared" ref="F10" si="1">$F$7</f>
        <v>0</v>
      </c>
      <c r="G10" s="411">
        <f t="shared" ref="G10" si="2">$H$10</f>
        <v>5</v>
      </c>
      <c r="H10" s="412">
        <v>5</v>
      </c>
      <c r="I10" s="413">
        <v>0</v>
      </c>
      <c r="J10" s="414">
        <f>$I$10</f>
        <v>0</v>
      </c>
      <c r="K10" s="410">
        <f>$K$7</f>
        <v>1</v>
      </c>
      <c r="L10" s="235"/>
      <c r="M10" s="235" t="s">
        <v>413</v>
      </c>
      <c r="N10" s="604"/>
      <c r="O10" s="606"/>
      <c r="P10" s="604"/>
    </row>
    <row r="11" spans="1:16" s="4" customFormat="1" ht="15" customHeight="1" thickTop="1" thickBot="1" x14ac:dyDescent="0.2">
      <c r="A11" s="610" t="s">
        <v>71</v>
      </c>
      <c r="B11" s="603" t="str">
        <f>IFERROR(VLOOKUP(ASC($A11),女個形!$A$3:$E$22,4,FALSE),IFERROR(VLOOKUP(ASC($A11),女個形!$J$3:$N$22,4,FALSE),""))</f>
        <v>鈴木</v>
      </c>
      <c r="C11" s="605" t="str">
        <f>IFERROR(VLOOKUP(ASC($A11),女個形!$A$3:$E$22,5,FALSE),IFERROR(VLOOKUP(ASC($A11),女個形!$J$3:$N$22,5,FALSE),""))</f>
        <v>秀明八千代</v>
      </c>
      <c r="D11" s="384" t="s">
        <v>49</v>
      </c>
      <c r="E11" s="385"/>
      <c r="F11" s="408">
        <f>$F$14</f>
        <v>5</v>
      </c>
      <c r="G11" s="607" t="s">
        <v>415</v>
      </c>
      <c r="H11" s="608"/>
      <c r="I11" s="609" t="s">
        <v>437</v>
      </c>
      <c r="J11" s="612"/>
      <c r="K11" s="415">
        <f t="shared" ref="K11:K12" si="3">$K$14</f>
        <v>4</v>
      </c>
      <c r="L11" s="233"/>
      <c r="M11" s="388" t="s">
        <v>49</v>
      </c>
      <c r="N11" s="603" t="s">
        <v>392</v>
      </c>
      <c r="O11" s="605" t="s">
        <v>393</v>
      </c>
      <c r="P11" s="603" t="s">
        <v>383</v>
      </c>
    </row>
    <row r="12" spans="1:16" s="4" customFormat="1" ht="15" customHeight="1" thickTop="1" thickBot="1" x14ac:dyDescent="0.2">
      <c r="A12" s="610"/>
      <c r="B12" s="604"/>
      <c r="C12" s="606"/>
      <c r="D12" s="404">
        <v>4</v>
      </c>
      <c r="E12" s="416" t="s">
        <v>417</v>
      </c>
      <c r="F12" s="408">
        <f t="shared" ref="F12" si="4">$F$14</f>
        <v>5</v>
      </c>
      <c r="G12" s="386"/>
      <c r="H12" s="386"/>
      <c r="I12" s="386"/>
      <c r="J12" s="409"/>
      <c r="K12" s="415">
        <f t="shared" si="3"/>
        <v>4</v>
      </c>
      <c r="L12" s="392" t="s">
        <v>418</v>
      </c>
      <c r="M12" s="393">
        <v>4</v>
      </c>
      <c r="N12" s="604"/>
      <c r="O12" s="606"/>
      <c r="P12" s="604"/>
    </row>
    <row r="13" spans="1:16" s="4" customFormat="1" ht="15" customHeight="1" thickTop="1" thickBot="1" x14ac:dyDescent="0.2">
      <c r="A13" s="610" t="s">
        <v>86</v>
      </c>
      <c r="B13" s="603" t="str">
        <f>IFERROR(VLOOKUP(ASC($A13),女個形!$A$3:$E$22,4,FALSE),IFERROR(VLOOKUP(ASC($A13),女個形!$J$3:$N$22,4,FALSE),""))</f>
        <v>伊藤</v>
      </c>
      <c r="C13" s="605" t="str">
        <f>IFERROR(VLOOKUP(ASC($A13),女個形!$A$3:$E$22,5,FALSE),IFERROR(VLOOKUP(ASC($A13),女個形!$J$3:$N$22,5,FALSE),""))</f>
        <v>習志野</v>
      </c>
      <c r="D13" s="394">
        <v>1</v>
      </c>
      <c r="E13" s="417">
        <v>0</v>
      </c>
      <c r="F13" s="401">
        <f>$F$14</f>
        <v>5</v>
      </c>
      <c r="G13" s="386"/>
      <c r="H13" s="386"/>
      <c r="I13" s="386"/>
      <c r="J13" s="396"/>
      <c r="K13" s="401">
        <f>$K$14</f>
        <v>4</v>
      </c>
      <c r="L13" s="397">
        <v>0</v>
      </c>
      <c r="M13" s="398">
        <v>1</v>
      </c>
      <c r="N13" s="603" t="s">
        <v>398</v>
      </c>
      <c r="O13" s="605" t="s">
        <v>399</v>
      </c>
      <c r="P13" s="603" t="s">
        <v>384</v>
      </c>
    </row>
    <row r="14" spans="1:16" s="4" customFormat="1" ht="15" customHeight="1" thickTop="1" thickBot="1" x14ac:dyDescent="0.2">
      <c r="A14" s="610"/>
      <c r="B14" s="604"/>
      <c r="C14" s="606"/>
      <c r="D14" s="385" t="s">
        <v>52</v>
      </c>
      <c r="E14" s="399">
        <f>E13</f>
        <v>0</v>
      </c>
      <c r="F14" s="418">
        <v>5</v>
      </c>
      <c r="G14" s="386"/>
      <c r="H14" s="386"/>
      <c r="I14" s="386"/>
      <c r="J14" s="396"/>
      <c r="K14" s="419">
        <v>4</v>
      </c>
      <c r="L14" s="400">
        <f>L13</f>
        <v>0</v>
      </c>
      <c r="M14" s="235" t="s">
        <v>47</v>
      </c>
      <c r="N14" s="604"/>
      <c r="O14" s="606"/>
      <c r="P14" s="604"/>
    </row>
    <row r="15" spans="1:16" s="4" customFormat="1" ht="15" customHeight="1" thickTop="1" thickBot="1" x14ac:dyDescent="0.2">
      <c r="A15" s="610" t="s">
        <v>87</v>
      </c>
      <c r="B15" s="603" t="str">
        <f>IFERROR(VLOOKUP(ASC($A15),女個形!$A$3:$E$22,4,FALSE),IFERROR(VLOOKUP(ASC($A15),女個形!$J$3:$N$22,4,FALSE),""))</f>
        <v>川</v>
      </c>
      <c r="C15" s="605" t="str">
        <f>IFERROR(VLOOKUP(ASC($A15),女個形!$A$3:$E$22,5,FALSE),IFERROR(VLOOKUP(ASC($A15),女個形!$J$3:$N$22,5,FALSE),""))</f>
        <v>習志野</v>
      </c>
      <c r="D15" s="384" t="s">
        <v>52</v>
      </c>
      <c r="E15" s="420">
        <f>E16</f>
        <v>5</v>
      </c>
      <c r="F15" s="235" t="s">
        <v>423</v>
      </c>
      <c r="G15" s="386"/>
      <c r="H15" s="386"/>
      <c r="I15" s="386"/>
      <c r="J15" s="391"/>
      <c r="K15" s="421" t="s">
        <v>422</v>
      </c>
      <c r="L15" s="403">
        <f>L16</f>
        <v>5</v>
      </c>
      <c r="M15" s="388" t="s">
        <v>49</v>
      </c>
      <c r="N15" s="603" t="s">
        <v>394</v>
      </c>
      <c r="O15" s="605" t="s">
        <v>389</v>
      </c>
      <c r="P15" s="603" t="s">
        <v>385</v>
      </c>
    </row>
    <row r="16" spans="1:16" s="4" customFormat="1" ht="15" customHeight="1" thickTop="1" thickBot="1" x14ac:dyDescent="0.2">
      <c r="A16" s="610"/>
      <c r="B16" s="604"/>
      <c r="C16" s="606"/>
      <c r="D16" s="389">
        <v>0</v>
      </c>
      <c r="E16" s="422">
        <v>5</v>
      </c>
      <c r="F16" s="386"/>
      <c r="G16" s="234"/>
      <c r="H16" s="234"/>
      <c r="I16" s="234"/>
      <c r="J16" s="235"/>
      <c r="K16" s="396"/>
      <c r="L16" s="407">
        <v>5</v>
      </c>
      <c r="M16" s="393">
        <v>0</v>
      </c>
      <c r="N16" s="604"/>
      <c r="O16" s="606"/>
      <c r="P16" s="604"/>
    </row>
    <row r="17" spans="1:16" s="4" customFormat="1" ht="15" customHeight="1" thickTop="1" thickBot="1" x14ac:dyDescent="0.2">
      <c r="A17" s="610" t="s">
        <v>88</v>
      </c>
      <c r="B17" s="603" t="str">
        <f>IFERROR(VLOOKUP(ASC($A17),女個形!$A$3:$E$22,4,FALSE),IFERROR(VLOOKUP(ASC($A17),女個形!$J$3:$N$22,4,FALSE),""))</f>
        <v>清水</v>
      </c>
      <c r="C17" s="605" t="str">
        <f>IFERROR(VLOOKUP(ASC($A17),女個形!$A$3:$E$22,5,FALSE),IFERROR(VLOOKUP(ASC($A17),女個形!$J$3:$N$22,5,FALSE),""))</f>
        <v>秀明八千代</v>
      </c>
      <c r="D17" s="394">
        <v>5</v>
      </c>
      <c r="E17" s="235" t="s">
        <v>420</v>
      </c>
      <c r="F17" s="386"/>
      <c r="G17" s="234"/>
      <c r="H17" s="234"/>
      <c r="I17" s="234"/>
      <c r="J17" s="235"/>
      <c r="K17" s="235"/>
      <c r="L17" s="409" t="s">
        <v>419</v>
      </c>
      <c r="M17" s="398">
        <v>5</v>
      </c>
      <c r="N17" s="603" t="s">
        <v>400</v>
      </c>
      <c r="O17" s="605" t="s">
        <v>401</v>
      </c>
      <c r="P17" s="603" t="s">
        <v>386</v>
      </c>
    </row>
    <row r="18" spans="1:16" s="4" customFormat="1" ht="15" customHeight="1" thickTop="1" x14ac:dyDescent="0.15">
      <c r="A18" s="610"/>
      <c r="B18" s="604"/>
      <c r="C18" s="606"/>
      <c r="D18" s="385" t="s">
        <v>49</v>
      </c>
      <c r="E18" s="234"/>
      <c r="F18" s="386"/>
      <c r="G18" s="234"/>
      <c r="H18" s="234"/>
      <c r="I18" s="234"/>
      <c r="J18" s="391"/>
      <c r="K18" s="235"/>
      <c r="L18" s="235"/>
      <c r="M18" s="235" t="s">
        <v>47</v>
      </c>
      <c r="N18" s="604"/>
      <c r="O18" s="606"/>
      <c r="P18" s="604"/>
    </row>
    <row r="19" spans="1:16" s="4" customFormat="1" ht="13.5" x14ac:dyDescent="0.15">
      <c r="A19" s="184"/>
      <c r="B19" s="184"/>
      <c r="C19" s="185"/>
      <c r="D19" s="140"/>
      <c r="E19" s="54"/>
      <c r="F19" s="53"/>
      <c r="G19" s="54"/>
      <c r="H19" s="51"/>
      <c r="I19" s="55"/>
      <c r="J19" s="54"/>
      <c r="K19" s="139"/>
      <c r="L19" s="184"/>
      <c r="M19" s="184"/>
      <c r="N19" s="492"/>
      <c r="O19" s="185"/>
      <c r="P19" s="184"/>
    </row>
    <row r="20" spans="1:16" s="4" customFormat="1" ht="13.5" x14ac:dyDescent="0.15">
      <c r="A20" s="184"/>
      <c r="B20" s="184"/>
      <c r="C20" s="53" t="s">
        <v>56</v>
      </c>
      <c r="D20" s="140"/>
      <c r="E20" s="54"/>
      <c r="F20" s="53"/>
      <c r="G20" s="54"/>
      <c r="H20" s="51"/>
      <c r="I20" s="55"/>
      <c r="J20" s="54"/>
      <c r="K20" s="139"/>
      <c r="L20" s="184"/>
      <c r="M20" s="184"/>
      <c r="N20" s="492"/>
      <c r="O20" s="185"/>
      <c r="P20" s="184"/>
    </row>
    <row r="21" spans="1:16" s="4" customFormat="1" ht="15" customHeight="1" thickBot="1" x14ac:dyDescent="0.2">
      <c r="A21" s="184"/>
      <c r="B21" s="610" t="s">
        <v>424</v>
      </c>
      <c r="C21" s="611" t="s">
        <v>389</v>
      </c>
      <c r="D21" s="515" t="s">
        <v>436</v>
      </c>
      <c r="E21" s="231"/>
      <c r="F21" s="53"/>
      <c r="G21" s="54"/>
      <c r="H21" s="51"/>
      <c r="I21" s="55"/>
      <c r="J21" s="54"/>
      <c r="K21" s="139"/>
      <c r="L21" s="184"/>
      <c r="M21" s="184"/>
      <c r="N21" s="492"/>
      <c r="O21" s="185"/>
      <c r="P21" s="184"/>
    </row>
    <row r="22" spans="1:16" s="4" customFormat="1" ht="15" customHeight="1" thickTop="1" thickBot="1" x14ac:dyDescent="0.2">
      <c r="A22" s="184"/>
      <c r="B22" s="610"/>
      <c r="C22" s="611"/>
      <c r="D22" s="519">
        <v>0</v>
      </c>
      <c r="E22" s="518"/>
      <c r="F22" s="53"/>
      <c r="G22" s="54"/>
      <c r="H22" s="51"/>
      <c r="I22" s="55"/>
      <c r="J22" s="54"/>
      <c r="K22" s="139"/>
      <c r="L22" s="184"/>
      <c r="M22" s="184"/>
      <c r="N22" s="492"/>
      <c r="O22" s="185"/>
      <c r="P22" s="184"/>
    </row>
    <row r="23" spans="1:16" s="4" customFormat="1" ht="15" customHeight="1" thickTop="1" x14ac:dyDescent="0.15">
      <c r="A23" s="184"/>
      <c r="B23" s="610" t="s">
        <v>388</v>
      </c>
      <c r="C23" s="611" t="s">
        <v>389</v>
      </c>
      <c r="D23" s="517">
        <v>5</v>
      </c>
      <c r="E23" s="232"/>
      <c r="F23" s="53"/>
      <c r="G23" s="54"/>
      <c r="H23" s="51"/>
      <c r="I23" s="55"/>
      <c r="J23" s="54"/>
      <c r="K23" s="139"/>
      <c r="L23" s="184"/>
      <c r="M23" s="184"/>
      <c r="N23" s="492"/>
      <c r="O23" s="185"/>
      <c r="P23" s="184"/>
    </row>
    <row r="24" spans="1:16" s="4" customFormat="1" ht="15" customHeight="1" x14ac:dyDescent="0.15">
      <c r="A24" s="184"/>
      <c r="B24" s="610"/>
      <c r="C24" s="611"/>
      <c r="D24" s="513" t="s">
        <v>422</v>
      </c>
      <c r="E24" s="54"/>
      <c r="F24" s="53"/>
      <c r="G24" s="54"/>
      <c r="H24" s="51"/>
      <c r="I24" s="55"/>
      <c r="J24" s="54"/>
      <c r="K24" s="139"/>
      <c r="L24" s="184"/>
      <c r="M24" s="184"/>
      <c r="N24" s="492"/>
      <c r="O24" s="185"/>
      <c r="P24" s="184"/>
    </row>
    <row r="25" spans="1:16" s="4" customFormat="1" ht="13.5" x14ac:dyDescent="0.15">
      <c r="A25" s="184"/>
      <c r="B25" s="184"/>
      <c r="C25" s="184"/>
      <c r="D25" s="85"/>
      <c r="E25" s="54"/>
      <c r="F25" s="53"/>
      <c r="G25" s="54"/>
      <c r="H25" s="51"/>
      <c r="I25" s="55"/>
      <c r="J25" s="54"/>
      <c r="K25" s="57"/>
      <c r="L25" s="184"/>
      <c r="M25" s="184"/>
      <c r="N25" s="492"/>
      <c r="O25" s="185"/>
      <c r="P25" s="184"/>
    </row>
    <row r="26" spans="1:16" s="4" customFormat="1" ht="30" customHeight="1" x14ac:dyDescent="0.15">
      <c r="A26" s="18"/>
      <c r="B26" s="614" t="s">
        <v>45</v>
      </c>
      <c r="C26" s="614"/>
      <c r="D26" s="614"/>
      <c r="E26" s="614"/>
      <c r="F26" s="614"/>
      <c r="G26" s="614"/>
      <c r="H26" s="614"/>
      <c r="I26" s="614"/>
      <c r="J26" s="614"/>
      <c r="K26" s="614"/>
      <c r="L26" s="614"/>
      <c r="M26" s="614"/>
      <c r="N26" s="50"/>
      <c r="O26" s="498"/>
      <c r="P26" s="48"/>
    </row>
    <row r="27" spans="1:16" s="4" customFormat="1" ht="13.5" x14ac:dyDescent="0.15">
      <c r="A27" s="190"/>
      <c r="B27" s="189" t="s">
        <v>0</v>
      </c>
      <c r="C27" s="84" t="s">
        <v>1</v>
      </c>
      <c r="D27" s="57"/>
      <c r="E27" s="52" t="s">
        <v>89</v>
      </c>
      <c r="F27" s="602" t="s">
        <v>122</v>
      </c>
      <c r="G27" s="602"/>
      <c r="H27" s="602"/>
      <c r="I27" s="602"/>
      <c r="J27" s="51" t="s">
        <v>90</v>
      </c>
      <c r="K27" s="48"/>
      <c r="L27" s="48"/>
      <c r="M27" s="189"/>
      <c r="N27" s="84" t="s">
        <v>0</v>
      </c>
      <c r="O27" s="499" t="s">
        <v>387</v>
      </c>
      <c r="P27" s="48"/>
    </row>
    <row r="28" spans="1:16" s="4" customFormat="1" ht="15" customHeight="1" thickBot="1" x14ac:dyDescent="0.2">
      <c r="A28" s="610" t="s">
        <v>91</v>
      </c>
      <c r="B28" s="610" t="str">
        <f>IFERROR(VLOOKUP(ASC($A28),男個形!$A$3:$E$25,4,FALSE),IFERROR(VLOOKUP(ASC($A28),男個形!$J$3:$N$25,4,FALSE),""))</f>
        <v>地曳</v>
      </c>
      <c r="C28" s="605" t="str">
        <f>IFERROR(VLOOKUP(ASC($A28),男個形!$A$3:$E$25,5,FALSE),IFERROR(VLOOKUP(ASC($A28),男個形!$J$3:$N$25,5,FALSE),""))</f>
        <v>拓大紅陵</v>
      </c>
      <c r="D28" s="384" t="s">
        <v>52</v>
      </c>
      <c r="E28" s="385"/>
      <c r="F28" s="386"/>
      <c r="G28" s="138"/>
      <c r="H28" s="387"/>
      <c r="I28" s="138"/>
      <c r="J28" s="138"/>
      <c r="K28" s="233"/>
      <c r="L28" s="233"/>
      <c r="M28" s="388" t="s">
        <v>49</v>
      </c>
      <c r="N28" s="603" t="s">
        <v>402</v>
      </c>
      <c r="O28" s="605" t="s">
        <v>389</v>
      </c>
      <c r="P28" s="603" t="s">
        <v>379</v>
      </c>
    </row>
    <row r="29" spans="1:16" s="4" customFormat="1" ht="15" customHeight="1" thickTop="1" thickBot="1" x14ac:dyDescent="0.2">
      <c r="A29" s="610"/>
      <c r="B29" s="610"/>
      <c r="C29" s="606"/>
      <c r="D29" s="389">
        <v>2</v>
      </c>
      <c r="E29" s="390" t="s">
        <v>426</v>
      </c>
      <c r="F29" s="386"/>
      <c r="G29" s="391"/>
      <c r="H29" s="387"/>
      <c r="I29" s="138"/>
      <c r="J29" s="386"/>
      <c r="K29" s="233"/>
      <c r="L29" s="392" t="s">
        <v>425</v>
      </c>
      <c r="M29" s="393">
        <v>5</v>
      </c>
      <c r="N29" s="604"/>
      <c r="O29" s="606"/>
      <c r="P29" s="613"/>
    </row>
    <row r="30" spans="1:16" s="4" customFormat="1" ht="15" customHeight="1" thickTop="1" thickBot="1" x14ac:dyDescent="0.2">
      <c r="A30" s="610" t="s">
        <v>92</v>
      </c>
      <c r="B30" s="603" t="str">
        <f>IFERROR(VLOOKUP(ASC($A30),男個形!$A$3:$E$25,4,FALSE),IFERROR(VLOOKUP(ASC($A30),男個形!$J$3:$N$25,4,FALSE),""))</f>
        <v>田村</v>
      </c>
      <c r="C30" s="605" t="str">
        <f>IFERROR(VLOOKUP(ASC($A30),男個形!$A$3:$E$25,5,FALSE),IFERROR(VLOOKUP(ASC($A30),男個形!$J$3:$N$25,5,FALSE),""))</f>
        <v>拓大紅陵</v>
      </c>
      <c r="D30" s="394">
        <v>3</v>
      </c>
      <c r="E30" s="395">
        <v>4</v>
      </c>
      <c r="F30" s="386"/>
      <c r="G30" s="386"/>
      <c r="H30" s="387"/>
      <c r="I30" s="138"/>
      <c r="J30" s="391"/>
      <c r="K30" s="396"/>
      <c r="L30" s="397">
        <v>3</v>
      </c>
      <c r="M30" s="398">
        <v>0</v>
      </c>
      <c r="N30" s="603" t="s">
        <v>408</v>
      </c>
      <c r="O30" s="611" t="s">
        <v>404</v>
      </c>
      <c r="P30" s="603" t="s">
        <v>380</v>
      </c>
    </row>
    <row r="31" spans="1:16" s="4" customFormat="1" ht="15" customHeight="1" thickTop="1" thickBot="1" x14ac:dyDescent="0.2">
      <c r="A31" s="610"/>
      <c r="B31" s="604"/>
      <c r="C31" s="606"/>
      <c r="D31" s="385" t="s">
        <v>52</v>
      </c>
      <c r="E31" s="399">
        <f>E30</f>
        <v>4</v>
      </c>
      <c r="F31" s="390" t="s">
        <v>429</v>
      </c>
      <c r="G31" s="386"/>
      <c r="H31" s="387"/>
      <c r="I31" s="138"/>
      <c r="J31" s="391"/>
      <c r="K31" s="392" t="s">
        <v>430</v>
      </c>
      <c r="L31" s="400">
        <f>L30</f>
        <v>3</v>
      </c>
      <c r="M31" s="235" t="s">
        <v>47</v>
      </c>
      <c r="N31" s="604"/>
      <c r="O31" s="611"/>
      <c r="P31" s="604"/>
    </row>
    <row r="32" spans="1:16" s="4" customFormat="1" ht="15" customHeight="1" thickTop="1" thickBot="1" x14ac:dyDescent="0.2">
      <c r="A32" s="610" t="s">
        <v>93</v>
      </c>
      <c r="B32" s="603" t="str">
        <f>IFERROR(VLOOKUP(ASC($A32),男個形!$A$3:$E$25,4,FALSE),IFERROR(VLOOKUP(ASC($A32),男個形!$J$3:$N$25,4,FALSE),""))</f>
        <v>皆川</v>
      </c>
      <c r="C32" s="605" t="str">
        <f>IFERROR(VLOOKUP(ASC($A32),男個形!$A$3:$E$25,5,FALSE),IFERROR(VLOOKUP(ASC($A32),男個形!$J$3:$N$25,5,FALSE),""))</f>
        <v>麗澤</v>
      </c>
      <c r="D32" s="384" t="s">
        <v>53</v>
      </c>
      <c r="E32" s="415">
        <f>E33</f>
        <v>1</v>
      </c>
      <c r="F32" s="395">
        <v>0</v>
      </c>
      <c r="G32" s="509"/>
      <c r="H32" s="387"/>
      <c r="I32" s="138"/>
      <c r="J32" s="396"/>
      <c r="K32" s="402">
        <v>4</v>
      </c>
      <c r="L32" s="403">
        <f>L33</f>
        <v>2</v>
      </c>
      <c r="M32" s="388" t="s">
        <v>47</v>
      </c>
      <c r="N32" s="603" t="s">
        <v>403</v>
      </c>
      <c r="O32" s="611" t="s">
        <v>404</v>
      </c>
      <c r="P32" s="603" t="s">
        <v>381</v>
      </c>
    </row>
    <row r="33" spans="1:16" s="4" customFormat="1" ht="15" customHeight="1" thickTop="1" thickBot="1" x14ac:dyDescent="0.2">
      <c r="A33" s="610"/>
      <c r="B33" s="604"/>
      <c r="C33" s="606"/>
      <c r="D33" s="404">
        <v>1</v>
      </c>
      <c r="E33" s="405">
        <v>1</v>
      </c>
      <c r="F33" s="510"/>
      <c r="G33" s="509"/>
      <c r="H33" s="387"/>
      <c r="I33" s="138"/>
      <c r="J33" s="391"/>
      <c r="K33" s="511"/>
      <c r="L33" s="407">
        <v>2</v>
      </c>
      <c r="M33" s="393">
        <v>0</v>
      </c>
      <c r="N33" s="604"/>
      <c r="O33" s="611"/>
      <c r="P33" s="604"/>
    </row>
    <row r="34" spans="1:16" s="4" customFormat="1" ht="15" customHeight="1" thickTop="1" thickBot="1" x14ac:dyDescent="0.2">
      <c r="A34" s="610" t="s">
        <v>94</v>
      </c>
      <c r="B34" s="603" t="str">
        <f>IFERROR(VLOOKUP(ASC($A34),男個形!$A$3:$E$25,4,FALSE),IFERROR(VLOOKUP(ASC($A34),男個形!$J$3:$N$25,4,FALSE),""))</f>
        <v>鈴木</v>
      </c>
      <c r="C34" s="605" t="str">
        <f>IFERROR(VLOOKUP(ASC($A34),男個形!$A$3:$E$25,5,FALSE),IFERROR(VLOOKUP(ASC($A34),男個形!$J$3:$N$25,5,FALSE),""))</f>
        <v>秀明八千代</v>
      </c>
      <c r="D34" s="394">
        <v>4</v>
      </c>
      <c r="E34" s="385" t="s">
        <v>428</v>
      </c>
      <c r="F34" s="400"/>
      <c r="G34" s="509"/>
      <c r="H34" s="387"/>
      <c r="I34" s="138"/>
      <c r="J34" s="235"/>
      <c r="K34" s="511">
        <f t="shared" ref="K34" si="5">$K$7</f>
        <v>1</v>
      </c>
      <c r="L34" s="344" t="s">
        <v>427</v>
      </c>
      <c r="M34" s="398">
        <v>5</v>
      </c>
      <c r="N34" s="603" t="s">
        <v>409</v>
      </c>
      <c r="O34" s="611" t="s">
        <v>401</v>
      </c>
      <c r="P34" s="603" t="s">
        <v>382</v>
      </c>
    </row>
    <row r="35" spans="1:16" ht="15" customHeight="1" thickTop="1" thickBot="1" x14ac:dyDescent="0.25">
      <c r="A35" s="610"/>
      <c r="B35" s="604"/>
      <c r="C35" s="606"/>
      <c r="D35" s="385" t="s">
        <v>49</v>
      </c>
      <c r="E35" s="234"/>
      <c r="F35" s="400">
        <f t="shared" ref="F35" si="6">$F$7</f>
        <v>0</v>
      </c>
      <c r="G35" s="411">
        <f t="shared" ref="G35" si="7">$H$10</f>
        <v>5</v>
      </c>
      <c r="H35" s="412">
        <v>3</v>
      </c>
      <c r="I35" s="413">
        <v>2</v>
      </c>
      <c r="J35" s="501">
        <f>$I$10</f>
        <v>0</v>
      </c>
      <c r="K35" s="511">
        <f>$K$7</f>
        <v>1</v>
      </c>
      <c r="L35" s="235"/>
      <c r="M35" s="235" t="s">
        <v>53</v>
      </c>
      <c r="N35" s="604"/>
      <c r="O35" s="611"/>
      <c r="P35" s="604"/>
    </row>
    <row r="36" spans="1:16" ht="15" customHeight="1" thickTop="1" thickBot="1" x14ac:dyDescent="0.25">
      <c r="A36" s="610" t="s">
        <v>95</v>
      </c>
      <c r="B36" s="603" t="str">
        <f>IFERROR(VLOOKUP(ASC($A36),男個形!$A$3:$E$25,4,FALSE),IFERROR(VLOOKUP(ASC($A36),男個形!$J$3:$N$25,4,FALSE),""))</f>
        <v>御前</v>
      </c>
      <c r="C36" s="605" t="str">
        <f>IFERROR(VLOOKUP(ASC($A36),男個形!$A$3:$E$25,5,FALSE),IFERROR(VLOOKUP(ASC($A36),男個形!$J$3:$N$25,5,FALSE),""))</f>
        <v>渋谷幕張</v>
      </c>
      <c r="D36" s="384" t="s">
        <v>49</v>
      </c>
      <c r="E36" s="385"/>
      <c r="F36" s="400">
        <f>$F$14</f>
        <v>5</v>
      </c>
      <c r="G36" s="607" t="s">
        <v>427</v>
      </c>
      <c r="H36" s="608"/>
      <c r="I36" s="609" t="s">
        <v>417</v>
      </c>
      <c r="J36" s="609"/>
      <c r="K36" s="502">
        <f t="shared" ref="K36:K37" si="8">$K$14</f>
        <v>4</v>
      </c>
      <c r="L36" s="233"/>
      <c r="M36" s="388" t="s">
        <v>49</v>
      </c>
      <c r="N36" s="603" t="s">
        <v>405</v>
      </c>
      <c r="O36" s="611" t="s">
        <v>401</v>
      </c>
      <c r="P36" s="603" t="s">
        <v>383</v>
      </c>
    </row>
    <row r="37" spans="1:16" ht="15" customHeight="1" thickTop="1" thickBot="1" x14ac:dyDescent="0.25">
      <c r="A37" s="610"/>
      <c r="B37" s="604"/>
      <c r="C37" s="606"/>
      <c r="D37" s="404">
        <v>4</v>
      </c>
      <c r="E37" s="416" t="s">
        <v>414</v>
      </c>
      <c r="F37" s="400">
        <f t="shared" ref="F37" si="9">$F$14</f>
        <v>5</v>
      </c>
      <c r="G37" s="509"/>
      <c r="H37" s="386"/>
      <c r="I37" s="386"/>
      <c r="J37" s="235"/>
      <c r="K37" s="502">
        <f t="shared" si="8"/>
        <v>4</v>
      </c>
      <c r="L37" s="504" t="s">
        <v>414</v>
      </c>
      <c r="M37" s="393">
        <v>3</v>
      </c>
      <c r="N37" s="604"/>
      <c r="O37" s="611"/>
      <c r="P37" s="604"/>
    </row>
    <row r="38" spans="1:16" ht="15" customHeight="1" thickTop="1" thickBot="1" x14ac:dyDescent="0.25">
      <c r="A38" s="610" t="s">
        <v>96</v>
      </c>
      <c r="B38" s="603" t="str">
        <f>IFERROR(VLOOKUP(ASC($A38),男個形!$A$3:$E$25,4,FALSE),IFERROR(VLOOKUP(ASC($A38),男個形!$J$3:$N$25,4,FALSE),""))</f>
        <v>林</v>
      </c>
      <c r="C38" s="605" t="str">
        <f>IFERROR(VLOOKUP(ASC($A38),男個形!$A$3:$E$25,5,FALSE),IFERROR(VLOOKUP(ASC($A38),男個形!$J$3:$N$25,5,FALSE),""))</f>
        <v>木更津総合</v>
      </c>
      <c r="D38" s="394">
        <v>1</v>
      </c>
      <c r="E38" s="417">
        <v>1</v>
      </c>
      <c r="F38" s="415">
        <f>$F$14</f>
        <v>5</v>
      </c>
      <c r="G38" s="509"/>
      <c r="H38" s="386"/>
      <c r="I38" s="386"/>
      <c r="J38" s="391"/>
      <c r="K38" s="503">
        <f>$K$14</f>
        <v>4</v>
      </c>
      <c r="L38" s="397">
        <v>1</v>
      </c>
      <c r="M38" s="398">
        <v>2</v>
      </c>
      <c r="N38" s="603" t="s">
        <v>410</v>
      </c>
      <c r="O38" s="611" t="s">
        <v>389</v>
      </c>
      <c r="P38" s="603" t="s">
        <v>384</v>
      </c>
    </row>
    <row r="39" spans="1:16" ht="15" customHeight="1" thickTop="1" thickBot="1" x14ac:dyDescent="0.25">
      <c r="A39" s="610"/>
      <c r="B39" s="604"/>
      <c r="C39" s="606"/>
      <c r="D39" s="385" t="s">
        <v>47</v>
      </c>
      <c r="E39" s="399">
        <f>E38</f>
        <v>1</v>
      </c>
      <c r="F39" s="512">
        <v>5</v>
      </c>
      <c r="G39" s="509"/>
      <c r="H39" s="386"/>
      <c r="J39" s="391"/>
      <c r="K39" s="505">
        <v>1</v>
      </c>
      <c r="L39" s="400">
        <f>L38</f>
        <v>1</v>
      </c>
      <c r="M39" s="235" t="s">
        <v>47</v>
      </c>
      <c r="N39" s="604"/>
      <c r="O39" s="611"/>
      <c r="P39" s="604"/>
    </row>
    <row r="40" spans="1:16" ht="15" customHeight="1" thickTop="1" thickBot="1" x14ac:dyDescent="0.25">
      <c r="A40" s="610" t="s">
        <v>87</v>
      </c>
      <c r="B40" s="603" t="str">
        <f>IFERROR(VLOOKUP(ASC($A40),男個形!$A$3:$E$25,4,FALSE),IFERROR(VLOOKUP(ASC($A40),男個形!$J$3:$N$25,4,FALSE),""))</f>
        <v>坂本</v>
      </c>
      <c r="C40" s="605" t="str">
        <f>IFERROR(VLOOKUP(ASC($A40),男個形!$A$3:$E$25,5,FALSE),IFERROR(VLOOKUP(ASC($A40),男個形!$J$3:$N$25,5,FALSE),""))</f>
        <v>木更津総合</v>
      </c>
      <c r="D40" s="384" t="s">
        <v>49</v>
      </c>
      <c r="E40" s="415">
        <f>E41</f>
        <v>4</v>
      </c>
      <c r="F40" s="508" t="s">
        <v>431</v>
      </c>
      <c r="G40" s="386"/>
      <c r="H40" s="386"/>
      <c r="I40" s="386"/>
      <c r="J40" s="391"/>
      <c r="K40" s="506" t="s">
        <v>414</v>
      </c>
      <c r="L40" s="403">
        <f>L41</f>
        <v>4</v>
      </c>
      <c r="M40" s="388" t="s">
        <v>52</v>
      </c>
      <c r="N40" s="603" t="s">
        <v>406</v>
      </c>
      <c r="O40" s="611" t="s">
        <v>407</v>
      </c>
      <c r="P40" s="603" t="s">
        <v>385</v>
      </c>
    </row>
    <row r="41" spans="1:16" ht="15" customHeight="1" thickTop="1" thickBot="1" x14ac:dyDescent="0.25">
      <c r="A41" s="610"/>
      <c r="B41" s="604"/>
      <c r="C41" s="606"/>
      <c r="D41" s="389">
        <v>0</v>
      </c>
      <c r="E41" s="507">
        <v>4</v>
      </c>
      <c r="F41" s="509"/>
      <c r="G41" s="234"/>
      <c r="H41" s="234"/>
      <c r="I41" s="234"/>
      <c r="J41" s="235"/>
      <c r="K41" s="396"/>
      <c r="L41" s="407">
        <v>4</v>
      </c>
      <c r="M41" s="393">
        <v>0</v>
      </c>
      <c r="N41" s="604"/>
      <c r="O41" s="611"/>
      <c r="P41" s="604"/>
    </row>
    <row r="42" spans="1:16" ht="15" customHeight="1" thickTop="1" thickBot="1" x14ac:dyDescent="0.25">
      <c r="A42" s="610" t="s">
        <v>88</v>
      </c>
      <c r="B42" s="603" t="str">
        <f>IFERROR(VLOOKUP(ASC($A42),男個形!$A$3:$E$25,4,FALSE),IFERROR(VLOOKUP(ASC($A42),男個形!$J$3:$N$25,4,FALSE),""))</f>
        <v>髙橋</v>
      </c>
      <c r="C42" s="605" t="str">
        <f>IFERROR(VLOOKUP(ASC($A42),男個形!$A$3:$E$25,5,FALSE),IFERROR(VLOOKUP(ASC($A42),男個形!$J$3:$N$25,5,FALSE),""))</f>
        <v>拓大紅陵</v>
      </c>
      <c r="D42" s="394">
        <v>5</v>
      </c>
      <c r="E42" s="235" t="s">
        <v>432</v>
      </c>
      <c r="F42" s="386"/>
      <c r="G42" s="234"/>
      <c r="H42" s="234"/>
      <c r="I42" s="234"/>
      <c r="J42" s="235"/>
      <c r="K42" s="235"/>
      <c r="L42" s="409" t="s">
        <v>414</v>
      </c>
      <c r="M42" s="398">
        <v>5</v>
      </c>
      <c r="N42" s="603" t="s">
        <v>411</v>
      </c>
      <c r="O42" s="611" t="s">
        <v>412</v>
      </c>
      <c r="P42" s="603" t="s">
        <v>386</v>
      </c>
    </row>
    <row r="43" spans="1:16" ht="15" customHeight="1" thickTop="1" x14ac:dyDescent="0.2">
      <c r="A43" s="610"/>
      <c r="B43" s="604"/>
      <c r="C43" s="606"/>
      <c r="D43" s="385" t="s">
        <v>52</v>
      </c>
      <c r="E43" s="234"/>
      <c r="F43" s="386"/>
      <c r="G43" s="234"/>
      <c r="H43" s="234"/>
      <c r="I43" s="234"/>
      <c r="J43" s="391"/>
      <c r="K43" s="235"/>
      <c r="L43" s="235"/>
      <c r="M43" s="235" t="s">
        <v>47</v>
      </c>
      <c r="N43" s="604"/>
      <c r="O43" s="611"/>
      <c r="P43" s="604"/>
    </row>
    <row r="44" spans="1:16" x14ac:dyDescent="0.2">
      <c r="A44" s="57"/>
      <c r="B44" s="602"/>
      <c r="C44" s="57"/>
      <c r="D44" s="55"/>
      <c r="E44" s="54"/>
      <c r="F44" s="54"/>
      <c r="G44" s="52"/>
      <c r="H44" s="55"/>
      <c r="I44" s="55"/>
      <c r="J44" s="54"/>
      <c r="K44" s="57"/>
      <c r="L44" s="57"/>
      <c r="M44" s="57"/>
      <c r="N44" s="57"/>
      <c r="O44" s="475"/>
      <c r="P44" s="48"/>
    </row>
    <row r="45" spans="1:16" x14ac:dyDescent="0.2">
      <c r="A45" s="57"/>
      <c r="B45" s="602"/>
      <c r="C45" s="53" t="s">
        <v>56</v>
      </c>
      <c r="D45" s="140"/>
      <c r="E45" s="54"/>
      <c r="F45" s="53"/>
      <c r="G45" s="54"/>
      <c r="H45" s="17"/>
      <c r="I45" s="55"/>
      <c r="J45" s="54"/>
      <c r="K45" s="57"/>
      <c r="L45" s="57"/>
      <c r="M45" s="57"/>
      <c r="N45" s="57"/>
      <c r="O45" s="475"/>
      <c r="P45" s="48"/>
    </row>
    <row r="46" spans="1:16" ht="15" customHeight="1" thickBot="1" x14ac:dyDescent="0.25">
      <c r="A46" s="57"/>
      <c r="B46" s="610" t="s">
        <v>433</v>
      </c>
      <c r="C46" s="611" t="s">
        <v>401</v>
      </c>
      <c r="D46" s="515" t="s">
        <v>434</v>
      </c>
      <c r="E46" s="231"/>
      <c r="F46" s="52"/>
      <c r="G46" s="52"/>
      <c r="H46" s="51"/>
      <c r="I46" s="17"/>
      <c r="J46" s="60"/>
      <c r="K46" s="57"/>
      <c r="L46" s="57"/>
      <c r="M46" s="57"/>
      <c r="N46" s="57"/>
      <c r="O46" s="475"/>
      <c r="P46" s="48"/>
    </row>
    <row r="47" spans="1:16" ht="15" customHeight="1" thickTop="1" thickBot="1" x14ac:dyDescent="0.25">
      <c r="A47" s="57"/>
      <c r="B47" s="610"/>
      <c r="C47" s="611"/>
      <c r="D47" s="516">
        <v>4</v>
      </c>
      <c r="E47" s="518"/>
      <c r="F47" s="52"/>
      <c r="G47" s="52"/>
      <c r="H47" s="51"/>
      <c r="I47" s="51"/>
      <c r="J47" s="52"/>
      <c r="K47" s="57"/>
      <c r="L47" s="57"/>
      <c r="M47" s="57"/>
      <c r="N47" s="57"/>
      <c r="O47" s="475"/>
      <c r="P47" s="48"/>
    </row>
    <row r="48" spans="1:16" ht="15" customHeight="1" thickTop="1" x14ac:dyDescent="0.2">
      <c r="A48" s="57"/>
      <c r="B48" s="610" t="s">
        <v>411</v>
      </c>
      <c r="C48" s="611" t="s">
        <v>412</v>
      </c>
      <c r="D48" s="514">
        <v>1</v>
      </c>
      <c r="E48" s="232"/>
      <c r="F48" s="54"/>
      <c r="G48" s="53"/>
      <c r="H48" s="55"/>
      <c r="I48" s="55"/>
      <c r="J48" s="54"/>
      <c r="K48" s="57"/>
      <c r="L48" s="57"/>
      <c r="M48" s="57"/>
      <c r="N48" s="57"/>
      <c r="O48" s="475"/>
      <c r="P48" s="48"/>
    </row>
    <row r="49" spans="1:16" ht="15" customHeight="1" x14ac:dyDescent="0.2">
      <c r="A49" s="57"/>
      <c r="B49" s="610"/>
      <c r="C49" s="611"/>
      <c r="D49" s="513" t="s">
        <v>435</v>
      </c>
      <c r="E49" s="54"/>
      <c r="F49" s="188"/>
      <c r="G49" s="45"/>
      <c r="H49" s="45"/>
      <c r="I49" s="45"/>
      <c r="J49" s="188"/>
      <c r="K49" s="57"/>
      <c r="L49" s="57"/>
      <c r="M49" s="57"/>
      <c r="N49" s="83"/>
      <c r="O49" s="500"/>
      <c r="P49" s="48"/>
    </row>
    <row r="50" spans="1:16" x14ac:dyDescent="0.2">
      <c r="A50" s="57"/>
      <c r="B50" s="602"/>
      <c r="C50" s="50"/>
      <c r="D50" s="45"/>
      <c r="E50" s="45"/>
      <c r="F50" s="188"/>
      <c r="G50" s="45"/>
      <c r="H50" s="45"/>
      <c r="I50" s="45"/>
      <c r="J50" s="188"/>
      <c r="K50" s="57"/>
      <c r="L50" s="57"/>
      <c r="M50" s="57"/>
      <c r="N50" s="83"/>
      <c r="O50" s="500"/>
      <c r="P50" s="48"/>
    </row>
    <row r="51" spans="1:16" x14ac:dyDescent="0.2">
      <c r="A51" s="17"/>
      <c r="B51" s="602"/>
      <c r="C51" s="35"/>
      <c r="D51" s="57"/>
      <c r="E51" s="58"/>
      <c r="F51" s="58"/>
      <c r="G51" s="58"/>
      <c r="H51" s="58"/>
      <c r="I51" s="58"/>
      <c r="J51" s="58"/>
      <c r="K51" s="5"/>
      <c r="L51" s="5"/>
      <c r="M51" s="147"/>
      <c r="P51" s="5"/>
    </row>
    <row r="52" spans="1:16" x14ac:dyDescent="0.2">
      <c r="A52" s="17"/>
      <c r="B52" s="602"/>
      <c r="C52" s="35"/>
      <c r="D52" s="57"/>
      <c r="E52" s="58"/>
      <c r="F52" s="58"/>
      <c r="G52" s="58"/>
      <c r="H52" s="58"/>
      <c r="I52" s="58"/>
      <c r="J52" s="58"/>
      <c r="K52" s="5"/>
      <c r="L52" s="5"/>
      <c r="M52" s="147"/>
      <c r="P52" s="5"/>
    </row>
    <row r="53" spans="1:16" x14ac:dyDescent="0.2">
      <c r="A53" s="73"/>
      <c r="B53" s="602"/>
      <c r="C53" s="73"/>
      <c r="D53" s="77"/>
      <c r="E53" s="77"/>
      <c r="F53" s="77"/>
      <c r="G53" s="8"/>
      <c r="H53" s="8"/>
      <c r="I53" s="8"/>
    </row>
    <row r="54" spans="1:16" x14ac:dyDescent="0.2">
      <c r="A54" s="72"/>
      <c r="B54" s="602"/>
      <c r="C54" s="71"/>
      <c r="D54" s="78"/>
      <c r="E54" s="73"/>
      <c r="F54" s="77"/>
      <c r="G54" s="8"/>
      <c r="H54" s="8"/>
      <c r="I54" s="8"/>
    </row>
    <row r="55" spans="1:16" x14ac:dyDescent="0.2">
      <c r="A55" s="72"/>
      <c r="B55" s="602"/>
      <c r="C55" s="71"/>
      <c r="D55" s="78"/>
      <c r="E55" s="73"/>
      <c r="F55" s="77"/>
      <c r="G55" s="8"/>
      <c r="H55" s="8"/>
      <c r="I55" s="8"/>
    </row>
    <row r="56" spans="1:16" x14ac:dyDescent="0.2">
      <c r="A56" s="72"/>
      <c r="B56" s="602"/>
      <c r="C56" s="71"/>
      <c r="D56" s="78"/>
      <c r="E56" s="73"/>
      <c r="F56" s="77"/>
      <c r="G56" s="8"/>
      <c r="H56" s="82"/>
      <c r="I56" s="8"/>
      <c r="J56" s="8"/>
      <c r="K56" s="179"/>
      <c r="L56" s="179"/>
      <c r="M56" s="9"/>
      <c r="N56" s="5"/>
      <c r="O56" s="160"/>
    </row>
    <row r="57" spans="1:16" x14ac:dyDescent="0.2">
      <c r="A57" s="72"/>
      <c r="B57" s="602"/>
      <c r="C57" s="71"/>
      <c r="D57" s="78"/>
      <c r="E57" s="73"/>
      <c r="F57" s="77"/>
      <c r="G57" s="8"/>
      <c r="H57" s="82"/>
      <c r="I57" s="8"/>
      <c r="J57" s="8"/>
      <c r="K57" s="179"/>
      <c r="L57" s="179"/>
      <c r="M57" s="9"/>
      <c r="N57" s="5"/>
      <c r="O57" s="160"/>
    </row>
    <row r="58" spans="1:16" x14ac:dyDescent="0.2">
      <c r="A58" s="72"/>
      <c r="B58" s="602"/>
      <c r="C58" s="71"/>
      <c r="D58" s="78"/>
      <c r="E58" s="73"/>
      <c r="F58" s="77"/>
      <c r="G58" s="8"/>
      <c r="H58" s="82"/>
      <c r="I58" s="8"/>
      <c r="J58" s="8"/>
      <c r="K58" s="179"/>
      <c r="L58" s="179"/>
      <c r="M58" s="9"/>
      <c r="N58" s="5"/>
      <c r="O58" s="160"/>
    </row>
    <row r="59" spans="1:16" x14ac:dyDescent="0.2">
      <c r="A59" s="72"/>
      <c r="B59" s="602"/>
      <c r="C59" s="71"/>
      <c r="D59" s="78"/>
      <c r="E59" s="73"/>
      <c r="F59" s="77"/>
      <c r="G59" s="8"/>
      <c r="H59" s="82"/>
      <c r="I59" s="8"/>
      <c r="J59" s="8"/>
      <c r="K59" s="179"/>
      <c r="L59" s="179"/>
      <c r="M59" s="9"/>
      <c r="N59" s="5"/>
      <c r="O59" s="160"/>
    </row>
    <row r="60" spans="1:16" x14ac:dyDescent="0.2">
      <c r="A60" s="72"/>
      <c r="B60" s="602"/>
      <c r="C60" s="71"/>
      <c r="D60" s="78"/>
      <c r="E60" s="73"/>
      <c r="F60" s="77"/>
      <c r="G60" s="8"/>
      <c r="H60" s="82"/>
      <c r="I60" s="8"/>
      <c r="J60" s="8"/>
      <c r="K60" s="179"/>
      <c r="L60" s="179"/>
      <c r="M60" s="9"/>
      <c r="N60" s="5"/>
      <c r="O60" s="160"/>
    </row>
    <row r="61" spans="1:16" x14ac:dyDescent="0.2">
      <c r="A61" s="72"/>
      <c r="B61" s="602"/>
      <c r="C61" s="71"/>
      <c r="D61" s="78"/>
      <c r="E61" s="73"/>
      <c r="F61" s="77"/>
      <c r="G61" s="8"/>
      <c r="H61" s="82"/>
      <c r="I61" s="8"/>
      <c r="J61" s="8"/>
      <c r="K61" s="179"/>
      <c r="L61" s="179"/>
      <c r="M61" s="9"/>
      <c r="N61" s="5"/>
      <c r="O61" s="160"/>
    </row>
    <row r="62" spans="1:16" x14ac:dyDescent="0.2">
      <c r="A62" s="72"/>
      <c r="B62" s="602"/>
      <c r="C62" s="71"/>
      <c r="D62" s="78"/>
      <c r="E62" s="73"/>
      <c r="F62" s="77"/>
      <c r="G62" s="8"/>
      <c r="H62" s="82"/>
      <c r="I62" s="8"/>
      <c r="J62" s="8"/>
      <c r="K62" s="179"/>
      <c r="L62" s="179"/>
      <c r="M62" s="9"/>
      <c r="N62" s="5"/>
      <c r="O62" s="160"/>
    </row>
    <row r="63" spans="1:16" x14ac:dyDescent="0.2">
      <c r="A63" s="72"/>
      <c r="B63" s="602"/>
      <c r="C63" s="71"/>
      <c r="D63" s="78"/>
      <c r="E63" s="74"/>
      <c r="F63" s="77"/>
      <c r="G63" s="8"/>
      <c r="H63" s="82"/>
      <c r="I63" s="8"/>
      <c r="J63" s="8"/>
      <c r="K63" s="179"/>
      <c r="L63" s="179"/>
      <c r="M63" s="9"/>
      <c r="N63" s="5"/>
      <c r="O63" s="160"/>
    </row>
    <row r="64" spans="1:16" x14ac:dyDescent="0.2">
      <c r="A64" s="72"/>
      <c r="B64" s="602"/>
      <c r="C64" s="71"/>
      <c r="D64" s="78"/>
      <c r="E64" s="74"/>
      <c r="F64" s="77"/>
      <c r="G64" s="8"/>
      <c r="H64" s="82"/>
      <c r="I64" s="8"/>
      <c r="J64" s="8"/>
      <c r="K64" s="179"/>
      <c r="L64" s="179"/>
      <c r="M64" s="9"/>
      <c r="N64" s="5"/>
      <c r="O64" s="160"/>
    </row>
    <row r="65" spans="1:15" x14ac:dyDescent="0.2">
      <c r="A65" s="72"/>
      <c r="B65" s="602"/>
      <c r="C65" s="71"/>
      <c r="D65" s="78"/>
      <c r="E65" s="74"/>
      <c r="F65" s="77"/>
      <c r="G65" s="8"/>
      <c r="H65" s="82"/>
      <c r="I65" s="8"/>
      <c r="J65" s="8"/>
      <c r="K65" s="179"/>
      <c r="L65" s="179"/>
      <c r="M65" s="9"/>
      <c r="N65" s="5"/>
      <c r="O65" s="160"/>
    </row>
    <row r="66" spans="1:15" x14ac:dyDescent="0.2">
      <c r="A66" s="72"/>
      <c r="B66" s="602"/>
      <c r="C66" s="71"/>
      <c r="D66" s="78"/>
      <c r="E66" s="74"/>
      <c r="F66" s="77"/>
      <c r="G66" s="8"/>
      <c r="H66" s="82"/>
      <c r="I66" s="8"/>
      <c r="J66" s="8"/>
      <c r="K66" s="179"/>
      <c r="L66" s="179"/>
      <c r="M66" s="9"/>
      <c r="N66" s="5"/>
      <c r="O66" s="160"/>
    </row>
    <row r="67" spans="1:15" x14ac:dyDescent="0.2">
      <c r="A67" s="72"/>
      <c r="B67" s="602"/>
      <c r="C67" s="71"/>
      <c r="D67" s="78"/>
      <c r="E67" s="73"/>
      <c r="F67" s="77"/>
      <c r="G67" s="8"/>
      <c r="H67" s="82"/>
      <c r="I67" s="8"/>
      <c r="J67" s="8"/>
      <c r="K67" s="179"/>
      <c r="L67" s="179"/>
      <c r="M67" s="9"/>
      <c r="N67" s="5"/>
      <c r="O67" s="160"/>
    </row>
    <row r="68" spans="1:15" x14ac:dyDescent="0.2">
      <c r="A68" s="72"/>
      <c r="B68" s="602"/>
      <c r="C68" s="71"/>
      <c r="D68" s="78"/>
      <c r="E68" s="73"/>
      <c r="F68" s="77"/>
      <c r="G68" s="8"/>
      <c r="H68" s="82"/>
      <c r="I68" s="8"/>
      <c r="J68" s="8"/>
      <c r="K68" s="179"/>
      <c r="L68" s="179"/>
      <c r="M68" s="9"/>
      <c r="N68" s="5"/>
      <c r="O68" s="160"/>
    </row>
    <row r="69" spans="1:15" x14ac:dyDescent="0.2">
      <c r="A69" s="72"/>
      <c r="B69" s="602"/>
      <c r="C69" s="71"/>
      <c r="D69" s="78"/>
      <c r="E69" s="73"/>
      <c r="F69" s="77"/>
      <c r="G69" s="8"/>
      <c r="H69" s="82"/>
      <c r="I69" s="8"/>
      <c r="J69" s="8"/>
      <c r="K69" s="179"/>
      <c r="L69" s="179"/>
      <c r="M69" s="9"/>
      <c r="N69" s="5"/>
      <c r="O69" s="160"/>
    </row>
    <row r="70" spans="1:15" x14ac:dyDescent="0.2">
      <c r="A70" s="72"/>
      <c r="B70" s="602"/>
      <c r="C70" s="71"/>
      <c r="D70" s="78"/>
      <c r="E70" s="73"/>
      <c r="F70" s="77"/>
      <c r="G70" s="8"/>
      <c r="H70" s="82"/>
      <c r="I70" s="8"/>
      <c r="J70" s="8"/>
      <c r="K70" s="179"/>
      <c r="L70" s="179"/>
      <c r="M70" s="9"/>
      <c r="N70" s="5"/>
      <c r="O70" s="160"/>
    </row>
    <row r="71" spans="1:15" x14ac:dyDescent="0.2">
      <c r="A71" s="72"/>
      <c r="B71" s="602"/>
      <c r="C71" s="71"/>
      <c r="D71" s="78"/>
      <c r="E71" s="73"/>
      <c r="F71" s="77"/>
      <c r="G71" s="8"/>
      <c r="H71" s="82"/>
      <c r="I71" s="8"/>
      <c r="J71" s="8"/>
      <c r="K71" s="179"/>
      <c r="L71" s="179"/>
      <c r="M71" s="9"/>
      <c r="N71" s="5"/>
      <c r="O71" s="160"/>
    </row>
    <row r="72" spans="1:15" x14ac:dyDescent="0.2">
      <c r="A72" s="72"/>
      <c r="B72" s="602"/>
      <c r="C72" s="71"/>
      <c r="D72" s="78"/>
      <c r="E72" s="74"/>
      <c r="F72" s="77"/>
      <c r="H72" s="25"/>
      <c r="J72" s="9"/>
      <c r="K72" s="179"/>
      <c r="L72" s="179"/>
      <c r="M72" s="9"/>
      <c r="N72" s="5"/>
      <c r="O72" s="160"/>
    </row>
    <row r="73" spans="1:15" x14ac:dyDescent="0.2">
      <c r="A73" s="72"/>
      <c r="B73" s="602"/>
      <c r="C73" s="71"/>
      <c r="D73" s="78"/>
      <c r="E73" s="73"/>
      <c r="F73" s="77"/>
      <c r="H73" s="25"/>
      <c r="J73" s="9"/>
      <c r="K73" s="179"/>
      <c r="L73" s="179"/>
      <c r="M73" s="9"/>
      <c r="N73" s="5"/>
      <c r="O73" s="160"/>
    </row>
    <row r="74" spans="1:15" x14ac:dyDescent="0.2">
      <c r="A74" s="72"/>
      <c r="B74" s="602"/>
      <c r="C74" s="71"/>
      <c r="D74" s="90" t="s">
        <v>46</v>
      </c>
      <c r="E74" s="74"/>
      <c r="F74" s="77"/>
      <c r="H74" s="25"/>
      <c r="J74" s="9"/>
      <c r="K74" s="179"/>
      <c r="L74" s="179"/>
      <c r="M74" s="9"/>
      <c r="N74" s="5"/>
      <c r="O74" s="160"/>
    </row>
    <row r="75" spans="1:15" x14ac:dyDescent="0.2">
      <c r="A75" s="72"/>
      <c r="B75" s="602"/>
      <c r="C75" s="71"/>
      <c r="D75" s="90" t="s">
        <v>47</v>
      </c>
      <c r="E75" s="74"/>
      <c r="F75" s="77"/>
      <c r="H75" s="25"/>
      <c r="J75" s="9"/>
      <c r="K75" s="179"/>
      <c r="L75" s="179"/>
      <c r="M75" s="9"/>
      <c r="N75" s="5"/>
      <c r="O75" s="160"/>
    </row>
    <row r="76" spans="1:15" x14ac:dyDescent="0.2">
      <c r="A76" s="72"/>
      <c r="B76" s="602"/>
      <c r="C76" s="71"/>
      <c r="D76" s="78" t="s">
        <v>48</v>
      </c>
      <c r="E76" s="74"/>
      <c r="F76" s="77"/>
      <c r="H76" s="25"/>
      <c r="J76" s="9"/>
      <c r="K76" s="179"/>
      <c r="L76" s="179"/>
      <c r="M76" s="9"/>
      <c r="N76" s="5"/>
      <c r="O76" s="160"/>
    </row>
    <row r="77" spans="1:15" x14ac:dyDescent="0.2">
      <c r="A77" s="72"/>
      <c r="B77" s="602"/>
      <c r="C77" s="71"/>
      <c r="D77" s="78" t="s">
        <v>49</v>
      </c>
      <c r="E77" s="74"/>
      <c r="F77" s="77"/>
      <c r="H77" s="25"/>
      <c r="J77" s="9"/>
      <c r="K77" s="179"/>
      <c r="L77" s="179"/>
      <c r="M77" s="9"/>
      <c r="N77" s="5"/>
      <c r="O77" s="160"/>
    </row>
    <row r="78" spans="1:15" x14ac:dyDescent="0.2">
      <c r="A78" s="72"/>
      <c r="B78" s="602"/>
      <c r="C78" s="71"/>
      <c r="D78" s="78" t="s">
        <v>50</v>
      </c>
      <c r="E78" s="74"/>
      <c r="F78" s="77"/>
      <c r="H78" s="25"/>
      <c r="J78" s="9"/>
      <c r="K78" s="179"/>
      <c r="L78" s="179"/>
      <c r="M78" s="9"/>
      <c r="N78" s="5"/>
      <c r="O78" s="160"/>
    </row>
    <row r="79" spans="1:15" x14ac:dyDescent="0.2">
      <c r="A79" s="72"/>
      <c r="B79" s="602"/>
      <c r="C79" s="71"/>
      <c r="D79" s="78" t="s">
        <v>51</v>
      </c>
      <c r="E79" s="74"/>
      <c r="F79" s="77"/>
      <c r="H79" s="25"/>
      <c r="J79" s="9"/>
      <c r="K79" s="179"/>
      <c r="L79" s="179"/>
      <c r="M79" s="9"/>
      <c r="N79" s="5"/>
      <c r="O79" s="160"/>
    </row>
    <row r="80" spans="1:15" x14ac:dyDescent="0.2">
      <c r="A80" s="72"/>
      <c r="B80" s="602"/>
      <c r="C80" s="71"/>
      <c r="D80" s="78" t="s">
        <v>52</v>
      </c>
      <c r="E80" s="74"/>
      <c r="F80" s="77"/>
      <c r="H80" s="25"/>
      <c r="J80" s="9"/>
      <c r="K80" s="179"/>
      <c r="L80" s="179"/>
      <c r="M80" s="9"/>
      <c r="N80" s="5"/>
      <c r="O80" s="160"/>
    </row>
    <row r="81" spans="1:15" x14ac:dyDescent="0.2">
      <c r="A81" s="72"/>
      <c r="B81" s="602"/>
      <c r="C81" s="71"/>
      <c r="D81" s="78" t="s">
        <v>53</v>
      </c>
      <c r="E81" s="74"/>
      <c r="F81" s="77"/>
      <c r="H81" s="25"/>
      <c r="J81" s="9"/>
      <c r="K81" s="179"/>
      <c r="L81" s="179"/>
      <c r="M81" s="9"/>
      <c r="N81" s="5"/>
      <c r="O81" s="160"/>
    </row>
    <row r="82" spans="1:15" x14ac:dyDescent="0.2">
      <c r="A82" s="72"/>
      <c r="B82" s="79"/>
      <c r="C82" s="71"/>
      <c r="D82" s="78">
        <v>1</v>
      </c>
      <c r="E82" s="74"/>
      <c r="F82" s="77"/>
      <c r="H82" s="25"/>
      <c r="J82" s="9"/>
      <c r="K82" s="179"/>
      <c r="L82" s="179"/>
      <c r="M82" s="9"/>
      <c r="N82" s="5"/>
      <c r="O82" s="160"/>
    </row>
    <row r="83" spans="1:15" x14ac:dyDescent="0.2">
      <c r="A83" s="72"/>
      <c r="B83" s="79"/>
      <c r="C83" s="71"/>
      <c r="D83" s="78">
        <v>2</v>
      </c>
      <c r="E83" s="73"/>
      <c r="F83" s="77"/>
      <c r="H83" s="25"/>
      <c r="J83" s="9"/>
      <c r="K83" s="179"/>
      <c r="L83" s="179"/>
      <c r="M83" s="9"/>
      <c r="N83" s="5"/>
      <c r="O83" s="160"/>
    </row>
    <row r="84" spans="1:15" x14ac:dyDescent="0.2">
      <c r="A84" s="72"/>
      <c r="B84" s="79"/>
      <c r="C84" s="71"/>
      <c r="D84" s="78">
        <v>3</v>
      </c>
      <c r="E84" s="73"/>
      <c r="F84" s="77"/>
      <c r="H84" s="25"/>
      <c r="J84" s="9"/>
      <c r="K84" s="179"/>
      <c r="L84" s="179"/>
      <c r="M84" s="9"/>
      <c r="N84" s="5"/>
      <c r="O84" s="160"/>
    </row>
    <row r="85" spans="1:15" x14ac:dyDescent="0.2">
      <c r="A85" s="72"/>
      <c r="B85" s="79"/>
      <c r="C85" s="71"/>
      <c r="D85" s="78">
        <v>4</v>
      </c>
      <c r="E85" s="74"/>
      <c r="F85" s="77"/>
      <c r="H85" s="25"/>
      <c r="J85" s="9"/>
      <c r="K85" s="179"/>
      <c r="L85" s="179"/>
      <c r="M85" s="9"/>
      <c r="N85" s="5"/>
      <c r="O85" s="160"/>
    </row>
    <row r="86" spans="1:15" x14ac:dyDescent="0.2">
      <c r="A86" s="72"/>
      <c r="B86" s="79"/>
      <c r="C86" s="71"/>
      <c r="D86" s="78"/>
      <c r="E86" s="74"/>
      <c r="F86" s="77"/>
      <c r="H86" s="25"/>
      <c r="J86" s="9"/>
      <c r="K86" s="179"/>
      <c r="L86" s="179"/>
      <c r="M86" s="9"/>
      <c r="N86" s="5"/>
      <c r="O86" s="160"/>
    </row>
    <row r="87" spans="1:15" x14ac:dyDescent="0.2">
      <c r="A87" s="72"/>
      <c r="B87" s="79"/>
      <c r="C87" s="71"/>
      <c r="D87" s="78"/>
      <c r="E87" s="74"/>
      <c r="F87" s="77"/>
      <c r="H87" s="25"/>
      <c r="J87" s="9"/>
      <c r="K87" s="179"/>
      <c r="L87" s="179"/>
      <c r="M87" s="9"/>
      <c r="N87" s="5"/>
      <c r="O87" s="160"/>
    </row>
    <row r="88" spans="1:15" x14ac:dyDescent="0.2">
      <c r="A88" s="72"/>
      <c r="B88" s="79"/>
      <c r="C88" s="71"/>
      <c r="D88" s="78"/>
      <c r="E88" s="74"/>
      <c r="F88" s="77"/>
      <c r="H88" s="25"/>
      <c r="J88" s="9"/>
      <c r="K88" s="179"/>
      <c r="L88" s="179"/>
      <c r="M88" s="9"/>
      <c r="N88" s="5"/>
      <c r="O88" s="160"/>
    </row>
    <row r="89" spans="1:15" x14ac:dyDescent="0.2">
      <c r="A89" s="72"/>
      <c r="B89" s="79"/>
      <c r="C89" s="71"/>
      <c r="D89" s="78"/>
      <c r="E89" s="74"/>
      <c r="F89" s="77"/>
      <c r="H89" s="25"/>
      <c r="J89" s="9"/>
      <c r="K89" s="179"/>
      <c r="L89" s="179"/>
      <c r="M89" s="9"/>
      <c r="N89" s="5"/>
      <c r="O89" s="160"/>
    </row>
    <row r="90" spans="1:15" x14ac:dyDescent="0.2">
      <c r="A90" s="72"/>
      <c r="B90" s="79"/>
      <c r="C90" s="71"/>
      <c r="D90" s="78"/>
      <c r="E90" s="73"/>
      <c r="F90" s="75"/>
      <c r="H90" s="25"/>
      <c r="J90" s="9"/>
      <c r="K90" s="179"/>
      <c r="L90" s="179"/>
      <c r="M90" s="9"/>
      <c r="N90" s="5"/>
      <c r="O90" s="160"/>
    </row>
    <row r="91" spans="1:15" x14ac:dyDescent="0.2">
      <c r="A91" s="72"/>
      <c r="B91" s="79"/>
      <c r="C91" s="71"/>
      <c r="D91" s="78"/>
      <c r="E91" s="74"/>
      <c r="F91" s="75"/>
      <c r="H91" s="25"/>
      <c r="J91" s="9"/>
      <c r="K91" s="179"/>
      <c r="L91" s="179"/>
      <c r="M91" s="9"/>
      <c r="N91" s="5"/>
      <c r="O91" s="160"/>
    </row>
    <row r="92" spans="1:15" x14ac:dyDescent="0.2">
      <c r="A92" s="72"/>
      <c r="B92" s="79"/>
      <c r="C92" s="71"/>
      <c r="D92" s="80"/>
      <c r="E92" s="77"/>
      <c r="F92" s="75"/>
      <c r="H92" s="25"/>
      <c r="J92" s="9"/>
      <c r="K92" s="179"/>
      <c r="L92" s="179"/>
      <c r="M92" s="9"/>
      <c r="N92" s="5"/>
      <c r="O92" s="160"/>
    </row>
    <row r="93" spans="1:15" x14ac:dyDescent="0.2">
      <c r="A93" s="72"/>
      <c r="B93" s="79"/>
      <c r="C93" s="71"/>
      <c r="D93" s="80"/>
      <c r="E93" s="77"/>
      <c r="F93" s="75"/>
      <c r="H93" s="25"/>
      <c r="J93" s="9"/>
      <c r="K93" s="179"/>
      <c r="L93" s="179"/>
      <c r="M93" s="9"/>
      <c r="N93" s="5"/>
      <c r="O93" s="160"/>
    </row>
    <row r="94" spans="1:15" x14ac:dyDescent="0.2">
      <c r="A94" s="76"/>
      <c r="B94" s="75"/>
      <c r="C94" s="81"/>
      <c r="D94" s="77"/>
      <c r="E94" s="77"/>
      <c r="F94" s="75"/>
      <c r="H94" s="25"/>
      <c r="J94" s="9"/>
      <c r="K94" s="179"/>
      <c r="L94" s="179"/>
      <c r="M94" s="9"/>
      <c r="N94" s="5"/>
      <c r="O94" s="160"/>
    </row>
    <row r="95" spans="1:15" x14ac:dyDescent="0.2">
      <c r="A95" s="76"/>
      <c r="B95" s="75"/>
      <c r="C95" s="81"/>
      <c r="D95" s="77"/>
      <c r="E95" s="77"/>
      <c r="F95" s="75"/>
      <c r="H95" s="25"/>
      <c r="J95" s="9"/>
      <c r="K95" s="179"/>
      <c r="L95" s="179"/>
      <c r="M95" s="9"/>
      <c r="N95" s="5"/>
      <c r="O95" s="160"/>
    </row>
    <row r="96" spans="1:15" x14ac:dyDescent="0.2">
      <c r="A96" s="76"/>
      <c r="B96" s="75"/>
      <c r="C96" s="81"/>
      <c r="D96" s="77"/>
      <c r="E96" s="77"/>
      <c r="F96" s="75"/>
    </row>
  </sheetData>
  <mergeCells count="129">
    <mergeCell ref="O30:O31"/>
    <mergeCell ref="O32:O33"/>
    <mergeCell ref="O34:O35"/>
    <mergeCell ref="O36:O37"/>
    <mergeCell ref="O38:O39"/>
    <mergeCell ref="O40:O41"/>
    <mergeCell ref="O42:O43"/>
    <mergeCell ref="P28:P29"/>
    <mergeCell ref="P30:P31"/>
    <mergeCell ref="P32:P33"/>
    <mergeCell ref="P34:P35"/>
    <mergeCell ref="P36:P37"/>
    <mergeCell ref="P38:P39"/>
    <mergeCell ref="P40:P41"/>
    <mergeCell ref="P42:P43"/>
    <mergeCell ref="O17:O18"/>
    <mergeCell ref="O15:O16"/>
    <mergeCell ref="O13:O14"/>
    <mergeCell ref="O11:O12"/>
    <mergeCell ref="O9:O10"/>
    <mergeCell ref="O7:O8"/>
    <mergeCell ref="O5:O6"/>
    <mergeCell ref="O3:O4"/>
    <mergeCell ref="O28:O29"/>
    <mergeCell ref="B1:M1"/>
    <mergeCell ref="A15:A16"/>
    <mergeCell ref="B21:B22"/>
    <mergeCell ref="C21:C22"/>
    <mergeCell ref="B23:B24"/>
    <mergeCell ref="C23:C24"/>
    <mergeCell ref="B26:M26"/>
    <mergeCell ref="A28:A29"/>
    <mergeCell ref="B28:B29"/>
    <mergeCell ref="C28:C29"/>
    <mergeCell ref="C3:C4"/>
    <mergeCell ref="C5:C6"/>
    <mergeCell ref="C7:C8"/>
    <mergeCell ref="C9:C10"/>
    <mergeCell ref="F2:I2"/>
    <mergeCell ref="P7:P8"/>
    <mergeCell ref="A9:A10"/>
    <mergeCell ref="B9:B10"/>
    <mergeCell ref="N9:N10"/>
    <mergeCell ref="P9:P10"/>
    <mergeCell ref="A7:A8"/>
    <mergeCell ref="B7:B8"/>
    <mergeCell ref="N3:N4"/>
    <mergeCell ref="P3:P4"/>
    <mergeCell ref="A5:A6"/>
    <mergeCell ref="B5:B6"/>
    <mergeCell ref="N5:N6"/>
    <mergeCell ref="P5:P6"/>
    <mergeCell ref="A3:A4"/>
    <mergeCell ref="B3:B4"/>
    <mergeCell ref="N7:N8"/>
    <mergeCell ref="A30:A31"/>
    <mergeCell ref="B30:B31"/>
    <mergeCell ref="C15:C16"/>
    <mergeCell ref="C30:C31"/>
    <mergeCell ref="N30:N31"/>
    <mergeCell ref="F27:I27"/>
    <mergeCell ref="P11:P12"/>
    <mergeCell ref="A13:A14"/>
    <mergeCell ref="B13:B14"/>
    <mergeCell ref="N13:N14"/>
    <mergeCell ref="P13:P14"/>
    <mergeCell ref="A11:A12"/>
    <mergeCell ref="B11:B12"/>
    <mergeCell ref="N11:N12"/>
    <mergeCell ref="C11:C12"/>
    <mergeCell ref="C13:C14"/>
    <mergeCell ref="G11:H11"/>
    <mergeCell ref="I11:J11"/>
    <mergeCell ref="P15:P16"/>
    <mergeCell ref="A17:A18"/>
    <mergeCell ref="B17:B18"/>
    <mergeCell ref="N17:N18"/>
    <mergeCell ref="P17:P18"/>
    <mergeCell ref="B15:B16"/>
    <mergeCell ref="N15:N16"/>
    <mergeCell ref="C17:C18"/>
    <mergeCell ref="N28:N29"/>
    <mergeCell ref="A40:A41"/>
    <mergeCell ref="B40:B41"/>
    <mergeCell ref="C40:C41"/>
    <mergeCell ref="N40:N41"/>
    <mergeCell ref="A42:A43"/>
    <mergeCell ref="B42:B43"/>
    <mergeCell ref="C42:C43"/>
    <mergeCell ref="N42:N43"/>
    <mergeCell ref="A32:A33"/>
    <mergeCell ref="B32:B33"/>
    <mergeCell ref="C32:C33"/>
    <mergeCell ref="N32:N33"/>
    <mergeCell ref="A38:A39"/>
    <mergeCell ref="B38:B39"/>
    <mergeCell ref="C38:C39"/>
    <mergeCell ref="N38:N39"/>
    <mergeCell ref="A34:A35"/>
    <mergeCell ref="B34:B35"/>
    <mergeCell ref="C34:C35"/>
    <mergeCell ref="N34:N35"/>
    <mergeCell ref="A36:A37"/>
    <mergeCell ref="B80:B81"/>
    <mergeCell ref="B58:B59"/>
    <mergeCell ref="B60:B61"/>
    <mergeCell ref="B62:B63"/>
    <mergeCell ref="B64:B65"/>
    <mergeCell ref="B66:B67"/>
    <mergeCell ref="B68:B69"/>
    <mergeCell ref="B70:B71"/>
    <mergeCell ref="B72:B73"/>
    <mergeCell ref="B74:B75"/>
    <mergeCell ref="B54:B55"/>
    <mergeCell ref="B56:B57"/>
    <mergeCell ref="B36:B37"/>
    <mergeCell ref="C36:C37"/>
    <mergeCell ref="N36:N37"/>
    <mergeCell ref="G36:H36"/>
    <mergeCell ref="I36:J36"/>
    <mergeCell ref="B76:B77"/>
    <mergeCell ref="B78:B79"/>
    <mergeCell ref="B44:B45"/>
    <mergeCell ref="B46:B47"/>
    <mergeCell ref="C46:C47"/>
    <mergeCell ref="B48:B49"/>
    <mergeCell ref="C48:C49"/>
    <mergeCell ref="B50:B51"/>
    <mergeCell ref="B52:B53"/>
  </mergeCells>
  <phoneticPr fontId="3"/>
  <conditionalFormatting sqref="D4">
    <cfRule type="expression" dxfId="765" priority="159">
      <formula>COUNTBLANK(D4)=1</formula>
    </cfRule>
    <cfRule type="cellIs" dxfId="764" priority="162" operator="lessThan">
      <formula>D5</formula>
    </cfRule>
  </conditionalFormatting>
  <conditionalFormatting sqref="D5">
    <cfRule type="expression" dxfId="763" priority="158">
      <formula>COUNTBLANK(D5)=1</formula>
    </cfRule>
    <cfRule type="cellIs" dxfId="762" priority="161" operator="lessThan">
      <formula>D4</formula>
    </cfRule>
  </conditionalFormatting>
  <conditionalFormatting sqref="E4">
    <cfRule type="expression" dxfId="761" priority="160">
      <formula>COUNTBLANK(D4)=1</formula>
    </cfRule>
  </conditionalFormatting>
  <conditionalFormatting sqref="D8">
    <cfRule type="expression" dxfId="760" priority="155">
      <formula>COUNTBLANK(D8)=1</formula>
    </cfRule>
    <cfRule type="cellIs" dxfId="759" priority="157" operator="lessThan">
      <formula>D9</formula>
    </cfRule>
  </conditionalFormatting>
  <conditionalFormatting sqref="D9">
    <cfRule type="expression" dxfId="758" priority="154">
      <formula>COUNTBLANK(D9)=1</formula>
    </cfRule>
    <cfRule type="cellIs" dxfId="757" priority="156" operator="lessThan">
      <formula>D8</formula>
    </cfRule>
  </conditionalFormatting>
  <conditionalFormatting sqref="E8">
    <cfRule type="expression" dxfId="756" priority="153">
      <formula>COUNTBLANK(D8)=1</formula>
    </cfRule>
  </conditionalFormatting>
  <conditionalFormatting sqref="E5">
    <cfRule type="cellIs" dxfId="755" priority="152" operator="lessThan">
      <formula>E8</formula>
    </cfRule>
  </conditionalFormatting>
  <conditionalFormatting sqref="E7:E8">
    <cfRule type="cellIs" dxfId="754" priority="151" operator="lessThan">
      <formula>E5</formula>
    </cfRule>
  </conditionalFormatting>
  <conditionalFormatting sqref="E5 E7:E8">
    <cfRule type="expression" dxfId="753" priority="150">
      <formula>COUNTBLANK(E5)=1</formula>
    </cfRule>
  </conditionalFormatting>
  <conditionalFormatting sqref="E7">
    <cfRule type="expression" dxfId="752" priority="149">
      <formula>COUNTBLANK(E8)=1</formula>
    </cfRule>
  </conditionalFormatting>
  <conditionalFormatting sqref="D12">
    <cfRule type="expression" dxfId="751" priority="145">
      <formula>COUNTBLANK(D12)=1</formula>
    </cfRule>
    <cfRule type="cellIs" dxfId="750" priority="148" operator="lessThan">
      <formula>D13</formula>
    </cfRule>
  </conditionalFormatting>
  <conditionalFormatting sqref="D13">
    <cfRule type="expression" dxfId="749" priority="144">
      <formula>COUNTBLANK(D13)=1</formula>
    </cfRule>
    <cfRule type="cellIs" dxfId="748" priority="147" operator="lessThan">
      <formula>D12</formula>
    </cfRule>
  </conditionalFormatting>
  <conditionalFormatting sqref="E12">
    <cfRule type="expression" dxfId="747" priority="146">
      <formula>COUNTBLANK(D12)=1</formula>
    </cfRule>
  </conditionalFormatting>
  <conditionalFormatting sqref="D16">
    <cfRule type="expression" dxfId="746" priority="141">
      <formula>COUNTBLANK(D16)=1</formula>
    </cfRule>
    <cfRule type="cellIs" dxfId="745" priority="143" operator="lessThan">
      <formula>D17</formula>
    </cfRule>
  </conditionalFormatting>
  <conditionalFormatting sqref="D17">
    <cfRule type="expression" dxfId="744" priority="140">
      <formula>COUNTBLANK(D17)=1</formula>
    </cfRule>
    <cfRule type="cellIs" dxfId="743" priority="142" operator="lessThan">
      <formula>D16</formula>
    </cfRule>
  </conditionalFormatting>
  <conditionalFormatting sqref="E16">
    <cfRule type="expression" dxfId="742" priority="139">
      <formula>COUNTBLANK(D16)=1</formula>
    </cfRule>
  </conditionalFormatting>
  <conditionalFormatting sqref="E13:E14">
    <cfRule type="cellIs" dxfId="741" priority="138" operator="lessThan">
      <formula>E16</formula>
    </cfRule>
  </conditionalFormatting>
  <conditionalFormatting sqref="E14">
    <cfRule type="expression" dxfId="740" priority="134">
      <formula>COUNTBLANK(E13)=1</formula>
    </cfRule>
    <cfRule type="cellIs" dxfId="739" priority="137" operator="lessThan">
      <formula>E16</formula>
    </cfRule>
  </conditionalFormatting>
  <conditionalFormatting sqref="E15:E16">
    <cfRule type="cellIs" dxfId="738" priority="136" operator="lessThan">
      <formula>E13</formula>
    </cfRule>
  </conditionalFormatting>
  <conditionalFormatting sqref="E13:E16">
    <cfRule type="expression" dxfId="737" priority="135">
      <formula>COUNTBLANK(E13)=1</formula>
    </cfRule>
  </conditionalFormatting>
  <conditionalFormatting sqref="E15">
    <cfRule type="expression" dxfId="736" priority="133">
      <formula>COUNTBLANK(E16)=1</formula>
    </cfRule>
  </conditionalFormatting>
  <conditionalFormatting sqref="L4">
    <cfRule type="expression" dxfId="735" priority="132">
      <formula>COUNTBLANK(M4)=1</formula>
    </cfRule>
  </conditionalFormatting>
  <conditionalFormatting sqref="L7:L8">
    <cfRule type="cellIs" dxfId="734" priority="129" operator="lessThan">
      <formula>L5</formula>
    </cfRule>
  </conditionalFormatting>
  <conditionalFormatting sqref="L5:L6">
    <cfRule type="cellIs" dxfId="733" priority="130" operator="lessThan">
      <formula>L7</formula>
    </cfRule>
  </conditionalFormatting>
  <conditionalFormatting sqref="L8">
    <cfRule type="expression" dxfId="732" priority="131">
      <formula>COUNTBLANK(M8)=1</formula>
    </cfRule>
  </conditionalFormatting>
  <conditionalFormatting sqref="L5:L8">
    <cfRule type="expression" dxfId="731" priority="128">
      <formula>COUNTBLANK(L$5)=1</formula>
    </cfRule>
  </conditionalFormatting>
  <conditionalFormatting sqref="L15:L16">
    <cfRule type="cellIs" dxfId="730" priority="125" operator="lessThan">
      <formula>L13</formula>
    </cfRule>
  </conditionalFormatting>
  <conditionalFormatting sqref="L13:L14">
    <cfRule type="cellIs" dxfId="729" priority="126" operator="lessThan">
      <formula>L15</formula>
    </cfRule>
  </conditionalFormatting>
  <conditionalFormatting sqref="L16">
    <cfRule type="expression" dxfId="728" priority="127">
      <formula>COUNTBLANK(M16)=1</formula>
    </cfRule>
  </conditionalFormatting>
  <conditionalFormatting sqref="L13:L16">
    <cfRule type="expression" dxfId="727" priority="124">
      <formula>COUNTBLANK(L$13)=1</formula>
    </cfRule>
  </conditionalFormatting>
  <conditionalFormatting sqref="L12">
    <cfRule type="expression" dxfId="726" priority="123">
      <formula>COUNTBLANK(M12)=1</formula>
    </cfRule>
  </conditionalFormatting>
  <conditionalFormatting sqref="K6">
    <cfRule type="expression" dxfId="725" priority="122">
      <formula>COUNTBLANK(L5)=1</formula>
    </cfRule>
  </conditionalFormatting>
  <conditionalFormatting sqref="K7:K10">
    <cfRule type="cellIs" dxfId="724" priority="121" operator="lessThan">
      <formula>K11</formula>
    </cfRule>
  </conditionalFormatting>
  <conditionalFormatting sqref="K15">
    <cfRule type="expression" dxfId="723" priority="120">
      <formula>COUNTBLANK($L$16)</formula>
    </cfRule>
  </conditionalFormatting>
  <conditionalFormatting sqref="K11:K14">
    <cfRule type="cellIs" dxfId="722" priority="119" operator="lessThan">
      <formula>K7</formula>
    </cfRule>
  </conditionalFormatting>
  <conditionalFormatting sqref="K7:K14">
    <cfRule type="expression" dxfId="721" priority="118">
      <formula>COUNTBLANK($K$7)=1</formula>
    </cfRule>
  </conditionalFormatting>
  <conditionalFormatting sqref="F7:F13">
    <cfRule type="expression" dxfId="720" priority="117">
      <formula>COUNTBLANK($F$7)=1</formula>
    </cfRule>
  </conditionalFormatting>
  <conditionalFormatting sqref="F7:F10">
    <cfRule type="cellIs" dxfId="719" priority="116" operator="lessThan">
      <formula>F11</formula>
    </cfRule>
  </conditionalFormatting>
  <conditionalFormatting sqref="F11:F13">
    <cfRule type="cellIs" dxfId="718" priority="115" operator="lessThan">
      <formula>$F$7</formula>
    </cfRule>
  </conditionalFormatting>
  <conditionalFormatting sqref="H10">
    <cfRule type="expression" dxfId="717" priority="114">
      <formula>COUNTBLANK(H10)=1</formula>
    </cfRule>
  </conditionalFormatting>
  <conditionalFormatting sqref="I10">
    <cfRule type="expression" dxfId="716" priority="113">
      <formula>COUNTBLANK($I$10)=1</formula>
    </cfRule>
  </conditionalFormatting>
  <conditionalFormatting sqref="G10">
    <cfRule type="expression" dxfId="715" priority="112">
      <formula>COUNTBLANK(H10)=1</formula>
    </cfRule>
  </conditionalFormatting>
  <conditionalFormatting sqref="J10">
    <cfRule type="expression" dxfId="714" priority="111">
      <formula>COUNTBLANK(I10)=1</formula>
    </cfRule>
  </conditionalFormatting>
  <conditionalFormatting sqref="G10:H10">
    <cfRule type="cellIs" dxfId="713" priority="110" operator="lessThan">
      <formula>I10</formula>
    </cfRule>
  </conditionalFormatting>
  <conditionalFormatting sqref="I10:J10">
    <cfRule type="cellIs" dxfId="712" priority="109" operator="lessThan">
      <formula>G10</formula>
    </cfRule>
  </conditionalFormatting>
  <conditionalFormatting sqref="I3:I9">
    <cfRule type="expression" dxfId="711" priority="108">
      <formula>COUNTBLANK($I$10)=1</formula>
    </cfRule>
  </conditionalFormatting>
  <conditionalFormatting sqref="D4 D9 D12 D17 D16:E16 D13:E13 D8:E8 F7 H10:I10 K7 K14 L13 L16 L8 L5 D5:E5">
    <cfRule type="expression" dxfId="710" priority="107">
      <formula>COUNTBLANK(D4)=1</formula>
    </cfRule>
  </conditionalFormatting>
  <conditionalFormatting sqref="F14">
    <cfRule type="expression" dxfId="709" priority="106">
      <formula>COUNTBLANK($F$7)=1</formula>
    </cfRule>
  </conditionalFormatting>
  <conditionalFormatting sqref="F14">
    <cfRule type="cellIs" dxfId="708" priority="105" operator="lessThan">
      <formula>$F$7</formula>
    </cfRule>
  </conditionalFormatting>
  <conditionalFormatting sqref="F14">
    <cfRule type="expression" dxfId="707" priority="104">
      <formula>COUNTBLANK(E13)=1</formula>
    </cfRule>
  </conditionalFormatting>
  <conditionalFormatting sqref="F14">
    <cfRule type="expression" dxfId="706" priority="103">
      <formula>COUNTBLANK(F14)=1</formula>
    </cfRule>
  </conditionalFormatting>
  <conditionalFormatting sqref="M4">
    <cfRule type="expression" dxfId="705" priority="100">
      <formula>COUNTBLANK(M4)=1</formula>
    </cfRule>
    <cfRule type="cellIs" dxfId="704" priority="102" operator="lessThan">
      <formula>M5</formula>
    </cfRule>
  </conditionalFormatting>
  <conditionalFormatting sqref="M5">
    <cfRule type="expression" dxfId="703" priority="99">
      <formula>COUNTBLANK(M5)=1</formula>
    </cfRule>
    <cfRule type="cellIs" dxfId="702" priority="101" operator="lessThan">
      <formula>M4</formula>
    </cfRule>
  </conditionalFormatting>
  <conditionalFormatting sqref="M8">
    <cfRule type="expression" dxfId="701" priority="96">
      <formula>COUNTBLANK(M8)=1</formula>
    </cfRule>
    <cfRule type="cellIs" dxfId="700" priority="98" operator="lessThan">
      <formula>M9</formula>
    </cfRule>
  </conditionalFormatting>
  <conditionalFormatting sqref="M9">
    <cfRule type="expression" dxfId="699" priority="95">
      <formula>COUNTBLANK(M9)=1</formula>
    </cfRule>
    <cfRule type="cellIs" dxfId="698" priority="97" operator="lessThan">
      <formula>M8</formula>
    </cfRule>
  </conditionalFormatting>
  <conditionalFormatting sqref="M12">
    <cfRule type="expression" dxfId="697" priority="92">
      <formula>COUNTBLANK(M12)=1</formula>
    </cfRule>
    <cfRule type="cellIs" dxfId="696" priority="94" operator="lessThan">
      <formula>M13</formula>
    </cfRule>
  </conditionalFormatting>
  <conditionalFormatting sqref="M13">
    <cfRule type="expression" dxfId="695" priority="91">
      <formula>COUNTBLANK(M13)=1</formula>
    </cfRule>
    <cfRule type="cellIs" dxfId="694" priority="93" operator="lessThan">
      <formula>M12</formula>
    </cfRule>
  </conditionalFormatting>
  <conditionalFormatting sqref="M16">
    <cfRule type="expression" dxfId="693" priority="88">
      <formula>COUNTBLANK(M16)=1</formula>
    </cfRule>
    <cfRule type="cellIs" dxfId="692" priority="90" operator="lessThan">
      <formula>M17</formula>
    </cfRule>
  </conditionalFormatting>
  <conditionalFormatting sqref="M17">
    <cfRule type="expression" dxfId="691" priority="87">
      <formula>COUNTBLANK(M17)=1</formula>
    </cfRule>
    <cfRule type="cellIs" dxfId="690" priority="89" operator="lessThan">
      <formula>M16</formula>
    </cfRule>
  </conditionalFormatting>
  <conditionalFormatting sqref="M4:M5 M8:M9 M12:M13 M16:M17">
    <cfRule type="expression" dxfId="689" priority="86">
      <formula>COUNTBLANK(M4)=1</formula>
    </cfRule>
  </conditionalFormatting>
  <conditionalFormatting sqref="F6">
    <cfRule type="expression" dxfId="688" priority="85">
      <formula>COUNTBLANK(E5)=1</formula>
    </cfRule>
  </conditionalFormatting>
  <conditionalFormatting sqref="E6">
    <cfRule type="expression" dxfId="687" priority="82">
      <formula>COUNTBLANK(E5)=1</formula>
    </cfRule>
    <cfRule type="cellIs" dxfId="686" priority="84" operator="lessThan">
      <formula>E8</formula>
    </cfRule>
  </conditionalFormatting>
  <conditionalFormatting sqref="E6">
    <cfRule type="expression" dxfId="685" priority="83">
      <formula>COUNTBLANK(E6)=1</formula>
    </cfRule>
  </conditionalFormatting>
  <conditionalFormatting sqref="D29">
    <cfRule type="expression" dxfId="684" priority="78">
      <formula>COUNTBLANK(D29)=1</formula>
    </cfRule>
    <cfRule type="cellIs" dxfId="683" priority="81" operator="lessThan">
      <formula>D30</formula>
    </cfRule>
  </conditionalFormatting>
  <conditionalFormatting sqref="D30">
    <cfRule type="expression" dxfId="682" priority="77">
      <formula>COUNTBLANK(D30)=1</formula>
    </cfRule>
    <cfRule type="cellIs" dxfId="681" priority="80" operator="lessThan">
      <formula>D29</formula>
    </cfRule>
  </conditionalFormatting>
  <conditionalFormatting sqref="E29">
    <cfRule type="expression" dxfId="680" priority="79">
      <formula>COUNTBLANK(D29)=1</formula>
    </cfRule>
  </conditionalFormatting>
  <conditionalFormatting sqref="D33">
    <cfRule type="expression" dxfId="679" priority="74">
      <formula>COUNTBLANK(D33)=1</formula>
    </cfRule>
    <cfRule type="cellIs" dxfId="678" priority="76" operator="lessThan">
      <formula>D34</formula>
    </cfRule>
  </conditionalFormatting>
  <conditionalFormatting sqref="D34">
    <cfRule type="expression" dxfId="677" priority="73">
      <formula>COUNTBLANK(D34)=1</formula>
    </cfRule>
    <cfRule type="cellIs" dxfId="676" priority="75" operator="lessThan">
      <formula>D33</formula>
    </cfRule>
  </conditionalFormatting>
  <conditionalFormatting sqref="E33">
    <cfRule type="expression" dxfId="675" priority="72">
      <formula>COUNTBLANK(D33)=1</formula>
    </cfRule>
  </conditionalFormatting>
  <conditionalFormatting sqref="E30">
    <cfRule type="cellIs" dxfId="674" priority="71" operator="lessThan">
      <formula>E33</formula>
    </cfRule>
  </conditionalFormatting>
  <conditionalFormatting sqref="E32:E33">
    <cfRule type="cellIs" dxfId="673" priority="70" operator="lessThan">
      <formula>E30</formula>
    </cfRule>
  </conditionalFormatting>
  <conditionalFormatting sqref="E30 E32:E33">
    <cfRule type="expression" dxfId="672" priority="69">
      <formula>COUNTBLANK(E30)=1</formula>
    </cfRule>
  </conditionalFormatting>
  <conditionalFormatting sqref="E32">
    <cfRule type="expression" dxfId="671" priority="68">
      <formula>COUNTBLANK(E33)=1</formula>
    </cfRule>
  </conditionalFormatting>
  <conditionalFormatting sqref="D37">
    <cfRule type="expression" dxfId="670" priority="64">
      <formula>COUNTBLANK(D37)=1</formula>
    </cfRule>
    <cfRule type="cellIs" dxfId="669" priority="67" operator="lessThan">
      <formula>D38</formula>
    </cfRule>
  </conditionalFormatting>
  <conditionalFormatting sqref="D38">
    <cfRule type="expression" dxfId="668" priority="63">
      <formula>COUNTBLANK(D38)=1</formula>
    </cfRule>
    <cfRule type="cellIs" dxfId="667" priority="66" operator="lessThan">
      <formula>D37</formula>
    </cfRule>
  </conditionalFormatting>
  <conditionalFormatting sqref="E37">
    <cfRule type="expression" dxfId="666" priority="65">
      <formula>COUNTBLANK(D37)=1</formula>
    </cfRule>
  </conditionalFormatting>
  <conditionalFormatting sqref="D41">
    <cfRule type="expression" dxfId="665" priority="60">
      <formula>COUNTBLANK(D41)=1</formula>
    </cfRule>
    <cfRule type="cellIs" dxfId="664" priority="62" operator="lessThan">
      <formula>D42</formula>
    </cfRule>
  </conditionalFormatting>
  <conditionalFormatting sqref="D42">
    <cfRule type="expression" dxfId="663" priority="59">
      <formula>COUNTBLANK(D42)=1</formula>
    </cfRule>
    <cfRule type="cellIs" dxfId="662" priority="61" operator="lessThan">
      <formula>D41</formula>
    </cfRule>
  </conditionalFormatting>
  <conditionalFormatting sqref="E41">
    <cfRule type="expression" dxfId="661" priority="58">
      <formula>COUNTBLANK(D41)=1</formula>
    </cfRule>
  </conditionalFormatting>
  <conditionalFormatting sqref="E38:E39">
    <cfRule type="cellIs" dxfId="660" priority="57" operator="lessThan">
      <formula>E41</formula>
    </cfRule>
  </conditionalFormatting>
  <conditionalFormatting sqref="E39">
    <cfRule type="expression" dxfId="659" priority="53">
      <formula>COUNTBLANK(E38)=1</formula>
    </cfRule>
    <cfRule type="cellIs" dxfId="658" priority="56" operator="lessThan">
      <formula>E41</formula>
    </cfRule>
  </conditionalFormatting>
  <conditionalFormatting sqref="E40:E41">
    <cfRule type="cellIs" dxfId="657" priority="55" operator="lessThan">
      <formula>E38</formula>
    </cfRule>
  </conditionalFormatting>
  <conditionalFormatting sqref="E38:E41">
    <cfRule type="expression" dxfId="656" priority="54">
      <formula>COUNTBLANK(E38)=1</formula>
    </cfRule>
  </conditionalFormatting>
  <conditionalFormatting sqref="E40">
    <cfRule type="expression" dxfId="655" priority="52">
      <formula>COUNTBLANK(E41)=1</formula>
    </cfRule>
  </conditionalFormatting>
  <conditionalFormatting sqref="L29">
    <cfRule type="expression" dxfId="654" priority="51">
      <formula>COUNTBLANK(M29)=1</formula>
    </cfRule>
  </conditionalFormatting>
  <conditionalFormatting sqref="L32:L33">
    <cfRule type="cellIs" dxfId="653" priority="48" operator="lessThan">
      <formula>L30</formula>
    </cfRule>
  </conditionalFormatting>
  <conditionalFormatting sqref="L30:L31">
    <cfRule type="cellIs" dxfId="652" priority="49" operator="lessThan">
      <formula>L32</formula>
    </cfRule>
  </conditionalFormatting>
  <conditionalFormatting sqref="L33">
    <cfRule type="expression" dxfId="651" priority="50">
      <formula>COUNTBLANK(M33)=1</formula>
    </cfRule>
  </conditionalFormatting>
  <conditionalFormatting sqref="L30:L33">
    <cfRule type="expression" dxfId="650" priority="47">
      <formula>COUNTBLANK(L$5)=1</formula>
    </cfRule>
  </conditionalFormatting>
  <conditionalFormatting sqref="L40:L41">
    <cfRule type="cellIs" dxfId="649" priority="44" operator="lessThan">
      <formula>L38</formula>
    </cfRule>
  </conditionalFormatting>
  <conditionalFormatting sqref="L38:L39">
    <cfRule type="cellIs" dxfId="648" priority="45" operator="lessThan">
      <formula>L40</formula>
    </cfRule>
  </conditionalFormatting>
  <conditionalFormatting sqref="L41">
    <cfRule type="expression" dxfId="647" priority="46">
      <formula>COUNTBLANK(M41)=1</formula>
    </cfRule>
  </conditionalFormatting>
  <conditionalFormatting sqref="L38:L41">
    <cfRule type="expression" dxfId="646" priority="43">
      <formula>COUNTBLANK(L$13)=1</formula>
    </cfRule>
  </conditionalFormatting>
  <conditionalFormatting sqref="L37">
    <cfRule type="expression" dxfId="645" priority="42">
      <formula>COUNTBLANK(M37)=1</formula>
    </cfRule>
  </conditionalFormatting>
  <conditionalFormatting sqref="K31">
    <cfRule type="expression" dxfId="644" priority="41">
      <formula>COUNTBLANK(L30)=1</formula>
    </cfRule>
  </conditionalFormatting>
  <conditionalFormatting sqref="K32:K35">
    <cfRule type="cellIs" dxfId="643" priority="40" operator="lessThan">
      <formula>K36</formula>
    </cfRule>
  </conditionalFormatting>
  <conditionalFormatting sqref="K40">
    <cfRule type="expression" dxfId="642" priority="39">
      <formula>COUNTBLANK($L$16)</formula>
    </cfRule>
  </conditionalFormatting>
  <conditionalFormatting sqref="K36:K39">
    <cfRule type="cellIs" dxfId="641" priority="38" operator="lessThan">
      <formula>K32</formula>
    </cfRule>
  </conditionalFormatting>
  <conditionalFormatting sqref="K32:K39">
    <cfRule type="expression" dxfId="640" priority="37">
      <formula>COUNTBLANK($K$7)=1</formula>
    </cfRule>
  </conditionalFormatting>
  <conditionalFormatting sqref="F32:F38">
    <cfRule type="expression" dxfId="639" priority="36">
      <formula>COUNTBLANK($F$7)=1</formula>
    </cfRule>
  </conditionalFormatting>
  <conditionalFormatting sqref="F32:F35">
    <cfRule type="cellIs" dxfId="638" priority="35" operator="lessThan">
      <formula>F36</formula>
    </cfRule>
  </conditionalFormatting>
  <conditionalFormatting sqref="F36:F38">
    <cfRule type="cellIs" dxfId="637" priority="34" operator="lessThan">
      <formula>$F$7</formula>
    </cfRule>
  </conditionalFormatting>
  <conditionalFormatting sqref="H35">
    <cfRule type="expression" dxfId="636" priority="33">
      <formula>COUNTBLANK(H35)=1</formula>
    </cfRule>
  </conditionalFormatting>
  <conditionalFormatting sqref="I35">
    <cfRule type="expression" dxfId="635" priority="32">
      <formula>COUNTBLANK($I$10)=1</formula>
    </cfRule>
  </conditionalFormatting>
  <conditionalFormatting sqref="G35">
    <cfRule type="expression" dxfId="634" priority="31">
      <formula>COUNTBLANK(H35)=1</formula>
    </cfRule>
  </conditionalFormatting>
  <conditionalFormatting sqref="J35">
    <cfRule type="expression" dxfId="633" priority="30">
      <formula>COUNTBLANK(I35)=1</formula>
    </cfRule>
  </conditionalFormatting>
  <conditionalFormatting sqref="G35:H35">
    <cfRule type="cellIs" dxfId="632" priority="29" operator="lessThan">
      <formula>I35</formula>
    </cfRule>
  </conditionalFormatting>
  <conditionalFormatting sqref="I35:J35">
    <cfRule type="cellIs" dxfId="631" priority="28" operator="lessThan">
      <formula>G35</formula>
    </cfRule>
  </conditionalFormatting>
  <conditionalFormatting sqref="I28:I34">
    <cfRule type="expression" dxfId="630" priority="27">
      <formula>COUNTBLANK($I$10)=1</formula>
    </cfRule>
  </conditionalFormatting>
  <conditionalFormatting sqref="D29 D34 D37 D42 D41:E41 D38:E38 D33:E33 F32 H35:I35 K32 K39 L38 L41 L33 L30 D30:E30">
    <cfRule type="expression" dxfId="629" priority="26">
      <formula>COUNTBLANK(D29)=1</formula>
    </cfRule>
  </conditionalFormatting>
  <conditionalFormatting sqref="F39">
    <cfRule type="expression" dxfId="628" priority="25">
      <formula>COUNTBLANK($F$7)=1</formula>
    </cfRule>
  </conditionalFormatting>
  <conditionalFormatting sqref="F39">
    <cfRule type="cellIs" dxfId="627" priority="24" operator="lessThan">
      <formula>$F$7</formula>
    </cfRule>
  </conditionalFormatting>
  <conditionalFormatting sqref="F39">
    <cfRule type="expression" dxfId="626" priority="23">
      <formula>COUNTBLANK(E38)=1</formula>
    </cfRule>
  </conditionalFormatting>
  <conditionalFormatting sqref="F39">
    <cfRule type="expression" dxfId="625" priority="22">
      <formula>COUNTBLANK(F39)=1</formula>
    </cfRule>
  </conditionalFormatting>
  <conditionalFormatting sqref="M29">
    <cfRule type="expression" dxfId="624" priority="19">
      <formula>COUNTBLANK(M29)=1</formula>
    </cfRule>
    <cfRule type="cellIs" dxfId="623" priority="21" operator="lessThan">
      <formula>M30</formula>
    </cfRule>
  </conditionalFormatting>
  <conditionalFormatting sqref="M30">
    <cfRule type="expression" dxfId="622" priority="18">
      <formula>COUNTBLANK(M30)=1</formula>
    </cfRule>
    <cfRule type="cellIs" dxfId="621" priority="20" operator="lessThan">
      <formula>M29</formula>
    </cfRule>
  </conditionalFormatting>
  <conditionalFormatting sqref="M33">
    <cfRule type="expression" dxfId="620" priority="15">
      <formula>COUNTBLANK(M33)=1</formula>
    </cfRule>
    <cfRule type="cellIs" dxfId="619" priority="17" operator="lessThan">
      <formula>M34</formula>
    </cfRule>
  </conditionalFormatting>
  <conditionalFormatting sqref="M34">
    <cfRule type="expression" dxfId="618" priority="14">
      <formula>COUNTBLANK(M34)=1</formula>
    </cfRule>
    <cfRule type="cellIs" dxfId="617" priority="16" operator="lessThan">
      <formula>M33</formula>
    </cfRule>
  </conditionalFormatting>
  <conditionalFormatting sqref="M37">
    <cfRule type="expression" dxfId="616" priority="11">
      <formula>COUNTBLANK(M37)=1</formula>
    </cfRule>
    <cfRule type="cellIs" dxfId="615" priority="13" operator="lessThan">
      <formula>M38</formula>
    </cfRule>
  </conditionalFormatting>
  <conditionalFormatting sqref="M38">
    <cfRule type="expression" dxfId="614" priority="10">
      <formula>COUNTBLANK(M38)=1</formula>
    </cfRule>
    <cfRule type="cellIs" dxfId="613" priority="12" operator="lessThan">
      <formula>M37</formula>
    </cfRule>
  </conditionalFormatting>
  <conditionalFormatting sqref="M41">
    <cfRule type="expression" dxfId="612" priority="7">
      <formula>COUNTBLANK(M41)=1</formula>
    </cfRule>
    <cfRule type="cellIs" dxfId="611" priority="9" operator="lessThan">
      <formula>M42</formula>
    </cfRule>
  </conditionalFormatting>
  <conditionalFormatting sqref="M42">
    <cfRule type="expression" dxfId="610" priority="6">
      <formula>COUNTBLANK(M42)=1</formula>
    </cfRule>
    <cfRule type="cellIs" dxfId="609" priority="8" operator="lessThan">
      <formula>M41</formula>
    </cfRule>
  </conditionalFormatting>
  <conditionalFormatting sqref="M29:M30 M33:M34 M37:M38 M41:M42">
    <cfRule type="expression" dxfId="608" priority="5">
      <formula>COUNTBLANK(M29)=1</formula>
    </cfRule>
  </conditionalFormatting>
  <conditionalFormatting sqref="F31">
    <cfRule type="expression" dxfId="607" priority="4">
      <formula>COUNTBLANK(E30)=1</formula>
    </cfRule>
  </conditionalFormatting>
  <conditionalFormatting sqref="E31">
    <cfRule type="expression" dxfId="606" priority="1">
      <formula>COUNTBLANK(E30)=1</formula>
    </cfRule>
    <cfRule type="cellIs" dxfId="605" priority="3" operator="lessThan">
      <formula>E33</formula>
    </cfRule>
  </conditionalFormatting>
  <conditionalFormatting sqref="E31">
    <cfRule type="expression" dxfId="604" priority="2">
      <formula>COUNTBLANK(E31)=1</formula>
    </cfRule>
  </conditionalFormatting>
  <dataValidations count="3">
    <dataValidation type="list" allowBlank="1" showInputMessage="1" showErrorMessage="1" sqref="K19:K23 M6:M7 M43 M14:M15 D19:D20 D45 M28 M35:M36 M10:M11 M18 M3 M31:M32 M39:M40">
      <formula1>$D$74:$D$81</formula1>
    </dataValidation>
    <dataValidation type="list" allowBlank="1" showInputMessage="1" showErrorMessage="1" sqref="D3 D10:D11 D18 D14:D15 D6:D7 D28 D35:D36 D43 D39:D40 D31:D32">
      <formula1>$D$74:$D$85</formula1>
    </dataValidation>
    <dataValidation allowBlank="1" showDropDown="1" showInputMessage="1" showErrorMessage="1" sqref="D4:D5 D8:D9 D12:D13 D16:D17 M16:M17 M4:M5 M8:M9 M12:M13 E9 E12 L12 L17 K6 K15 E17 F15 L4 G11:J11 E4 F6 D29:D30 D33:D34 D37:D38 D41:D42 M41:M42 M29:M30 M33:M34 M37:M38 E34 E37 L37 L42 K31 K40 E42 F40 L29 G36:J36 E29 F31 L9"/>
  </dataValidations>
  <printOptions horizontalCentered="1"/>
  <pageMargins left="0.59055118110236227" right="0.27559055118110237" top="0.59055118110236227" bottom="0.59055118110236227" header="0.51181102362204722" footer="0.51181102362204722"/>
  <pageSetup paperSize="9" orientation="landscape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C83"/>
  <sheetViews>
    <sheetView zoomScale="120" zoomScaleNormal="120" workbookViewId="0">
      <selection activeCell="F56" sqref="F56"/>
    </sheetView>
  </sheetViews>
  <sheetFormatPr defaultRowHeight="13.5" x14ac:dyDescent="0.15"/>
  <cols>
    <col min="1" max="1" width="5" customWidth="1"/>
    <col min="2" max="2" width="4.375" hidden="1" customWidth="1"/>
    <col min="3" max="3" width="10" customWidth="1"/>
    <col min="4" max="4" width="12.5" customWidth="1"/>
    <col min="5" max="5" width="8.125" customWidth="1"/>
    <col min="6" max="6" width="8.75" customWidth="1"/>
    <col min="7" max="7" width="3.125" customWidth="1"/>
    <col min="8" max="8" width="5" customWidth="1"/>
    <col min="9" max="9" width="4.375" hidden="1" customWidth="1"/>
    <col min="10" max="10" width="10" customWidth="1"/>
    <col min="11" max="11" width="12.5" customWidth="1"/>
    <col min="12" max="12" width="8.125" customWidth="1"/>
    <col min="13" max="13" width="8.75" customWidth="1"/>
  </cols>
  <sheetData>
    <row r="1" spans="1:14" ht="61.5" customHeight="1" x14ac:dyDescent="0.15">
      <c r="A1" s="615" t="s">
        <v>110</v>
      </c>
      <c r="B1" s="615"/>
      <c r="C1" s="615"/>
      <c r="D1" s="615"/>
      <c r="E1" s="615"/>
      <c r="F1" s="314"/>
      <c r="G1" s="316"/>
      <c r="H1" s="615" t="s">
        <v>111</v>
      </c>
      <c r="I1" s="615"/>
      <c r="J1" s="615"/>
      <c r="K1" s="615"/>
      <c r="L1" s="615"/>
      <c r="M1" s="316"/>
    </row>
    <row r="2" spans="1:14" ht="27.95" customHeight="1" x14ac:dyDescent="0.15">
      <c r="A2" s="318" t="s">
        <v>112</v>
      </c>
      <c r="B2" s="318" t="s">
        <v>113</v>
      </c>
      <c r="C2" s="318" t="s">
        <v>1</v>
      </c>
      <c r="D2" s="318" t="s">
        <v>42</v>
      </c>
      <c r="E2" s="318" t="s">
        <v>72</v>
      </c>
      <c r="F2" s="318" t="s">
        <v>2</v>
      </c>
      <c r="G2" s="41"/>
      <c r="H2" s="318" t="s">
        <v>112</v>
      </c>
      <c r="I2" s="318" t="s">
        <v>113</v>
      </c>
      <c r="J2" s="318" t="s">
        <v>1</v>
      </c>
      <c r="K2" s="318" t="s">
        <v>42</v>
      </c>
      <c r="L2" s="318" t="s">
        <v>72</v>
      </c>
      <c r="M2" s="318" t="s">
        <v>2</v>
      </c>
    </row>
    <row r="3" spans="1:14" ht="27.95" customHeight="1" x14ac:dyDescent="0.15">
      <c r="A3" s="318">
        <v>1</v>
      </c>
      <c r="B3" s="318">
        <v>11</v>
      </c>
      <c r="C3" s="334" t="str">
        <f>VLOOKUP(B3,$B$49:$C$60,2)</f>
        <v>千葉経済</v>
      </c>
      <c r="D3" s="62" t="s">
        <v>502</v>
      </c>
      <c r="E3" s="323">
        <v>19.2</v>
      </c>
      <c r="F3" s="318">
        <f>RANK(E3,$E$3:$E$8)</f>
        <v>5</v>
      </c>
      <c r="G3" s="41"/>
      <c r="H3" s="318">
        <v>1</v>
      </c>
      <c r="I3" s="318">
        <v>11</v>
      </c>
      <c r="J3" s="334" t="str">
        <f>VLOOKUP(I3,$B$33:$C$44,2)</f>
        <v>清水</v>
      </c>
      <c r="K3" s="62" t="s">
        <v>507</v>
      </c>
      <c r="L3" s="323">
        <v>18.8</v>
      </c>
      <c r="M3" s="359">
        <f>RANK(L3,$L$3:$L$8)</f>
        <v>5</v>
      </c>
      <c r="N3" s="87"/>
    </row>
    <row r="4" spans="1:14" ht="27.95" customHeight="1" x14ac:dyDescent="0.15">
      <c r="A4" s="318">
        <v>2</v>
      </c>
      <c r="B4" s="318">
        <v>5</v>
      </c>
      <c r="C4" s="337" t="str">
        <f t="shared" ref="C4:C8" si="0">VLOOKUP(B4,$B$49:$C$60,2)</f>
        <v>市立銚子</v>
      </c>
      <c r="D4" s="62" t="s">
        <v>503</v>
      </c>
      <c r="E4" s="324">
        <v>19.05</v>
      </c>
      <c r="F4" s="359">
        <f t="shared" ref="F4:F8" si="1">RANK(E4,$E$3:$E$8)</f>
        <v>6</v>
      </c>
      <c r="G4" s="41"/>
      <c r="H4" s="318">
        <v>2</v>
      </c>
      <c r="I4" s="318">
        <v>3</v>
      </c>
      <c r="J4" s="334" t="str">
        <f t="shared" ref="J4:J8" si="2">VLOOKUP(I4,$B$33:$C$44,2)</f>
        <v>長生</v>
      </c>
      <c r="K4" s="62" t="s">
        <v>501</v>
      </c>
      <c r="L4" s="323">
        <v>18.7</v>
      </c>
      <c r="M4" s="359">
        <f t="shared" ref="M4:M7" si="3">RANK(L4,$L$3:$L$8)</f>
        <v>6</v>
      </c>
      <c r="N4" s="87"/>
    </row>
    <row r="5" spans="1:14" ht="27.95" customHeight="1" x14ac:dyDescent="0.15">
      <c r="A5" s="318">
        <v>3</v>
      </c>
      <c r="B5" s="318">
        <v>13</v>
      </c>
      <c r="C5" s="337" t="str">
        <f>VLOOKUP(B5,$B$49:$C$61,2)</f>
        <v>麗澤</v>
      </c>
      <c r="D5" s="62" t="s">
        <v>500</v>
      </c>
      <c r="E5" s="323">
        <v>19.55</v>
      </c>
      <c r="F5" s="359">
        <f t="shared" si="1"/>
        <v>3</v>
      </c>
      <c r="G5" s="41"/>
      <c r="H5" s="318">
        <v>3</v>
      </c>
      <c r="I5" s="318">
        <v>10</v>
      </c>
      <c r="J5" s="334" t="str">
        <f t="shared" si="2"/>
        <v>千葉経済</v>
      </c>
      <c r="K5" s="62" t="s">
        <v>500</v>
      </c>
      <c r="L5" s="323">
        <v>19.3</v>
      </c>
      <c r="M5" s="359">
        <f>RANK(L5,$L$3:$L$8)</f>
        <v>3</v>
      </c>
      <c r="N5" s="87"/>
    </row>
    <row r="6" spans="1:14" ht="27.95" customHeight="1" x14ac:dyDescent="0.15">
      <c r="A6" s="318">
        <v>4</v>
      </c>
      <c r="B6" s="318">
        <v>4</v>
      </c>
      <c r="C6" s="337" t="str">
        <f t="shared" si="0"/>
        <v>成田</v>
      </c>
      <c r="D6" s="62" t="s">
        <v>499</v>
      </c>
      <c r="E6" s="323">
        <v>19.5</v>
      </c>
      <c r="F6" s="359">
        <f t="shared" si="1"/>
        <v>4</v>
      </c>
      <c r="G6" s="41"/>
      <c r="H6" s="318">
        <v>4</v>
      </c>
      <c r="I6" s="63">
        <v>5</v>
      </c>
      <c r="J6" s="334" t="str">
        <f t="shared" si="2"/>
        <v>市立銚子</v>
      </c>
      <c r="K6" s="86" t="s">
        <v>503</v>
      </c>
      <c r="L6" s="63">
        <v>19.149999999999999</v>
      </c>
      <c r="M6" s="359">
        <f t="shared" si="3"/>
        <v>4</v>
      </c>
      <c r="N6" s="87"/>
    </row>
    <row r="7" spans="1:14" ht="27.95" customHeight="1" x14ac:dyDescent="0.15">
      <c r="A7" s="318">
        <v>5</v>
      </c>
      <c r="B7" s="318">
        <v>9</v>
      </c>
      <c r="C7" s="337" t="str">
        <f t="shared" si="0"/>
        <v>習志野</v>
      </c>
      <c r="D7" s="62" t="s">
        <v>504</v>
      </c>
      <c r="E7" s="324">
        <v>19.75</v>
      </c>
      <c r="F7" s="359">
        <f t="shared" si="1"/>
        <v>2</v>
      </c>
      <c r="G7" s="41"/>
      <c r="H7" s="318">
        <v>5</v>
      </c>
      <c r="I7" s="318">
        <v>7</v>
      </c>
      <c r="J7" s="372" t="str">
        <f t="shared" si="2"/>
        <v>秀明八千代</v>
      </c>
      <c r="K7" s="86" t="s">
        <v>514</v>
      </c>
      <c r="L7" s="323">
        <v>20</v>
      </c>
      <c r="M7" s="359">
        <f t="shared" si="3"/>
        <v>1</v>
      </c>
      <c r="N7" s="87"/>
    </row>
    <row r="8" spans="1:14" ht="27.95" customHeight="1" x14ac:dyDescent="0.15">
      <c r="A8" s="318">
        <v>6</v>
      </c>
      <c r="B8" s="318">
        <v>1</v>
      </c>
      <c r="C8" s="337" t="str">
        <f t="shared" si="0"/>
        <v>拓大紅陵</v>
      </c>
      <c r="D8" s="323" t="s">
        <v>505</v>
      </c>
      <c r="E8" s="324">
        <v>19.95</v>
      </c>
      <c r="F8" s="359">
        <f t="shared" si="1"/>
        <v>1</v>
      </c>
      <c r="G8" s="41"/>
      <c r="H8" s="318">
        <v>6</v>
      </c>
      <c r="I8" s="353">
        <v>2</v>
      </c>
      <c r="J8" s="372" t="str">
        <f t="shared" si="2"/>
        <v>木更津総合</v>
      </c>
      <c r="K8" s="62" t="s">
        <v>515</v>
      </c>
      <c r="L8" s="323">
        <v>19.850000000000001</v>
      </c>
      <c r="M8" s="359">
        <f>RANK(L8,$L$3:$L$8)</f>
        <v>2</v>
      </c>
      <c r="N8" s="87"/>
    </row>
    <row r="9" spans="1:14" ht="37.5" customHeight="1" x14ac:dyDescent="0.15">
      <c r="G9" s="41"/>
      <c r="H9" s="41"/>
      <c r="I9" s="41"/>
      <c r="J9" s="41"/>
      <c r="K9" s="41"/>
      <c r="L9" s="41"/>
      <c r="M9" s="41"/>
    </row>
    <row r="10" spans="1:14" ht="27.95" customHeight="1" x14ac:dyDescent="0.15">
      <c r="A10" s="318" t="s">
        <v>114</v>
      </c>
      <c r="B10" s="318" t="s">
        <v>113</v>
      </c>
      <c r="C10" s="318" t="s">
        <v>1</v>
      </c>
      <c r="D10" s="318" t="s">
        <v>42</v>
      </c>
      <c r="E10" s="318" t="s">
        <v>72</v>
      </c>
      <c r="F10" s="318" t="s">
        <v>2</v>
      </c>
      <c r="G10" s="41"/>
      <c r="H10" s="318" t="s">
        <v>114</v>
      </c>
      <c r="I10" s="318" t="s">
        <v>115</v>
      </c>
      <c r="J10" s="318" t="s">
        <v>1</v>
      </c>
      <c r="K10" s="318" t="s">
        <v>42</v>
      </c>
      <c r="L10" s="318" t="s">
        <v>72</v>
      </c>
      <c r="M10" s="318" t="s">
        <v>2</v>
      </c>
    </row>
    <row r="11" spans="1:14" ht="27.95" customHeight="1" x14ac:dyDescent="0.15">
      <c r="A11" s="318">
        <v>7</v>
      </c>
      <c r="B11" s="318">
        <v>12</v>
      </c>
      <c r="C11" s="337" t="str">
        <f>VLOOKUP(B11,$B$49:$C$60,2)</f>
        <v>船橋東</v>
      </c>
      <c r="D11" s="62" t="s">
        <v>506</v>
      </c>
      <c r="E11" s="324">
        <v>19.2</v>
      </c>
      <c r="F11" s="359">
        <f>RANK(E11,$E$11:$E$17)</f>
        <v>4</v>
      </c>
      <c r="G11" s="41"/>
      <c r="H11" s="318">
        <v>7</v>
      </c>
      <c r="I11" s="318">
        <v>9</v>
      </c>
      <c r="J11" s="334" t="str">
        <f>VLOOKUP(I11,$B$33:$C$44,2)</f>
        <v>千葉南</v>
      </c>
      <c r="K11" s="62" t="s">
        <v>515</v>
      </c>
      <c r="L11" s="324">
        <v>19</v>
      </c>
      <c r="M11" s="359">
        <f>RANK(L11,$L$11:$L$17)</f>
        <v>4</v>
      </c>
      <c r="N11" s="87"/>
    </row>
    <row r="12" spans="1:14" ht="27.95" customHeight="1" x14ac:dyDescent="0.15">
      <c r="A12" s="318">
        <v>8</v>
      </c>
      <c r="B12" s="318">
        <v>6</v>
      </c>
      <c r="C12" s="337" t="str">
        <f t="shared" ref="C12:C16" si="4">VLOOKUP(B12,$B$49:$C$60,2)</f>
        <v>佐原</v>
      </c>
      <c r="D12" s="62" t="s">
        <v>507</v>
      </c>
      <c r="E12" s="324">
        <v>18.95</v>
      </c>
      <c r="F12" s="359">
        <f t="shared" ref="F12:F17" si="5">RANK(E12,$E$11:$E$17)</f>
        <v>5</v>
      </c>
      <c r="G12" s="41"/>
      <c r="H12" s="318">
        <v>8</v>
      </c>
      <c r="I12" s="318">
        <v>12</v>
      </c>
      <c r="J12" s="334" t="str">
        <f t="shared" ref="J12:J15" si="6">VLOOKUP(I12,$B$33:$C$44,2)</f>
        <v>船橋東</v>
      </c>
      <c r="K12" s="62" t="s">
        <v>516</v>
      </c>
      <c r="L12" s="324">
        <v>18.95</v>
      </c>
      <c r="M12" s="359">
        <f>RANK(L12,$L$11:$L$17)</f>
        <v>6</v>
      </c>
      <c r="N12" s="87"/>
    </row>
    <row r="13" spans="1:14" ht="27.95" customHeight="1" x14ac:dyDescent="0.15">
      <c r="A13" s="318">
        <v>9</v>
      </c>
      <c r="B13" s="318">
        <v>3</v>
      </c>
      <c r="C13" s="337" t="str">
        <f t="shared" si="4"/>
        <v>成東</v>
      </c>
      <c r="D13" s="62" t="s">
        <v>500</v>
      </c>
      <c r="E13" s="324">
        <v>18.649999999999999</v>
      </c>
      <c r="F13" s="359">
        <f t="shared" si="5"/>
        <v>7</v>
      </c>
      <c r="G13" s="41"/>
      <c r="H13" s="318">
        <v>9</v>
      </c>
      <c r="I13" s="318">
        <v>6</v>
      </c>
      <c r="J13" s="334" t="str">
        <f t="shared" si="6"/>
        <v>佐原</v>
      </c>
      <c r="K13" s="62" t="s">
        <v>517</v>
      </c>
      <c r="L13" s="324">
        <v>18.899999999999999</v>
      </c>
      <c r="M13" s="359">
        <f t="shared" ref="M13:M17" si="7">RANK(L13,$L$11:$L$17)</f>
        <v>7</v>
      </c>
      <c r="N13" s="87"/>
    </row>
    <row r="14" spans="1:14" ht="27.95" customHeight="1" x14ac:dyDescent="0.15">
      <c r="A14" s="318">
        <v>10</v>
      </c>
      <c r="B14" s="318">
        <v>2</v>
      </c>
      <c r="C14" s="337" t="str">
        <f t="shared" si="4"/>
        <v>長生</v>
      </c>
      <c r="D14" s="62" t="s">
        <v>508</v>
      </c>
      <c r="E14" s="324">
        <v>18.95</v>
      </c>
      <c r="F14" s="359">
        <f t="shared" si="5"/>
        <v>5</v>
      </c>
      <c r="G14" s="41"/>
      <c r="H14" s="318">
        <v>10</v>
      </c>
      <c r="I14" s="318">
        <v>13</v>
      </c>
      <c r="J14" s="334" t="str">
        <f>VLOOKUP(I14,$B$33:$C$45,2)</f>
        <v>麗澤</v>
      </c>
      <c r="K14" s="62" t="s">
        <v>518</v>
      </c>
      <c r="L14" s="324">
        <v>19.3</v>
      </c>
      <c r="M14" s="359">
        <f t="shared" si="7"/>
        <v>2</v>
      </c>
      <c r="N14" s="87"/>
    </row>
    <row r="15" spans="1:14" ht="27.75" customHeight="1" x14ac:dyDescent="0.15">
      <c r="A15" s="318">
        <v>11</v>
      </c>
      <c r="B15" s="318">
        <v>10</v>
      </c>
      <c r="C15" s="337" t="str">
        <f t="shared" si="4"/>
        <v>千葉南</v>
      </c>
      <c r="D15" s="62" t="s">
        <v>509</v>
      </c>
      <c r="E15" s="324">
        <v>19.399999999999999</v>
      </c>
      <c r="F15" s="359">
        <f t="shared" si="5"/>
        <v>3</v>
      </c>
      <c r="G15" s="41"/>
      <c r="H15" s="318">
        <v>11</v>
      </c>
      <c r="I15" s="318">
        <v>4</v>
      </c>
      <c r="J15" s="334" t="str">
        <f t="shared" si="6"/>
        <v>東金</v>
      </c>
      <c r="K15" s="62" t="s">
        <v>507</v>
      </c>
      <c r="L15" s="324">
        <v>19.100000000000001</v>
      </c>
      <c r="M15" s="359">
        <f t="shared" si="7"/>
        <v>3</v>
      </c>
      <c r="N15" s="87"/>
    </row>
    <row r="16" spans="1:14" ht="27.95" customHeight="1" x14ac:dyDescent="0.15">
      <c r="A16" s="318">
        <v>12</v>
      </c>
      <c r="B16" s="318">
        <v>8</v>
      </c>
      <c r="C16" s="337" t="str">
        <f t="shared" si="4"/>
        <v>敬愛学園</v>
      </c>
      <c r="D16" s="323" t="s">
        <v>499</v>
      </c>
      <c r="E16" s="324">
        <v>19.75</v>
      </c>
      <c r="F16" s="359">
        <f t="shared" si="5"/>
        <v>2</v>
      </c>
      <c r="G16" s="41"/>
      <c r="H16" s="318">
        <v>12</v>
      </c>
      <c r="I16" s="318">
        <v>8</v>
      </c>
      <c r="J16" s="334" t="str">
        <f>VLOOKUP(I16,$B$33:$C$44,2)</f>
        <v>敬愛学園</v>
      </c>
      <c r="K16" s="62" t="s">
        <v>519</v>
      </c>
      <c r="L16" s="324">
        <v>19</v>
      </c>
      <c r="M16" s="359">
        <f t="shared" si="7"/>
        <v>4</v>
      </c>
      <c r="N16" s="87"/>
    </row>
    <row r="17" spans="1:14" ht="27.95" customHeight="1" x14ac:dyDescent="0.15">
      <c r="A17" s="345">
        <v>13</v>
      </c>
      <c r="B17" s="345">
        <v>7</v>
      </c>
      <c r="C17" s="372" t="str">
        <f t="shared" ref="C17" si="8">VLOOKUP(B17,$B$49:$C$60,2)</f>
        <v>秀明八千代</v>
      </c>
      <c r="D17" s="345" t="s">
        <v>503</v>
      </c>
      <c r="E17" s="324">
        <v>20.149999999999999</v>
      </c>
      <c r="F17" s="359">
        <f t="shared" si="5"/>
        <v>1</v>
      </c>
      <c r="G17" s="181"/>
      <c r="H17" s="345">
        <v>13</v>
      </c>
      <c r="I17" s="345">
        <v>1</v>
      </c>
      <c r="J17" s="345" t="str">
        <f>VLOOKUP(I17,$B$33:$C$45,2)</f>
        <v>拓大紅陵</v>
      </c>
      <c r="K17" s="345" t="s">
        <v>500</v>
      </c>
      <c r="L17" s="324">
        <v>20</v>
      </c>
      <c r="M17" s="359">
        <f t="shared" si="7"/>
        <v>1</v>
      </c>
    </row>
    <row r="18" spans="1:14" ht="23.25" customHeight="1" x14ac:dyDescent="0.15">
      <c r="A18" s="616"/>
      <c r="B18" s="616"/>
      <c r="C18" s="616"/>
      <c r="D18" s="616"/>
      <c r="E18" s="616"/>
      <c r="F18" s="616"/>
      <c r="G18" s="616"/>
      <c r="H18" s="616"/>
      <c r="I18" s="616"/>
      <c r="J18" s="616"/>
      <c r="K18" s="616"/>
      <c r="L18" s="616"/>
      <c r="M18" s="317"/>
    </row>
    <row r="19" spans="1:14" ht="30" customHeight="1" x14ac:dyDescent="0.15">
      <c r="A19" s="617" t="s">
        <v>34</v>
      </c>
      <c r="B19" s="617"/>
      <c r="C19" s="617"/>
      <c r="D19" s="617"/>
      <c r="E19" s="617"/>
      <c r="F19" s="617"/>
      <c r="G19" s="41"/>
      <c r="H19" s="617" t="s">
        <v>35</v>
      </c>
      <c r="I19" s="617"/>
      <c r="J19" s="617"/>
      <c r="K19" s="617"/>
      <c r="L19" s="617"/>
      <c r="M19" s="314"/>
    </row>
    <row r="20" spans="1:14" ht="27.95" customHeight="1" x14ac:dyDescent="0.15">
      <c r="A20" s="318"/>
      <c r="B20" s="318"/>
      <c r="C20" s="318" t="s">
        <v>1</v>
      </c>
      <c r="D20" s="318" t="s">
        <v>42</v>
      </c>
      <c r="E20" s="318" t="s">
        <v>72</v>
      </c>
      <c r="F20" s="318" t="s">
        <v>2</v>
      </c>
      <c r="G20" s="41"/>
      <c r="H20" s="318"/>
      <c r="I20" s="318"/>
      <c r="J20" s="318" t="s">
        <v>1</v>
      </c>
      <c r="K20" s="318" t="s">
        <v>42</v>
      </c>
      <c r="L20" s="318" t="s">
        <v>72</v>
      </c>
      <c r="M20" s="318" t="s">
        <v>2</v>
      </c>
    </row>
    <row r="21" spans="1:14" ht="27.95" customHeight="1" x14ac:dyDescent="0.15">
      <c r="A21" s="318">
        <v>1</v>
      </c>
      <c r="B21" s="318"/>
      <c r="C21" s="318" t="s">
        <v>495</v>
      </c>
      <c r="D21" s="61" t="s">
        <v>520</v>
      </c>
      <c r="E21" s="324">
        <v>22.05</v>
      </c>
      <c r="F21" s="359">
        <f>RANK(E21,$E$21:$E$28)</f>
        <v>8</v>
      </c>
      <c r="G21" s="41"/>
      <c r="H21" s="318">
        <v>1</v>
      </c>
      <c r="I21" s="318"/>
      <c r="J21" s="318" t="s">
        <v>496</v>
      </c>
      <c r="K21" s="61" t="s">
        <v>520</v>
      </c>
      <c r="L21" s="324">
        <v>21.6</v>
      </c>
      <c r="M21" s="359">
        <f>RANK(L21,$L$21:$L$28)</f>
        <v>6</v>
      </c>
      <c r="N21" s="41"/>
    </row>
    <row r="22" spans="1:14" ht="27.95" customHeight="1" x14ac:dyDescent="0.15">
      <c r="A22" s="318">
        <v>2</v>
      </c>
      <c r="B22" s="318"/>
      <c r="C22" s="318" t="s">
        <v>459</v>
      </c>
      <c r="D22" s="542" t="s">
        <v>521</v>
      </c>
      <c r="E22" s="324">
        <v>22.6</v>
      </c>
      <c r="F22" s="359">
        <f>RANK(E22,$E$21:$E$28)</f>
        <v>3</v>
      </c>
      <c r="G22" s="41"/>
      <c r="H22" s="318">
        <v>2</v>
      </c>
      <c r="I22" s="318"/>
      <c r="J22" s="318" t="s">
        <v>447</v>
      </c>
      <c r="K22" s="61" t="s">
        <v>527</v>
      </c>
      <c r="L22" s="324">
        <v>22.8</v>
      </c>
      <c r="M22" s="359">
        <f t="shared" ref="M22:M28" si="9">RANK(L22,$L$21:$L$28)</f>
        <v>3</v>
      </c>
      <c r="N22" s="41"/>
    </row>
    <row r="23" spans="1:14" ht="27.95" customHeight="1" x14ac:dyDescent="0.15">
      <c r="A23" s="318">
        <v>3</v>
      </c>
      <c r="B23" s="318"/>
      <c r="C23" s="318" t="s">
        <v>496</v>
      </c>
      <c r="D23" s="61" t="s">
        <v>522</v>
      </c>
      <c r="E23" s="318">
        <v>22.2</v>
      </c>
      <c r="F23" s="359">
        <f t="shared" ref="F23:F28" si="10">RANK(E23,$E$21:$E$28)</f>
        <v>6</v>
      </c>
      <c r="G23" s="41"/>
      <c r="H23" s="318">
        <v>3</v>
      </c>
      <c r="I23" s="318"/>
      <c r="J23" s="318" t="s">
        <v>469</v>
      </c>
      <c r="K23" s="542" t="s">
        <v>528</v>
      </c>
      <c r="L23" s="324">
        <v>22.05</v>
      </c>
      <c r="M23" s="359">
        <f t="shared" si="9"/>
        <v>5</v>
      </c>
      <c r="N23" s="41"/>
    </row>
    <row r="24" spans="1:14" ht="27.95" customHeight="1" x14ac:dyDescent="0.15">
      <c r="A24" s="318">
        <v>4</v>
      </c>
      <c r="B24" s="318"/>
      <c r="C24" s="318" t="s">
        <v>469</v>
      </c>
      <c r="D24" s="542" t="s">
        <v>523</v>
      </c>
      <c r="E24" s="318">
        <v>22.25</v>
      </c>
      <c r="F24" s="359">
        <f>RANK(E24,$E$21:$E$28)</f>
        <v>5</v>
      </c>
      <c r="G24" s="41"/>
      <c r="H24" s="318">
        <v>4</v>
      </c>
      <c r="I24" s="318"/>
      <c r="J24" s="318" t="s">
        <v>510</v>
      </c>
      <c r="K24" s="61" t="s">
        <v>453</v>
      </c>
      <c r="L24" s="324">
        <v>21.2</v>
      </c>
      <c r="M24" s="359">
        <f>RANK(L24,$L$21:$L$28)</f>
        <v>8</v>
      </c>
      <c r="N24" s="41"/>
    </row>
    <row r="25" spans="1:14" ht="27.75" customHeight="1" x14ac:dyDescent="0.15">
      <c r="A25" s="318">
        <v>5</v>
      </c>
      <c r="B25" s="318"/>
      <c r="C25" s="318" t="s">
        <v>497</v>
      </c>
      <c r="D25" s="61" t="s">
        <v>524</v>
      </c>
      <c r="E25" s="318">
        <v>22.5</v>
      </c>
      <c r="F25" s="359">
        <f t="shared" si="10"/>
        <v>4</v>
      </c>
      <c r="G25" s="41"/>
      <c r="H25" s="318">
        <v>5</v>
      </c>
      <c r="I25" s="318"/>
      <c r="J25" s="318" t="s">
        <v>511</v>
      </c>
      <c r="K25" s="61" t="s">
        <v>529</v>
      </c>
      <c r="L25" s="324">
        <v>22.2</v>
      </c>
      <c r="M25" s="359">
        <f t="shared" si="9"/>
        <v>4</v>
      </c>
      <c r="N25" s="41"/>
    </row>
    <row r="26" spans="1:14" ht="27.75" customHeight="1" x14ac:dyDescent="0.15">
      <c r="A26" s="318">
        <v>6</v>
      </c>
      <c r="B26" s="318"/>
      <c r="C26" s="318" t="s">
        <v>498</v>
      </c>
      <c r="D26" s="61" t="s">
        <v>520</v>
      </c>
      <c r="E26" s="324">
        <v>22.15</v>
      </c>
      <c r="F26" s="359">
        <f>RANK(E26,$E$21:$E$28)</f>
        <v>7</v>
      </c>
      <c r="G26" s="41"/>
      <c r="H26" s="318">
        <v>6</v>
      </c>
      <c r="I26" s="318"/>
      <c r="J26" s="318" t="s">
        <v>512</v>
      </c>
      <c r="K26" s="219" t="s">
        <v>530</v>
      </c>
      <c r="L26" s="324">
        <v>23</v>
      </c>
      <c r="M26" s="359">
        <f>RANK(L26,$L$21:$L$28)</f>
        <v>2</v>
      </c>
      <c r="N26" s="41"/>
    </row>
    <row r="27" spans="1:14" ht="27.75" customHeight="1" x14ac:dyDescent="0.15">
      <c r="A27" s="318">
        <v>7</v>
      </c>
      <c r="B27" s="318"/>
      <c r="C27" s="318" t="s">
        <v>450</v>
      </c>
      <c r="D27" s="61" t="s">
        <v>525</v>
      </c>
      <c r="E27" s="324">
        <v>22.8</v>
      </c>
      <c r="F27" s="359">
        <f t="shared" si="10"/>
        <v>2</v>
      </c>
      <c r="G27" s="41"/>
      <c r="H27" s="318">
        <v>7</v>
      </c>
      <c r="I27" s="318"/>
      <c r="J27" s="318" t="s">
        <v>450</v>
      </c>
      <c r="K27" s="61" t="s">
        <v>531</v>
      </c>
      <c r="L27" s="324">
        <v>23.35</v>
      </c>
      <c r="M27" s="359">
        <f t="shared" si="9"/>
        <v>1</v>
      </c>
      <c r="N27" s="41"/>
    </row>
    <row r="28" spans="1:14" ht="27.75" customHeight="1" x14ac:dyDescent="0.15">
      <c r="A28" s="318">
        <v>8</v>
      </c>
      <c r="B28" s="88"/>
      <c r="C28" s="318" t="s">
        <v>447</v>
      </c>
      <c r="D28" s="61" t="s">
        <v>526</v>
      </c>
      <c r="E28" s="324">
        <v>23</v>
      </c>
      <c r="F28" s="359">
        <f t="shared" si="10"/>
        <v>1</v>
      </c>
      <c r="G28" s="41"/>
      <c r="H28" s="318">
        <v>8</v>
      </c>
      <c r="I28" s="88"/>
      <c r="J28" s="318" t="s">
        <v>513</v>
      </c>
      <c r="K28" s="61" t="s">
        <v>532</v>
      </c>
      <c r="L28" s="324">
        <v>21.6</v>
      </c>
      <c r="M28" s="359">
        <f t="shared" si="9"/>
        <v>6</v>
      </c>
      <c r="N28" s="41"/>
    </row>
    <row r="29" spans="1:14" ht="27.75" customHeight="1" x14ac:dyDescent="0.15">
      <c r="A29" s="321"/>
      <c r="B29" s="65"/>
      <c r="C29" s="321"/>
      <c r="D29" s="148"/>
      <c r="E29" s="321"/>
      <c r="F29" s="322"/>
      <c r="G29" s="41"/>
      <c r="H29" s="321"/>
      <c r="I29" s="65"/>
      <c r="J29" s="321"/>
      <c r="K29" s="148"/>
      <c r="L29" s="321"/>
      <c r="M29" s="322"/>
    </row>
    <row r="30" spans="1:14" ht="27.75" customHeight="1" x14ac:dyDescent="0.15">
      <c r="A30" s="321"/>
      <c r="B30" s="65"/>
      <c r="C30" s="321"/>
      <c r="D30" s="148"/>
      <c r="E30" s="321"/>
      <c r="F30" s="322"/>
      <c r="G30" s="41"/>
      <c r="H30" s="321"/>
      <c r="I30" s="65"/>
      <c r="J30" s="321"/>
      <c r="K30" s="148"/>
      <c r="L30" s="321"/>
      <c r="M30" s="322"/>
    </row>
    <row r="31" spans="1:14" x14ac:dyDescent="0.15">
      <c r="D31" s="3"/>
    </row>
    <row r="32" spans="1:14" ht="17.25" x14ac:dyDescent="0.15">
      <c r="A32" s="237" t="s">
        <v>32</v>
      </c>
      <c r="B32" s="237"/>
      <c r="C32" s="67"/>
      <c r="H32" s="41"/>
      <c r="I32" s="41"/>
      <c r="J32" s="41"/>
      <c r="K32" s="41"/>
      <c r="L32" s="41"/>
      <c r="M32" s="41"/>
    </row>
    <row r="33" spans="1:14" s="41" customFormat="1" ht="18" customHeight="1" x14ac:dyDescent="0.15">
      <c r="A33" s="88">
        <v>1</v>
      </c>
      <c r="B33" s="88">
        <v>1</v>
      </c>
      <c r="C33" s="238" t="s">
        <v>128</v>
      </c>
      <c r="D33" s="318"/>
    </row>
    <row r="34" spans="1:14" s="41" customFormat="1" ht="18" customHeight="1" x14ac:dyDescent="0.15">
      <c r="A34" s="88">
        <v>2</v>
      </c>
      <c r="B34" s="88">
        <v>2</v>
      </c>
      <c r="C34" s="238" t="s">
        <v>129</v>
      </c>
      <c r="D34" s="318"/>
    </row>
    <row r="35" spans="1:14" s="41" customFormat="1" ht="18" customHeight="1" x14ac:dyDescent="0.15">
      <c r="A35" s="88">
        <v>3</v>
      </c>
      <c r="B35" s="88">
        <v>3</v>
      </c>
      <c r="C35" s="238" t="s">
        <v>130</v>
      </c>
      <c r="D35" s="318"/>
    </row>
    <row r="36" spans="1:14" s="41" customFormat="1" ht="18" customHeight="1" x14ac:dyDescent="0.15">
      <c r="A36" s="88">
        <v>4</v>
      </c>
      <c r="B36" s="88">
        <v>4</v>
      </c>
      <c r="C36" s="238" t="s">
        <v>131</v>
      </c>
      <c r="D36" s="318"/>
    </row>
    <row r="37" spans="1:14" s="41" customFormat="1" ht="18" customHeight="1" x14ac:dyDescent="0.15">
      <c r="A37" s="88">
        <v>5</v>
      </c>
      <c r="B37" s="88">
        <v>5</v>
      </c>
      <c r="C37" s="238" t="s">
        <v>132</v>
      </c>
      <c r="D37" s="318"/>
    </row>
    <row r="38" spans="1:14" s="41" customFormat="1" ht="18" customHeight="1" x14ac:dyDescent="0.15">
      <c r="A38" s="88">
        <v>6</v>
      </c>
      <c r="B38" s="88">
        <v>6</v>
      </c>
      <c r="C38" s="238" t="s">
        <v>133</v>
      </c>
      <c r="D38" s="318"/>
    </row>
    <row r="39" spans="1:14" s="41" customFormat="1" ht="18" customHeight="1" x14ac:dyDescent="0.15">
      <c r="A39" s="88">
        <v>7</v>
      </c>
      <c r="B39" s="88">
        <v>7</v>
      </c>
      <c r="C39" s="238" t="s">
        <v>134</v>
      </c>
      <c r="D39" s="318"/>
    </row>
    <row r="40" spans="1:14" s="41" customFormat="1" ht="18" customHeight="1" x14ac:dyDescent="0.15">
      <c r="A40" s="88">
        <v>8</v>
      </c>
      <c r="B40" s="88">
        <v>8</v>
      </c>
      <c r="C40" s="238" t="s">
        <v>135</v>
      </c>
      <c r="D40" s="318"/>
    </row>
    <row r="41" spans="1:14" s="41" customFormat="1" ht="18" customHeight="1" x14ac:dyDescent="0.15">
      <c r="A41" s="88">
        <v>9</v>
      </c>
      <c r="B41" s="88">
        <v>9</v>
      </c>
      <c r="C41" s="238" t="s">
        <v>136</v>
      </c>
      <c r="D41" s="318"/>
    </row>
    <row r="42" spans="1:14" s="41" customFormat="1" ht="18" customHeight="1" x14ac:dyDescent="0.15">
      <c r="A42" s="88">
        <v>10</v>
      </c>
      <c r="B42" s="88">
        <v>10</v>
      </c>
      <c r="C42" s="238" t="s">
        <v>137</v>
      </c>
      <c r="D42" s="318"/>
      <c r="F42"/>
      <c r="G42"/>
      <c r="L42" s="39"/>
      <c r="M42" s="39"/>
    </row>
    <row r="43" spans="1:14" s="41" customFormat="1" ht="18" customHeight="1" x14ac:dyDescent="0.15">
      <c r="A43" s="88">
        <v>11</v>
      </c>
      <c r="B43" s="88">
        <v>11</v>
      </c>
      <c r="C43" s="238" t="s">
        <v>124</v>
      </c>
      <c r="D43" s="318"/>
      <c r="F43"/>
      <c r="G43"/>
      <c r="L43" s="39"/>
      <c r="M43" s="39"/>
      <c r="N43" s="39"/>
    </row>
    <row r="44" spans="1:14" s="41" customFormat="1" ht="18" customHeight="1" x14ac:dyDescent="0.15">
      <c r="A44" s="88">
        <v>12</v>
      </c>
      <c r="B44" s="88">
        <v>12</v>
      </c>
      <c r="C44" s="238" t="s">
        <v>125</v>
      </c>
      <c r="D44" s="318"/>
      <c r="L44" s="39"/>
      <c r="M44" s="39"/>
      <c r="N44" s="39"/>
    </row>
    <row r="45" spans="1:14" s="41" customFormat="1" ht="18" customHeight="1" x14ac:dyDescent="0.15">
      <c r="A45" s="88">
        <v>13</v>
      </c>
      <c r="B45" s="88">
        <v>13</v>
      </c>
      <c r="C45" s="238" t="s">
        <v>138</v>
      </c>
      <c r="D45" s="318"/>
      <c r="L45" s="39"/>
      <c r="M45" s="39"/>
      <c r="N45" s="39"/>
    </row>
    <row r="46" spans="1:14" s="41" customFormat="1" x14ac:dyDescent="0.15">
      <c r="A46" s="316"/>
      <c r="B46" s="316"/>
      <c r="C46" s="316"/>
      <c r="D46" s="315"/>
      <c r="L46" s="39"/>
      <c r="M46" s="39"/>
      <c r="N46" s="39"/>
    </row>
    <row r="47" spans="1:14" s="41" customFormat="1" x14ac:dyDescent="0.15">
      <c r="A47" s="316"/>
      <c r="B47" s="316"/>
      <c r="C47" s="316"/>
      <c r="D47" s="315"/>
      <c r="L47" s="39"/>
      <c r="M47" s="39"/>
      <c r="N47" s="39"/>
    </row>
    <row r="48" spans="1:14" s="41" customFormat="1" ht="18" customHeight="1" x14ac:dyDescent="0.15">
      <c r="A48" s="239" t="s">
        <v>33</v>
      </c>
      <c r="B48" s="316"/>
      <c r="C48" s="316"/>
      <c r="D48" s="315"/>
      <c r="L48" s="39"/>
      <c r="M48" s="39"/>
      <c r="N48" s="39"/>
    </row>
    <row r="49" spans="1:29" s="41" customFormat="1" ht="18" customHeight="1" x14ac:dyDescent="0.15">
      <c r="A49" s="88">
        <v>1</v>
      </c>
      <c r="B49" s="236">
        <v>1</v>
      </c>
      <c r="C49" s="238" t="s">
        <v>66</v>
      </c>
      <c r="D49" s="318"/>
      <c r="L49" s="39"/>
      <c r="M49" s="39"/>
      <c r="N49" s="39"/>
    </row>
    <row r="50" spans="1:29" s="41" customFormat="1" ht="18" customHeight="1" x14ac:dyDescent="0.15">
      <c r="A50" s="88">
        <v>2</v>
      </c>
      <c r="B50" s="236">
        <v>2</v>
      </c>
      <c r="C50" s="238" t="s">
        <v>130</v>
      </c>
      <c r="D50" s="318"/>
      <c r="L50" s="39"/>
      <c r="M50" s="39"/>
      <c r="N50" s="39"/>
    </row>
    <row r="51" spans="1:29" s="41" customFormat="1" ht="18" customHeight="1" x14ac:dyDescent="0.15">
      <c r="A51" s="88">
        <v>3</v>
      </c>
      <c r="B51" s="236">
        <v>3</v>
      </c>
      <c r="C51" s="238" t="s">
        <v>139</v>
      </c>
      <c r="D51" s="318"/>
      <c r="L51" s="39"/>
      <c r="M51" s="39"/>
      <c r="N51" s="39"/>
    </row>
    <row r="52" spans="1:29" s="41" customFormat="1" ht="18" customHeight="1" x14ac:dyDescent="0.15">
      <c r="A52" s="88">
        <v>4</v>
      </c>
      <c r="B52" s="236">
        <v>4</v>
      </c>
      <c r="C52" s="238" t="s">
        <v>140</v>
      </c>
      <c r="D52" s="318"/>
      <c r="G52" s="259"/>
      <c r="L52" s="39"/>
      <c r="M52" s="39"/>
      <c r="N52" s="39"/>
    </row>
    <row r="53" spans="1:29" s="41" customFormat="1" ht="18" customHeight="1" x14ac:dyDescent="0.15">
      <c r="A53" s="88">
        <v>5</v>
      </c>
      <c r="B53" s="236">
        <v>5</v>
      </c>
      <c r="C53" s="238" t="s">
        <v>132</v>
      </c>
      <c r="D53" s="318"/>
      <c r="G53" s="259"/>
      <c r="H53" s="259"/>
      <c r="I53" s="259"/>
      <c r="J53" s="259"/>
      <c r="K53" s="259"/>
      <c r="L53" s="259"/>
      <c r="M53" s="259"/>
      <c r="N53" s="259"/>
      <c r="O53" s="259"/>
      <c r="P53" s="259"/>
      <c r="Q53" s="259"/>
      <c r="R53" s="259"/>
      <c r="S53" s="259"/>
      <c r="T53" s="259"/>
      <c r="U53" s="259"/>
      <c r="V53" s="259"/>
      <c r="W53" s="259"/>
      <c r="X53" s="259"/>
      <c r="Y53" s="259"/>
      <c r="Z53" s="259"/>
      <c r="AA53" s="259"/>
      <c r="AB53" s="259"/>
      <c r="AC53" s="259"/>
    </row>
    <row r="54" spans="1:29" s="41" customFormat="1" ht="18" customHeight="1" x14ac:dyDescent="0.15">
      <c r="A54" s="88">
        <v>6</v>
      </c>
      <c r="B54" s="236">
        <v>6</v>
      </c>
      <c r="C54" s="238" t="s">
        <v>133</v>
      </c>
      <c r="D54" s="318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59"/>
      <c r="S54" s="259"/>
      <c r="T54" s="259"/>
      <c r="U54" s="259"/>
      <c r="V54" s="259"/>
      <c r="W54" s="259"/>
      <c r="X54" s="259"/>
      <c r="Y54" s="259"/>
      <c r="Z54" s="259"/>
      <c r="AA54" s="259"/>
      <c r="AB54" s="259"/>
      <c r="AC54" s="259"/>
    </row>
    <row r="55" spans="1:29" ht="18" customHeight="1" x14ac:dyDescent="0.15">
      <c r="A55" s="88">
        <v>7</v>
      </c>
      <c r="B55" s="236">
        <v>7</v>
      </c>
      <c r="C55" s="238" t="s">
        <v>134</v>
      </c>
      <c r="D55" s="318"/>
      <c r="J55" s="3"/>
      <c r="K55" s="3"/>
      <c r="L55" s="39"/>
      <c r="M55" s="39"/>
      <c r="N55" s="39"/>
    </row>
    <row r="56" spans="1:29" ht="18" customHeight="1" x14ac:dyDescent="0.15">
      <c r="A56" s="88">
        <v>8</v>
      </c>
      <c r="B56" s="236">
        <v>8</v>
      </c>
      <c r="C56" s="238" t="s">
        <v>135</v>
      </c>
      <c r="D56" s="318"/>
      <c r="J56" s="39"/>
      <c r="K56" s="39"/>
      <c r="L56" s="39"/>
      <c r="M56" s="39"/>
      <c r="N56" s="39"/>
    </row>
    <row r="57" spans="1:29" ht="18" customHeight="1" x14ac:dyDescent="0.15">
      <c r="A57" s="88">
        <v>9</v>
      </c>
      <c r="B57" s="236">
        <v>9</v>
      </c>
      <c r="C57" s="238" t="s">
        <v>126</v>
      </c>
      <c r="D57" s="318"/>
      <c r="J57" s="39"/>
      <c r="K57" s="39"/>
      <c r="L57" s="39"/>
      <c r="M57" s="39"/>
      <c r="N57" s="39"/>
    </row>
    <row r="58" spans="1:29" ht="18" customHeight="1" x14ac:dyDescent="0.15">
      <c r="A58" s="88">
        <v>10</v>
      </c>
      <c r="B58" s="236">
        <v>10</v>
      </c>
      <c r="C58" s="238" t="s">
        <v>136</v>
      </c>
      <c r="D58" s="318"/>
      <c r="J58" s="39"/>
      <c r="K58" s="39"/>
      <c r="L58" s="39"/>
      <c r="M58" s="39"/>
      <c r="N58" s="39"/>
    </row>
    <row r="59" spans="1:29" ht="18" customHeight="1" x14ac:dyDescent="0.15">
      <c r="A59" s="88">
        <v>11</v>
      </c>
      <c r="B59" s="236">
        <v>11</v>
      </c>
      <c r="C59" s="238" t="s">
        <v>137</v>
      </c>
      <c r="D59" s="318"/>
      <c r="J59" s="39"/>
      <c r="K59" s="39"/>
      <c r="L59" s="39"/>
      <c r="M59" s="39"/>
      <c r="N59" s="39"/>
    </row>
    <row r="60" spans="1:29" ht="18" customHeight="1" x14ac:dyDescent="0.15">
      <c r="A60" s="88">
        <v>12</v>
      </c>
      <c r="B60" s="236">
        <v>12</v>
      </c>
      <c r="C60" s="238" t="s">
        <v>141</v>
      </c>
      <c r="D60" s="318"/>
      <c r="J60" s="39"/>
      <c r="K60" s="39"/>
      <c r="L60" s="39"/>
      <c r="M60" s="39"/>
      <c r="N60" s="39"/>
    </row>
    <row r="61" spans="1:29" ht="18" customHeight="1" x14ac:dyDescent="0.15">
      <c r="A61" s="88">
        <v>13</v>
      </c>
      <c r="B61" s="236">
        <v>13</v>
      </c>
      <c r="C61" s="238" t="s">
        <v>138</v>
      </c>
      <c r="D61" s="318"/>
      <c r="J61" s="39"/>
      <c r="K61" s="240"/>
      <c r="L61" s="39"/>
      <c r="M61" s="39"/>
      <c r="N61" s="39"/>
    </row>
    <row r="62" spans="1:29" x14ac:dyDescent="0.15">
      <c r="D62" s="39"/>
      <c r="J62" s="39"/>
      <c r="K62" s="240"/>
      <c r="L62" s="39"/>
      <c r="M62" s="39"/>
      <c r="N62" s="39"/>
      <c r="O62" s="3"/>
      <c r="P62" s="3"/>
    </row>
    <row r="63" spans="1:29" x14ac:dyDescent="0.15">
      <c r="D63" s="39"/>
      <c r="J63" s="39"/>
      <c r="K63" s="240"/>
      <c r="L63" s="39"/>
      <c r="M63" s="39"/>
      <c r="N63" s="39"/>
      <c r="O63" s="3"/>
      <c r="P63" s="3"/>
    </row>
    <row r="64" spans="1:29" x14ac:dyDescent="0.15">
      <c r="D64" s="39"/>
      <c r="J64" s="39"/>
      <c r="K64" s="240"/>
      <c r="L64" s="39"/>
      <c r="M64" s="39"/>
      <c r="N64" s="39"/>
      <c r="O64" s="3"/>
      <c r="P64" s="3"/>
    </row>
    <row r="65" spans="4:16" x14ac:dyDescent="0.15">
      <c r="D65" s="39"/>
      <c r="J65" s="39"/>
      <c r="K65" s="240"/>
      <c r="L65" s="39"/>
      <c r="M65" s="39"/>
      <c r="N65" s="39"/>
      <c r="O65" s="3"/>
      <c r="P65" s="3"/>
    </row>
    <row r="66" spans="4:16" x14ac:dyDescent="0.15">
      <c r="D66" s="39"/>
      <c r="J66" s="39"/>
      <c r="K66" s="240"/>
      <c r="L66" s="39"/>
      <c r="M66" s="39"/>
      <c r="N66" s="39"/>
      <c r="O66" s="3"/>
      <c r="P66" s="3"/>
    </row>
    <row r="67" spans="4:16" x14ac:dyDescent="0.15">
      <c r="D67" s="39"/>
      <c r="J67" s="39"/>
      <c r="K67" s="240"/>
      <c r="L67" s="39"/>
      <c r="M67" s="39"/>
      <c r="N67" s="39"/>
      <c r="O67" s="3"/>
      <c r="P67" s="3"/>
    </row>
    <row r="68" spans="4:16" x14ac:dyDescent="0.15">
      <c r="J68" s="39"/>
      <c r="K68" s="240"/>
      <c r="L68" s="39"/>
      <c r="M68" s="39"/>
      <c r="N68" s="39"/>
      <c r="O68" s="3"/>
      <c r="P68" s="3"/>
    </row>
    <row r="69" spans="4:16" x14ac:dyDescent="0.15">
      <c r="J69" s="39"/>
      <c r="K69" s="240"/>
      <c r="L69" s="39"/>
      <c r="M69" s="39"/>
      <c r="N69" s="3"/>
      <c r="O69" s="3"/>
      <c r="P69" s="3"/>
    </row>
    <row r="70" spans="4:16" x14ac:dyDescent="0.15">
      <c r="J70" s="39"/>
      <c r="K70" s="240"/>
      <c r="L70" s="39"/>
      <c r="M70" s="39"/>
      <c r="N70" s="3"/>
      <c r="O70" s="3"/>
      <c r="P70" s="3"/>
    </row>
    <row r="71" spans="4:16" x14ac:dyDescent="0.15">
      <c r="J71" s="39"/>
      <c r="K71" s="240"/>
      <c r="L71" s="39"/>
      <c r="M71" s="39"/>
      <c r="N71" s="3"/>
      <c r="O71" s="3"/>
      <c r="P71" s="3"/>
    </row>
    <row r="72" spans="4:16" x14ac:dyDescent="0.15">
      <c r="J72" s="39"/>
      <c r="K72" s="240"/>
      <c r="L72" s="39"/>
      <c r="M72" s="39"/>
      <c r="N72" s="3"/>
      <c r="O72" s="3"/>
      <c r="P72" s="3"/>
    </row>
    <row r="73" spans="4:16" x14ac:dyDescent="0.15">
      <c r="J73" s="39"/>
      <c r="K73" s="240"/>
      <c r="L73" s="39"/>
      <c r="M73" s="39"/>
      <c r="N73" s="3"/>
      <c r="O73" s="3"/>
      <c r="P73" s="3"/>
    </row>
    <row r="74" spans="4:16" x14ac:dyDescent="0.15">
      <c r="K74" s="240"/>
      <c r="L74" s="39"/>
      <c r="M74" s="39"/>
      <c r="N74" s="3"/>
      <c r="O74" s="3"/>
      <c r="P74" s="3"/>
    </row>
    <row r="75" spans="4:16" x14ac:dyDescent="0.15">
      <c r="K75" s="240"/>
      <c r="L75" s="39"/>
      <c r="M75" s="39"/>
      <c r="N75" s="3"/>
      <c r="O75" s="3"/>
      <c r="P75" s="3"/>
    </row>
    <row r="76" spans="4:16" x14ac:dyDescent="0.15">
      <c r="K76" s="240"/>
      <c r="L76" s="39"/>
      <c r="M76" s="39"/>
      <c r="N76" s="3"/>
      <c r="O76" s="3"/>
      <c r="P76" s="3"/>
    </row>
    <row r="77" spans="4:16" x14ac:dyDescent="0.15">
      <c r="K77" s="240"/>
      <c r="L77" s="39"/>
      <c r="M77" s="39"/>
      <c r="N77" s="3"/>
      <c r="O77" s="3"/>
      <c r="P77" s="3"/>
    </row>
    <row r="78" spans="4:16" x14ac:dyDescent="0.15">
      <c r="K78" s="240"/>
      <c r="L78" s="39"/>
      <c r="M78" s="39"/>
      <c r="N78" s="3"/>
      <c r="O78" s="3"/>
      <c r="P78" s="3"/>
    </row>
    <row r="79" spans="4:16" x14ac:dyDescent="0.15">
      <c r="K79" s="240"/>
      <c r="L79" s="39"/>
      <c r="M79" s="39"/>
      <c r="N79" s="3"/>
      <c r="O79" s="3"/>
      <c r="P79" s="3"/>
    </row>
    <row r="80" spans="4:16" x14ac:dyDescent="0.15">
      <c r="K80" s="240"/>
      <c r="L80" s="39"/>
      <c r="M80" s="39"/>
      <c r="N80" s="3"/>
      <c r="O80" s="3"/>
      <c r="P80" s="3"/>
    </row>
    <row r="81" spans="11:16" x14ac:dyDescent="0.15">
      <c r="K81" s="240"/>
      <c r="L81" s="39"/>
      <c r="M81" s="39"/>
      <c r="N81" s="3"/>
      <c r="O81" s="3"/>
      <c r="P81" s="3"/>
    </row>
    <row r="82" spans="11:16" x14ac:dyDescent="0.15">
      <c r="K82" s="240"/>
      <c r="L82" s="39"/>
      <c r="M82" s="39"/>
      <c r="N82" s="3"/>
      <c r="O82" s="3"/>
      <c r="P82" s="3"/>
    </row>
    <row r="83" spans="11:16" x14ac:dyDescent="0.15">
      <c r="N83" s="3"/>
      <c r="O83" s="3"/>
      <c r="P83" s="3"/>
    </row>
  </sheetData>
  <mergeCells count="5">
    <mergeCell ref="A1:E1"/>
    <mergeCell ref="H1:L1"/>
    <mergeCell ref="A18:L18"/>
    <mergeCell ref="H19:L19"/>
    <mergeCell ref="A19:F19"/>
  </mergeCells>
  <phoneticPr fontId="3"/>
  <dataValidations count="1">
    <dataValidation imeMode="hiragana" allowBlank="1" showInputMessage="1" showErrorMessage="1" sqref="M2:M17 F2:F17 F21:F30 M21:M30"/>
  </dataValidations>
  <printOptions horizontalCentered="1"/>
  <pageMargins left="0.19685039370078741" right="0.11811023622047245" top="0.19685039370078741" bottom="0.19685039370078741" header="0.19685039370078741" footer="0.23622047244094491"/>
  <pageSetup paperSize="9" scale="97" orientation="portrait" errors="blank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U121"/>
  <sheetViews>
    <sheetView zoomScale="120" zoomScaleNormal="120" workbookViewId="0">
      <selection activeCell="L95" sqref="L95"/>
    </sheetView>
  </sheetViews>
  <sheetFormatPr defaultColWidth="9" defaultRowHeight="17.25" x14ac:dyDescent="0.2"/>
  <cols>
    <col min="1" max="1" width="4.375" style="11" customWidth="1"/>
    <col min="2" max="2" width="4.25" style="11" hidden="1" customWidth="1"/>
    <col min="3" max="3" width="7.625" style="179" customWidth="1"/>
    <col min="4" max="4" width="8.75" style="25" customWidth="1"/>
    <col min="5" max="5" width="5" style="9" customWidth="1"/>
    <col min="6" max="6" width="4.125" style="179" customWidth="1"/>
    <col min="7" max="15" width="4.125" style="9" customWidth="1"/>
    <col min="16" max="16" width="5" style="9" customWidth="1"/>
    <col min="17" max="17" width="3.25" style="9" hidden="1" customWidth="1"/>
    <col min="18" max="18" width="7.625" style="179" customWidth="1"/>
    <col min="19" max="19" width="8.75" style="25" customWidth="1"/>
    <col min="20" max="20" width="4.375" style="9" customWidth="1"/>
    <col min="21" max="21" width="9" style="161" customWidth="1"/>
    <col min="22" max="16384" width="9" style="9"/>
  </cols>
  <sheetData>
    <row r="1" spans="1:21" ht="42" customHeight="1" x14ac:dyDescent="0.2">
      <c r="A1" s="18"/>
      <c r="B1" s="18"/>
      <c r="C1" s="358"/>
      <c r="D1" s="50"/>
      <c r="E1" s="618" t="s">
        <v>97</v>
      </c>
      <c r="F1" s="618"/>
      <c r="G1" s="618"/>
      <c r="H1" s="618"/>
      <c r="I1" s="618"/>
      <c r="J1" s="618"/>
      <c r="K1" s="618"/>
      <c r="L1" s="618"/>
      <c r="M1" s="618"/>
      <c r="N1" s="618"/>
      <c r="O1" s="618"/>
      <c r="P1" s="618"/>
      <c r="Q1" s="5"/>
      <c r="R1" s="147"/>
      <c r="S1" s="50"/>
      <c r="T1" s="5"/>
    </row>
    <row r="2" spans="1:21" s="4" customFormat="1" ht="17.100000000000001" customHeight="1" x14ac:dyDescent="0.15">
      <c r="A2" s="18"/>
      <c r="B2" s="189" t="s">
        <v>98</v>
      </c>
      <c r="C2" s="189" t="s">
        <v>0</v>
      </c>
      <c r="D2" s="84" t="s">
        <v>1</v>
      </c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 t="s">
        <v>81</v>
      </c>
      <c r="R2" s="189" t="s">
        <v>0</v>
      </c>
      <c r="S2" s="84" t="s">
        <v>1</v>
      </c>
      <c r="T2" s="5"/>
      <c r="U2" s="27"/>
    </row>
    <row r="3" spans="1:21" s="4" customFormat="1" ht="12.75" customHeight="1" thickBot="1" x14ac:dyDescent="0.2">
      <c r="A3" s="621">
        <v>1</v>
      </c>
      <c r="B3" s="619">
        <v>20</v>
      </c>
      <c r="C3" s="619" t="str">
        <f>VLOOKUP(B3,$B$66:$D$110,2)</f>
        <v>嶋田</v>
      </c>
      <c r="D3" s="620" t="str">
        <f>VLOOKUP(B3,$B$66:$D$110,3)</f>
        <v>秀明八千代</v>
      </c>
      <c r="E3" s="423"/>
      <c r="F3" s="424">
        <v>2</v>
      </c>
      <c r="G3" s="425"/>
      <c r="H3" s="425"/>
      <c r="I3" s="436"/>
      <c r="J3"/>
      <c r="K3"/>
      <c r="L3" s="437"/>
      <c r="M3" s="437"/>
      <c r="N3" s="437"/>
      <c r="O3" s="413">
        <v>6</v>
      </c>
      <c r="P3" s="438"/>
      <c r="Q3" s="619">
        <v>23</v>
      </c>
      <c r="R3" s="619" t="str">
        <f>VLOOKUP(Q3,$B$66:$D$110,2)</f>
        <v>鈴木</v>
      </c>
      <c r="S3" s="620" t="str">
        <f>VLOOKUP(Q3,$B$66:$D$110,3)</f>
        <v>秀明八千代</v>
      </c>
      <c r="T3" s="619">
        <v>24</v>
      </c>
      <c r="U3" s="209"/>
    </row>
    <row r="4" spans="1:21" s="4" customFormat="1" ht="12.75" customHeight="1" thickTop="1" thickBot="1" x14ac:dyDescent="0.2">
      <c r="A4" s="621"/>
      <c r="B4" s="619"/>
      <c r="C4" s="619"/>
      <c r="D4" s="620"/>
      <c r="E4" s="426"/>
      <c r="F4" s="427" t="s">
        <v>361</v>
      </c>
      <c r="G4" s="428">
        <v>2</v>
      </c>
      <c r="H4" s="425"/>
      <c r="I4" s="436"/>
      <c r="J4"/>
      <c r="K4"/>
      <c r="L4" s="436"/>
      <c r="M4" s="436"/>
      <c r="N4" s="439">
        <v>1</v>
      </c>
      <c r="O4" s="440" t="s">
        <v>368</v>
      </c>
      <c r="P4" s="436"/>
      <c r="Q4" s="619"/>
      <c r="R4" s="619"/>
      <c r="S4" s="620"/>
      <c r="T4" s="619"/>
      <c r="U4" s="209"/>
    </row>
    <row r="5" spans="1:21" s="4" customFormat="1" ht="12.75" customHeight="1" thickTop="1" thickBot="1" x14ac:dyDescent="0.2">
      <c r="A5" s="621">
        <v>2</v>
      </c>
      <c r="B5" s="619">
        <v>25</v>
      </c>
      <c r="C5" s="619" t="str">
        <f t="shared" ref="C5" si="0">VLOOKUP(B5,$B$66:$D$110,2)</f>
        <v>越川</v>
      </c>
      <c r="D5" s="620" t="str">
        <f t="shared" ref="D5" si="1">VLOOKUP(B5,$B$66:$D$110,3)</f>
        <v>敬愛学園</v>
      </c>
      <c r="E5" s="423">
        <v>2</v>
      </c>
      <c r="F5" s="396"/>
      <c r="G5" s="429"/>
      <c r="H5" s="425"/>
      <c r="I5" s="436"/>
      <c r="J5"/>
      <c r="K5"/>
      <c r="L5" s="436"/>
      <c r="M5" s="441"/>
      <c r="N5" s="429"/>
      <c r="O5" s="442"/>
      <c r="P5" s="443">
        <v>0</v>
      </c>
      <c r="Q5" s="619">
        <v>9</v>
      </c>
      <c r="R5" s="619" t="str">
        <f t="shared" ref="R5" si="2">VLOOKUP(Q5,$B$66:$D$110,2)</f>
        <v>小野</v>
      </c>
      <c r="S5" s="620" t="str">
        <f t="shared" ref="S5" si="3">VLOOKUP(Q5,$B$66:$D$110,3)</f>
        <v>東金</v>
      </c>
      <c r="T5" s="619">
        <v>25</v>
      </c>
      <c r="U5" s="209"/>
    </row>
    <row r="6" spans="1:21" s="4" customFormat="1" ht="12.75" customHeight="1" thickTop="1" thickBot="1" x14ac:dyDescent="0.2">
      <c r="A6" s="621"/>
      <c r="B6" s="619"/>
      <c r="C6" s="619"/>
      <c r="D6" s="620"/>
      <c r="E6" s="430" t="s">
        <v>85</v>
      </c>
      <c r="F6" s="412"/>
      <c r="G6" s="396"/>
      <c r="H6" s="425"/>
      <c r="I6" s="436"/>
      <c r="J6"/>
      <c r="K6"/>
      <c r="L6" s="436"/>
      <c r="M6" s="441"/>
      <c r="N6" s="396"/>
      <c r="O6" s="412"/>
      <c r="P6" s="444" t="s">
        <v>108</v>
      </c>
      <c r="Q6" s="619"/>
      <c r="R6" s="619"/>
      <c r="S6" s="620"/>
      <c r="T6" s="619"/>
      <c r="U6" s="209"/>
    </row>
    <row r="7" spans="1:21" s="4" customFormat="1" ht="12.75" customHeight="1" thickTop="1" thickBot="1" x14ac:dyDescent="0.2">
      <c r="A7" s="621">
        <v>3</v>
      </c>
      <c r="B7" s="619">
        <v>44</v>
      </c>
      <c r="C7" s="619" t="str">
        <f t="shared" ref="C7" si="4">VLOOKUP(B7,$B$66:$D$110,2)</f>
        <v>平岩</v>
      </c>
      <c r="D7" s="620" t="str">
        <f t="shared" ref="D7" si="5">VLOOKUP(B7,$B$66:$D$110,3)</f>
        <v>麗澤</v>
      </c>
      <c r="E7" s="431"/>
      <c r="F7" s="386">
        <v>0</v>
      </c>
      <c r="G7" s="396" t="s">
        <v>336</v>
      </c>
      <c r="H7" s="425"/>
      <c r="I7" s="436"/>
      <c r="J7"/>
      <c r="K7"/>
      <c r="L7" s="436"/>
      <c r="M7" s="441"/>
      <c r="N7" s="442"/>
      <c r="O7" s="445">
        <v>0</v>
      </c>
      <c r="P7" s="446"/>
      <c r="Q7" s="619">
        <v>8</v>
      </c>
      <c r="R7" s="619" t="str">
        <f t="shared" ref="R7" si="6">VLOOKUP(Q7,$B$66:$D$110,2)</f>
        <v>三好</v>
      </c>
      <c r="S7" s="620" t="str">
        <f t="shared" ref="S7" si="7">VLOOKUP(Q7,$B$66:$D$110,3)</f>
        <v>長生</v>
      </c>
      <c r="T7" s="619">
        <v>26</v>
      </c>
      <c r="U7" s="27"/>
    </row>
    <row r="8" spans="1:21" s="4" customFormat="1" ht="12.75" customHeight="1" thickTop="1" thickBot="1" x14ac:dyDescent="0.2">
      <c r="A8" s="621"/>
      <c r="B8" s="619"/>
      <c r="C8" s="619"/>
      <c r="D8" s="620"/>
      <c r="E8" s="425">
        <v>5</v>
      </c>
      <c r="F8" s="425"/>
      <c r="G8" s="396"/>
      <c r="H8" s="428">
        <v>2</v>
      </c>
      <c r="I8" s="436"/>
      <c r="J8"/>
      <c r="K8"/>
      <c r="L8" s="436"/>
      <c r="M8" s="441">
        <v>2</v>
      </c>
      <c r="N8" s="442" t="s">
        <v>372</v>
      </c>
      <c r="O8" s="436"/>
      <c r="P8" s="436">
        <v>1</v>
      </c>
      <c r="Q8" s="619"/>
      <c r="R8" s="619"/>
      <c r="S8" s="620"/>
      <c r="T8" s="619"/>
      <c r="U8" s="27"/>
    </row>
    <row r="9" spans="1:21" s="4" customFormat="1" ht="12.75" customHeight="1" thickTop="1" thickBot="1" x14ac:dyDescent="0.2">
      <c r="A9" s="621">
        <v>4</v>
      </c>
      <c r="B9" s="619">
        <v>31</v>
      </c>
      <c r="C9" s="619" t="str">
        <f t="shared" ref="C9" si="8">VLOOKUP(B9,$B$66:$D$110,2)</f>
        <v>村山</v>
      </c>
      <c r="D9" s="620" t="str">
        <f t="shared" ref="D9" si="9">VLOOKUP(B9,$B$66:$D$110,3)</f>
        <v>千葉南</v>
      </c>
      <c r="E9" s="423"/>
      <c r="F9" s="424">
        <v>0</v>
      </c>
      <c r="G9" s="523"/>
      <c r="H9" s="429"/>
      <c r="I9" s="436"/>
      <c r="J9"/>
      <c r="K9"/>
      <c r="L9" s="441"/>
      <c r="M9" s="429"/>
      <c r="N9" s="442"/>
      <c r="O9" s="447">
        <v>5</v>
      </c>
      <c r="P9" s="443"/>
      <c r="Q9" s="619">
        <v>40</v>
      </c>
      <c r="R9" s="619" t="str">
        <f t="shared" ref="R9" si="10">VLOOKUP(Q9,$B$66:$D$110,2)</f>
        <v>齊藤</v>
      </c>
      <c r="S9" s="620" t="str">
        <f t="shared" ref="S9" si="11">VLOOKUP(Q9,$B$66:$D$110,3)</f>
        <v>船橋東</v>
      </c>
      <c r="T9" s="619">
        <v>27</v>
      </c>
      <c r="U9" s="27"/>
    </row>
    <row r="10" spans="1:21" s="4" customFormat="1" ht="12.75" customHeight="1" thickTop="1" thickBot="1" x14ac:dyDescent="0.2">
      <c r="A10" s="621"/>
      <c r="B10" s="619"/>
      <c r="C10" s="619"/>
      <c r="D10" s="620"/>
      <c r="E10" s="426"/>
      <c r="F10" s="427" t="s">
        <v>329</v>
      </c>
      <c r="G10" s="524"/>
      <c r="H10" s="396"/>
      <c r="I10" s="436"/>
      <c r="J10"/>
      <c r="K10"/>
      <c r="L10" s="441"/>
      <c r="M10" s="396"/>
      <c r="N10" s="412"/>
      <c r="O10" s="444" t="s">
        <v>339</v>
      </c>
      <c r="P10" s="436"/>
      <c r="Q10" s="619"/>
      <c r="R10" s="619"/>
      <c r="S10" s="620"/>
      <c r="T10" s="619"/>
      <c r="U10" s="27"/>
    </row>
    <row r="11" spans="1:21" s="4" customFormat="1" ht="12.75" customHeight="1" thickTop="1" thickBot="1" x14ac:dyDescent="0.2">
      <c r="A11" s="621">
        <v>5</v>
      </c>
      <c r="B11" s="619">
        <v>5</v>
      </c>
      <c r="C11" s="619" t="str">
        <f t="shared" ref="C11" si="12">VLOOKUP(B11,$B$66:$D$110,2)</f>
        <v>大内</v>
      </c>
      <c r="D11" s="620" t="str">
        <f t="shared" ref="D11" si="13">VLOOKUP(B11,$B$66:$D$110,3)</f>
        <v>木更津総合</v>
      </c>
      <c r="E11" s="423"/>
      <c r="F11" s="432"/>
      <c r="G11" s="386">
        <v>2</v>
      </c>
      <c r="H11" s="396"/>
      <c r="I11" s="436"/>
      <c r="J11"/>
      <c r="K11"/>
      <c r="L11" s="441"/>
      <c r="M11" s="442"/>
      <c r="N11" s="445">
        <v>0</v>
      </c>
      <c r="O11" s="448"/>
      <c r="P11" s="443"/>
      <c r="Q11" s="619">
        <v>24</v>
      </c>
      <c r="R11" s="619" t="str">
        <f t="shared" ref="R11" si="14">VLOOKUP(Q11,$B$66:$D$110,2)</f>
        <v>野田</v>
      </c>
      <c r="S11" s="620" t="str">
        <f t="shared" ref="S11" si="15">VLOOKUP(Q11,$B$66:$D$110,3)</f>
        <v>敬愛学園</v>
      </c>
      <c r="T11" s="619">
        <v>28</v>
      </c>
      <c r="U11" s="27"/>
    </row>
    <row r="12" spans="1:21" s="4" customFormat="1" ht="12.75" customHeight="1" thickTop="1" thickBot="1" x14ac:dyDescent="0.2">
      <c r="A12" s="621"/>
      <c r="B12" s="619"/>
      <c r="C12" s="619"/>
      <c r="D12" s="620"/>
      <c r="E12" s="433"/>
      <c r="F12" s="425">
        <v>3</v>
      </c>
      <c r="G12" s="425"/>
      <c r="H12" s="396" t="s">
        <v>364</v>
      </c>
      <c r="I12" s="428">
        <v>4</v>
      </c>
      <c r="J12"/>
      <c r="K12"/>
      <c r="L12" s="412">
        <v>2</v>
      </c>
      <c r="M12" s="442" t="s">
        <v>373</v>
      </c>
      <c r="N12" s="436"/>
      <c r="O12" s="436">
        <v>0</v>
      </c>
      <c r="P12" s="436"/>
      <c r="Q12" s="619"/>
      <c r="R12" s="619"/>
      <c r="S12" s="620"/>
      <c r="T12" s="619"/>
      <c r="U12" s="244"/>
    </row>
    <row r="13" spans="1:21" s="4" customFormat="1" ht="12.75" customHeight="1" thickTop="1" thickBot="1" x14ac:dyDescent="0.2">
      <c r="A13" s="621">
        <v>6</v>
      </c>
      <c r="B13" s="619">
        <v>29</v>
      </c>
      <c r="C13" s="619" t="str">
        <f t="shared" ref="C13" si="16">VLOOKUP(B13,$B$66:$D$110,2)</f>
        <v>川</v>
      </c>
      <c r="D13" s="620" t="str">
        <f t="shared" ref="D13" si="17">VLOOKUP(B13,$B$66:$D$110,3)</f>
        <v>習志野</v>
      </c>
      <c r="E13" s="423"/>
      <c r="F13" s="424">
        <v>2</v>
      </c>
      <c r="G13" s="425"/>
      <c r="H13" s="396"/>
      <c r="I13" s="449">
        <f>I12</f>
        <v>4</v>
      </c>
      <c r="J13"/>
      <c r="K13" s="462"/>
      <c r="L13" s="450">
        <f>L12</f>
        <v>2</v>
      </c>
      <c r="M13" s="391"/>
      <c r="N13" s="436"/>
      <c r="O13" s="413">
        <v>0</v>
      </c>
      <c r="P13" s="522"/>
      <c r="Q13" s="619">
        <v>43</v>
      </c>
      <c r="R13" s="619" t="str">
        <f t="shared" ref="R13" si="18">VLOOKUP(Q13,$B$66:$D$110,2)</f>
        <v>高梨</v>
      </c>
      <c r="S13" s="620" t="str">
        <f t="shared" ref="S13" si="19">VLOOKUP(Q13,$B$66:$D$110,3)</f>
        <v>昭和学院</v>
      </c>
      <c r="T13" s="619">
        <v>29</v>
      </c>
    </row>
    <row r="14" spans="1:21" s="4" customFormat="1" ht="12.75" customHeight="1" thickTop="1" thickBot="1" x14ac:dyDescent="0.2">
      <c r="A14" s="621"/>
      <c r="B14" s="619"/>
      <c r="C14" s="619"/>
      <c r="D14" s="620"/>
      <c r="E14" s="426"/>
      <c r="F14" s="427" t="s">
        <v>362</v>
      </c>
      <c r="G14" s="428">
        <v>2</v>
      </c>
      <c r="H14" s="396"/>
      <c r="I14" s="451">
        <f t="shared" ref="I14:I25" si="20">I13</f>
        <v>4</v>
      </c>
      <c r="J14"/>
      <c r="K14" s="462"/>
      <c r="L14" s="452">
        <f t="shared" ref="L14:L24" si="21">L13</f>
        <v>2</v>
      </c>
      <c r="M14" s="391"/>
      <c r="N14" s="439">
        <v>2</v>
      </c>
      <c r="O14" s="440" t="s">
        <v>369</v>
      </c>
      <c r="P14" s="436"/>
      <c r="Q14" s="619"/>
      <c r="R14" s="619"/>
      <c r="S14" s="620"/>
      <c r="T14" s="619"/>
    </row>
    <row r="15" spans="1:21" s="4" customFormat="1" ht="12.75" customHeight="1" thickTop="1" thickBot="1" x14ac:dyDescent="0.2">
      <c r="A15" s="621">
        <v>7</v>
      </c>
      <c r="B15" s="619">
        <v>11</v>
      </c>
      <c r="C15" s="619" t="str">
        <f t="shared" ref="C15" si="22">VLOOKUP(B15,$B$66:$D$110,2)</f>
        <v>橋本</v>
      </c>
      <c r="D15" s="620" t="str">
        <f t="shared" ref="D15" si="23">VLOOKUP(B15,$B$66:$D$110,3)</f>
        <v>成東</v>
      </c>
      <c r="E15" s="423">
        <v>0</v>
      </c>
      <c r="F15" s="396"/>
      <c r="G15" s="429"/>
      <c r="H15" s="396"/>
      <c r="I15" s="451">
        <f t="shared" si="20"/>
        <v>4</v>
      </c>
      <c r="J15"/>
      <c r="K15" s="462"/>
      <c r="L15" s="452">
        <f t="shared" si="21"/>
        <v>2</v>
      </c>
      <c r="M15" s="396"/>
      <c r="N15" s="429"/>
      <c r="O15" s="442"/>
      <c r="P15" s="443">
        <v>7</v>
      </c>
      <c r="Q15" s="619">
        <v>1</v>
      </c>
      <c r="R15" s="619" t="str">
        <f t="shared" ref="R15" si="24">VLOOKUP(Q15,$B$66:$D$110,2)</f>
        <v>丸子</v>
      </c>
      <c r="S15" s="620" t="str">
        <f t="shared" ref="S15" si="25">VLOOKUP(Q15,$B$66:$D$110,3)</f>
        <v>拓大紅陵</v>
      </c>
      <c r="T15" s="619">
        <v>30</v>
      </c>
    </row>
    <row r="16" spans="1:21" s="4" customFormat="1" ht="12.75" customHeight="1" thickTop="1" thickBot="1" x14ac:dyDescent="0.2">
      <c r="A16" s="621"/>
      <c r="B16" s="619"/>
      <c r="C16" s="619"/>
      <c r="D16" s="620"/>
      <c r="E16" s="434" t="s">
        <v>106</v>
      </c>
      <c r="F16" s="412"/>
      <c r="G16" s="396"/>
      <c r="H16" s="396"/>
      <c r="I16" s="451">
        <f t="shared" si="20"/>
        <v>4</v>
      </c>
      <c r="J16"/>
      <c r="K16" s="462"/>
      <c r="L16" s="452">
        <f t="shared" si="21"/>
        <v>2</v>
      </c>
      <c r="M16" s="396"/>
      <c r="N16" s="396"/>
      <c r="O16" s="412"/>
      <c r="P16" s="444" t="s">
        <v>365</v>
      </c>
      <c r="Q16" s="619"/>
      <c r="R16" s="619"/>
      <c r="S16" s="620"/>
      <c r="T16" s="619"/>
    </row>
    <row r="17" spans="1:21" s="4" customFormat="1" ht="12.75" customHeight="1" thickTop="1" thickBot="1" x14ac:dyDescent="0.2">
      <c r="A17" s="621">
        <v>8</v>
      </c>
      <c r="B17" s="619">
        <v>36</v>
      </c>
      <c r="C17" s="619" t="str">
        <f t="shared" ref="C17" si="26">VLOOKUP(B17,$B$66:$D$110,2)</f>
        <v>向後</v>
      </c>
      <c r="D17" s="620" t="str">
        <f t="shared" ref="D17" si="27">VLOOKUP(B17,$B$66:$D$110,3)</f>
        <v>日体大柏</v>
      </c>
      <c r="E17" s="431"/>
      <c r="F17" s="386">
        <v>3</v>
      </c>
      <c r="G17" s="396"/>
      <c r="H17" s="396"/>
      <c r="I17" s="451">
        <f t="shared" si="20"/>
        <v>4</v>
      </c>
      <c r="J17"/>
      <c r="K17" s="462"/>
      <c r="L17" s="452">
        <f t="shared" si="21"/>
        <v>2</v>
      </c>
      <c r="M17" s="396"/>
      <c r="N17" s="442"/>
      <c r="O17" s="445">
        <v>2</v>
      </c>
      <c r="P17" s="446"/>
      <c r="Q17" s="619">
        <v>39</v>
      </c>
      <c r="R17" s="619" t="str">
        <f t="shared" ref="R17" si="28">VLOOKUP(Q17,$B$66:$D$110,2)</f>
        <v>柳田</v>
      </c>
      <c r="S17" s="620" t="str">
        <f t="shared" ref="S17" si="29">VLOOKUP(Q17,$B$66:$D$110,3)</f>
        <v>西武台千葉</v>
      </c>
      <c r="T17" s="619">
        <v>31</v>
      </c>
      <c r="U17" s="27"/>
    </row>
    <row r="18" spans="1:21" s="4" customFormat="1" ht="12.75" customHeight="1" thickTop="1" thickBot="1" x14ac:dyDescent="0.2">
      <c r="A18" s="621"/>
      <c r="B18" s="619"/>
      <c r="C18" s="619"/>
      <c r="D18" s="620"/>
      <c r="E18" s="425">
        <v>8</v>
      </c>
      <c r="F18" s="425"/>
      <c r="G18" s="396" t="s">
        <v>363</v>
      </c>
      <c r="H18" s="412"/>
      <c r="I18" s="451">
        <f t="shared" si="20"/>
        <v>4</v>
      </c>
      <c r="J18"/>
      <c r="K18" s="462"/>
      <c r="L18" s="452">
        <f t="shared" si="21"/>
        <v>2</v>
      </c>
      <c r="M18" s="397"/>
      <c r="N18" s="442" t="s">
        <v>343</v>
      </c>
      <c r="O18" s="436"/>
      <c r="P18" s="436">
        <v>0</v>
      </c>
      <c r="Q18" s="619"/>
      <c r="R18" s="619"/>
      <c r="S18" s="620"/>
      <c r="T18" s="619"/>
      <c r="U18" s="27"/>
    </row>
    <row r="19" spans="1:21" s="4" customFormat="1" ht="12.75" customHeight="1" thickTop="1" thickBot="1" x14ac:dyDescent="0.2">
      <c r="A19" s="621">
        <v>9</v>
      </c>
      <c r="B19" s="619">
        <v>42</v>
      </c>
      <c r="C19" s="619" t="str">
        <f t="shared" ref="C19" si="30">VLOOKUP(B19,$B$66:$D$110,2)</f>
        <v>関</v>
      </c>
      <c r="D19" s="620" t="str">
        <f t="shared" ref="D19" si="31">VLOOKUP(B19,$B$66:$D$110,3)</f>
        <v>昭和学院</v>
      </c>
      <c r="E19" s="423">
        <v>0</v>
      </c>
      <c r="F19" s="425"/>
      <c r="G19" s="396"/>
      <c r="H19" s="435">
        <v>0</v>
      </c>
      <c r="I19" s="451">
        <f t="shared" si="20"/>
        <v>4</v>
      </c>
      <c r="J19"/>
      <c r="K19" s="462"/>
      <c r="L19" s="454">
        <f t="shared" si="21"/>
        <v>2</v>
      </c>
      <c r="M19" s="455">
        <v>0</v>
      </c>
      <c r="N19" s="442"/>
      <c r="O19" s="436"/>
      <c r="P19" s="443">
        <v>0</v>
      </c>
      <c r="Q19" s="619">
        <v>45</v>
      </c>
      <c r="R19" s="619" t="str">
        <f t="shared" ref="R19" si="32">VLOOKUP(Q19,$B$66:$D$110,2)</f>
        <v>今野</v>
      </c>
      <c r="S19" s="620" t="str">
        <f t="shared" ref="S19" si="33">VLOOKUP(Q19,$B$66:$D$110,3)</f>
        <v>麗澤</v>
      </c>
      <c r="T19" s="619">
        <v>32</v>
      </c>
      <c r="U19" s="27"/>
    </row>
    <row r="20" spans="1:21" s="4" customFormat="1" ht="12.75" customHeight="1" thickTop="1" thickBot="1" x14ac:dyDescent="0.2">
      <c r="A20" s="621"/>
      <c r="B20" s="619"/>
      <c r="C20" s="619"/>
      <c r="D20" s="620"/>
      <c r="E20" s="434" t="s">
        <v>100</v>
      </c>
      <c r="F20" s="509">
        <v>0</v>
      </c>
      <c r="G20" s="396"/>
      <c r="H20" s="425"/>
      <c r="I20" s="451">
        <f t="shared" si="20"/>
        <v>4</v>
      </c>
      <c r="J20"/>
      <c r="K20" s="462"/>
      <c r="L20" s="454">
        <f t="shared" si="21"/>
        <v>2</v>
      </c>
      <c r="M20" s="441"/>
      <c r="N20" s="442"/>
      <c r="O20" s="439">
        <v>0</v>
      </c>
      <c r="P20" s="444" t="s">
        <v>109</v>
      </c>
      <c r="Q20" s="619"/>
      <c r="R20" s="619"/>
      <c r="S20" s="620"/>
      <c r="T20" s="619"/>
      <c r="U20" s="27"/>
    </row>
    <row r="21" spans="1:21" s="4" customFormat="1" ht="12.75" customHeight="1" thickTop="1" thickBot="1" x14ac:dyDescent="0.2">
      <c r="A21" s="621">
        <v>10</v>
      </c>
      <c r="B21" s="619">
        <v>16</v>
      </c>
      <c r="C21" s="619" t="str">
        <f t="shared" ref="C21" si="34">VLOOKUP(B21,$B$66:$D$110,2)</f>
        <v>佐々木</v>
      </c>
      <c r="D21" s="620" t="str">
        <f t="shared" ref="D21" si="35">VLOOKUP(B21,$B$66:$D$110,3)</f>
        <v>佐原</v>
      </c>
      <c r="E21" s="431"/>
      <c r="F21" s="587"/>
      <c r="G21" s="396"/>
      <c r="H21" s="425"/>
      <c r="I21" s="451">
        <f t="shared" si="20"/>
        <v>4</v>
      </c>
      <c r="J21"/>
      <c r="K21" s="462"/>
      <c r="L21" s="454">
        <f t="shared" si="21"/>
        <v>2</v>
      </c>
      <c r="M21" s="441"/>
      <c r="N21" s="396"/>
      <c r="O21" s="427"/>
      <c r="P21" s="446"/>
      <c r="Q21" s="619">
        <v>13</v>
      </c>
      <c r="R21" s="619" t="str">
        <f t="shared" ref="R21" si="36">VLOOKUP(Q21,$B$66:$D$110,2)</f>
        <v>鶴岡</v>
      </c>
      <c r="S21" s="620" t="str">
        <f t="shared" ref="S21" si="37">VLOOKUP(Q21,$B$66:$D$110,3)</f>
        <v>成田</v>
      </c>
      <c r="T21" s="619">
        <v>33</v>
      </c>
      <c r="U21" s="27"/>
    </row>
    <row r="22" spans="1:21" s="4" customFormat="1" ht="12.75" customHeight="1" thickTop="1" thickBot="1" x14ac:dyDescent="0.2">
      <c r="A22" s="621"/>
      <c r="B22" s="619"/>
      <c r="C22" s="619"/>
      <c r="D22" s="620"/>
      <c r="E22" s="425">
        <v>8</v>
      </c>
      <c r="F22" s="396" t="s">
        <v>334</v>
      </c>
      <c r="G22" s="412"/>
      <c r="H22" s="425"/>
      <c r="I22" s="451">
        <f t="shared" si="20"/>
        <v>4</v>
      </c>
      <c r="J22"/>
      <c r="K22" s="462"/>
      <c r="L22" s="454">
        <f t="shared" si="21"/>
        <v>2</v>
      </c>
      <c r="M22" s="441"/>
      <c r="N22" s="412"/>
      <c r="O22" s="442" t="s">
        <v>319</v>
      </c>
      <c r="P22" s="436">
        <v>5</v>
      </c>
      <c r="Q22" s="619"/>
      <c r="R22" s="619"/>
      <c r="S22" s="620"/>
      <c r="T22" s="619"/>
      <c r="U22" s="27"/>
    </row>
    <row r="23" spans="1:21" s="4" customFormat="1" ht="12.75" customHeight="1" thickTop="1" thickBot="1" x14ac:dyDescent="0.2">
      <c r="A23" s="621">
        <v>11</v>
      </c>
      <c r="B23" s="619">
        <v>3</v>
      </c>
      <c r="C23" s="619" t="str">
        <f t="shared" ref="C23" si="38">VLOOKUP(B23,$B$66:$D$110,2)</f>
        <v>岡本</v>
      </c>
      <c r="D23" s="620" t="str">
        <f t="shared" ref="D23" si="39">VLOOKUP(B23,$B$66:$D$110,3)</f>
        <v>拓大紅陵</v>
      </c>
      <c r="E23" s="423"/>
      <c r="F23" s="432"/>
      <c r="G23" s="435">
        <v>5</v>
      </c>
      <c r="H23" s="425"/>
      <c r="I23" s="451">
        <f t="shared" si="20"/>
        <v>4</v>
      </c>
      <c r="J23"/>
      <c r="K23" s="462"/>
      <c r="L23" s="454">
        <f t="shared" si="21"/>
        <v>2</v>
      </c>
      <c r="M23" s="436"/>
      <c r="N23" s="441">
        <v>0</v>
      </c>
      <c r="O23" s="456"/>
      <c r="P23" s="443"/>
      <c r="Q23" s="619">
        <v>22</v>
      </c>
      <c r="R23" s="619" t="str">
        <f t="shared" ref="R23" si="40">VLOOKUP(Q23,$B$66:$D$110,2)</f>
        <v>萩山</v>
      </c>
      <c r="S23" s="620" t="str">
        <f t="shared" ref="S23" si="41">VLOOKUP(Q23,$B$66:$D$110,3)</f>
        <v>秀明八千代</v>
      </c>
      <c r="T23" s="619">
        <v>34</v>
      </c>
      <c r="U23" s="27"/>
    </row>
    <row r="24" spans="1:21" s="4" customFormat="1" ht="12.75" customHeight="1" thickTop="1" x14ac:dyDescent="0.15">
      <c r="A24" s="621"/>
      <c r="B24" s="619"/>
      <c r="C24" s="619"/>
      <c r="D24" s="620"/>
      <c r="E24" s="425"/>
      <c r="F24" s="425">
        <v>5</v>
      </c>
      <c r="G24" s="425"/>
      <c r="H24" s="425"/>
      <c r="I24" s="451">
        <f t="shared" si="20"/>
        <v>4</v>
      </c>
      <c r="J24"/>
      <c r="K24" s="462"/>
      <c r="L24" s="454">
        <f t="shared" si="21"/>
        <v>2</v>
      </c>
      <c r="M24" s="436"/>
      <c r="N24" s="436"/>
      <c r="O24" s="436">
        <v>3</v>
      </c>
      <c r="P24" s="436"/>
      <c r="Q24" s="619"/>
      <c r="R24" s="619"/>
      <c r="S24" s="620"/>
      <c r="T24" s="619"/>
      <c r="U24" s="27"/>
    </row>
    <row r="25" spans="1:21" s="4" customFormat="1" ht="12.75" customHeight="1" thickBot="1" x14ac:dyDescent="0.2">
      <c r="A25" s="621">
        <v>12</v>
      </c>
      <c r="B25" s="619">
        <v>26</v>
      </c>
      <c r="C25" s="619" t="str">
        <f t="shared" ref="C25" si="42">VLOOKUP(B25,$B$66:$D$110,2)</f>
        <v>宮</v>
      </c>
      <c r="D25" s="620" t="str">
        <f t="shared" ref="D25" si="43">VLOOKUP(B25,$B$66:$D$110,3)</f>
        <v>敬愛学園</v>
      </c>
      <c r="E25" s="423"/>
      <c r="F25" s="424">
        <v>3</v>
      </c>
      <c r="G25" s="425"/>
      <c r="H25" s="425"/>
      <c r="I25" s="451">
        <f t="shared" si="20"/>
        <v>4</v>
      </c>
      <c r="J25" s="463">
        <v>1</v>
      </c>
      <c r="K25" s="463">
        <v>0</v>
      </c>
      <c r="L25" s="454">
        <f>L24</f>
        <v>2</v>
      </c>
      <c r="M25" s="436"/>
      <c r="N25" s="436"/>
      <c r="O25" s="413">
        <v>1</v>
      </c>
      <c r="P25" s="522"/>
      <c r="Q25" s="619">
        <v>4</v>
      </c>
      <c r="R25" s="619" t="str">
        <f t="shared" ref="R25" si="44">VLOOKUP(Q25,$B$66:$D$110,2)</f>
        <v>菊池</v>
      </c>
      <c r="S25" s="620" t="str">
        <f t="shared" ref="S25" si="45">VLOOKUP(Q25,$B$66:$D$110,3)</f>
        <v>拓大紅陵</v>
      </c>
      <c r="T25" s="619">
        <v>35</v>
      </c>
      <c r="U25" s="27"/>
    </row>
    <row r="26" spans="1:21" s="4" customFormat="1" ht="12.75" customHeight="1" thickTop="1" thickBot="1" x14ac:dyDescent="0.2">
      <c r="A26" s="621"/>
      <c r="B26" s="619"/>
      <c r="C26" s="619"/>
      <c r="D26" s="620"/>
      <c r="E26" s="426"/>
      <c r="F26" s="427" t="s">
        <v>335</v>
      </c>
      <c r="G26" s="428">
        <v>0</v>
      </c>
      <c r="H26" s="425"/>
      <c r="I26" s="453">
        <f>I27</f>
        <v>0</v>
      </c>
      <c r="J26"/>
      <c r="K26" s="462"/>
      <c r="L26" s="457">
        <f>L27</f>
        <v>1</v>
      </c>
      <c r="M26" s="436"/>
      <c r="N26" s="439">
        <v>1</v>
      </c>
      <c r="O26" s="440" t="s">
        <v>370</v>
      </c>
      <c r="P26" s="436"/>
      <c r="Q26" s="619"/>
      <c r="R26" s="619"/>
      <c r="S26" s="620"/>
      <c r="T26" s="619"/>
      <c r="U26" s="27"/>
    </row>
    <row r="27" spans="1:21" s="4" customFormat="1" ht="12.75" customHeight="1" thickTop="1" thickBot="1" x14ac:dyDescent="0.2">
      <c r="A27" s="621">
        <v>13</v>
      </c>
      <c r="B27" s="619">
        <v>14</v>
      </c>
      <c r="C27" s="619" t="str">
        <f t="shared" ref="C27" si="46">VLOOKUP(B27,$B$66:$D$110,2)</f>
        <v>曽羽</v>
      </c>
      <c r="D27" s="620" t="str">
        <f t="shared" ref="D27" si="47">VLOOKUP(B27,$B$66:$D$110,3)</f>
        <v>市立銚子</v>
      </c>
      <c r="E27" s="423">
        <v>0</v>
      </c>
      <c r="F27" s="396"/>
      <c r="G27" s="429"/>
      <c r="H27" s="425"/>
      <c r="I27" s="453">
        <f t="shared" ref="I27:I35" si="48">I28</f>
        <v>0</v>
      </c>
      <c r="J27"/>
      <c r="K27" s="462"/>
      <c r="L27" s="457">
        <f t="shared" ref="L27:L34" si="49">L28</f>
        <v>1</v>
      </c>
      <c r="M27" s="441"/>
      <c r="N27" s="429"/>
      <c r="O27" s="442"/>
      <c r="P27" s="443">
        <v>0</v>
      </c>
      <c r="Q27" s="619">
        <v>17</v>
      </c>
      <c r="R27" s="619" t="str">
        <f t="shared" ref="R27" si="50">VLOOKUP(Q27,$B$66:$D$110,2)</f>
        <v>高岡</v>
      </c>
      <c r="S27" s="620" t="str">
        <f t="shared" ref="S27" si="51">VLOOKUP(Q27,$B$66:$D$110,3)</f>
        <v>佐原</v>
      </c>
      <c r="T27" s="619">
        <v>36</v>
      </c>
      <c r="U27" s="27"/>
    </row>
    <row r="28" spans="1:21" s="4" customFormat="1" ht="12.75" customHeight="1" thickTop="1" thickBot="1" x14ac:dyDescent="0.2">
      <c r="A28" s="621"/>
      <c r="B28" s="619"/>
      <c r="C28" s="619"/>
      <c r="D28" s="620"/>
      <c r="E28" s="434" t="s">
        <v>316</v>
      </c>
      <c r="F28" s="412"/>
      <c r="G28" s="396"/>
      <c r="H28" s="425"/>
      <c r="I28" s="453">
        <f t="shared" si="48"/>
        <v>0</v>
      </c>
      <c r="J28"/>
      <c r="K28" s="462"/>
      <c r="L28" s="457">
        <f t="shared" si="49"/>
        <v>1</v>
      </c>
      <c r="M28" s="441"/>
      <c r="N28" s="396"/>
      <c r="O28" s="412"/>
      <c r="P28" s="444" t="s">
        <v>366</v>
      </c>
      <c r="Q28" s="619"/>
      <c r="R28" s="619"/>
      <c r="S28" s="620"/>
      <c r="T28" s="619"/>
      <c r="U28" s="27"/>
    </row>
    <row r="29" spans="1:21" s="4" customFormat="1" ht="12.75" customHeight="1" thickTop="1" thickBot="1" x14ac:dyDescent="0.2">
      <c r="A29" s="621">
        <v>14</v>
      </c>
      <c r="B29" s="619">
        <v>12</v>
      </c>
      <c r="C29" s="619" t="str">
        <f t="shared" ref="C29" si="52">VLOOKUP(B29,$B$66:$D$110,2)</f>
        <v>長澤</v>
      </c>
      <c r="D29" s="620" t="str">
        <f t="shared" ref="D29" si="53">VLOOKUP(B29,$B$66:$D$110,3)</f>
        <v>成田</v>
      </c>
      <c r="E29" s="431"/>
      <c r="F29" s="386">
        <v>1</v>
      </c>
      <c r="G29" s="396"/>
      <c r="H29" s="425"/>
      <c r="I29" s="453">
        <f t="shared" si="48"/>
        <v>0</v>
      </c>
      <c r="J29"/>
      <c r="K29" s="462"/>
      <c r="L29" s="457">
        <f t="shared" si="49"/>
        <v>1</v>
      </c>
      <c r="M29" s="441"/>
      <c r="N29" s="442"/>
      <c r="O29" s="445">
        <v>3</v>
      </c>
      <c r="P29" s="446"/>
      <c r="Q29" s="619">
        <v>35</v>
      </c>
      <c r="R29" s="619" t="str">
        <f t="shared" ref="R29" si="54">VLOOKUP(Q29,$B$66:$D$110,2)</f>
        <v>山本</v>
      </c>
      <c r="S29" s="620" t="str">
        <f t="shared" ref="S29" si="55">VLOOKUP(Q29,$B$66:$D$110,3)</f>
        <v>日体大柏</v>
      </c>
      <c r="T29" s="619">
        <v>37</v>
      </c>
      <c r="U29" s="27"/>
    </row>
    <row r="30" spans="1:21" s="4" customFormat="1" ht="12.75" customHeight="1" thickTop="1" thickBot="1" x14ac:dyDescent="0.2">
      <c r="A30" s="621"/>
      <c r="B30" s="619"/>
      <c r="C30" s="619"/>
      <c r="D30" s="620"/>
      <c r="E30" s="425">
        <v>3</v>
      </c>
      <c r="F30" s="425"/>
      <c r="G30" s="396" t="s">
        <v>352</v>
      </c>
      <c r="H30" s="428">
        <v>0</v>
      </c>
      <c r="I30" s="453">
        <f t="shared" si="48"/>
        <v>0</v>
      </c>
      <c r="J30"/>
      <c r="K30" s="462"/>
      <c r="L30" s="457">
        <f t="shared" si="49"/>
        <v>1</v>
      </c>
      <c r="M30" s="441">
        <v>3</v>
      </c>
      <c r="N30" s="442" t="s">
        <v>347</v>
      </c>
      <c r="O30" s="436"/>
      <c r="P30" s="436">
        <v>8</v>
      </c>
      <c r="Q30" s="619"/>
      <c r="R30" s="619"/>
      <c r="S30" s="620"/>
      <c r="T30" s="619"/>
      <c r="U30" s="27"/>
    </row>
    <row r="31" spans="1:21" ht="12.75" customHeight="1" thickTop="1" thickBot="1" x14ac:dyDescent="0.25">
      <c r="A31" s="621">
        <v>15</v>
      </c>
      <c r="B31" s="619">
        <v>27</v>
      </c>
      <c r="C31" s="619" t="str">
        <f t="shared" ref="C31" si="56">VLOOKUP(B31,$B$66:$D$110,2)</f>
        <v>伊藤</v>
      </c>
      <c r="D31" s="620" t="str">
        <f t="shared" ref="D31" si="57">VLOOKUP(B31,$B$66:$D$110,3)</f>
        <v>習志野</v>
      </c>
      <c r="E31" s="423">
        <v>4</v>
      </c>
      <c r="F31" s="425"/>
      <c r="G31" s="396"/>
      <c r="H31" s="429"/>
      <c r="I31" s="453">
        <f t="shared" si="48"/>
        <v>0</v>
      </c>
      <c r="J31"/>
      <c r="K31" s="462"/>
      <c r="L31" s="453">
        <f t="shared" si="49"/>
        <v>1</v>
      </c>
      <c r="M31" s="526"/>
      <c r="N31" s="391"/>
      <c r="O31" s="436"/>
      <c r="P31" s="443">
        <v>0</v>
      </c>
      <c r="Q31" s="619">
        <v>30</v>
      </c>
      <c r="R31" s="619" t="str">
        <f t="shared" ref="R31" si="58">VLOOKUP(Q31,$B$66:$D$110,2)</f>
        <v>片岡</v>
      </c>
      <c r="S31" s="620" t="str">
        <f t="shared" ref="S31" si="59">VLOOKUP(Q31,$B$66:$D$110,3)</f>
        <v>千葉南</v>
      </c>
      <c r="T31" s="619">
        <v>38</v>
      </c>
    </row>
    <row r="32" spans="1:21" ht="12.75" customHeight="1" thickTop="1" thickBot="1" x14ac:dyDescent="0.25">
      <c r="A32" s="621"/>
      <c r="B32" s="619"/>
      <c r="C32" s="619"/>
      <c r="D32" s="620"/>
      <c r="E32" s="434" t="s">
        <v>318</v>
      </c>
      <c r="F32" s="428" t="s">
        <v>438</v>
      </c>
      <c r="G32" s="396"/>
      <c r="H32" s="396"/>
      <c r="I32" s="453">
        <f t="shared" si="48"/>
        <v>0</v>
      </c>
      <c r="J32"/>
      <c r="K32" s="462"/>
      <c r="L32" s="453">
        <f t="shared" si="49"/>
        <v>1</v>
      </c>
      <c r="M32" s="527"/>
      <c r="N32" s="391"/>
      <c r="O32" s="439">
        <v>9</v>
      </c>
      <c r="P32" s="444" t="s">
        <v>367</v>
      </c>
      <c r="Q32" s="619"/>
      <c r="R32" s="619"/>
      <c r="S32" s="620"/>
      <c r="T32" s="619"/>
    </row>
    <row r="33" spans="1:21" ht="12.75" customHeight="1" thickTop="1" thickBot="1" x14ac:dyDescent="0.25">
      <c r="A33" s="621">
        <v>16</v>
      </c>
      <c r="B33" s="619">
        <v>41</v>
      </c>
      <c r="C33" s="619" t="str">
        <f t="shared" ref="C33" si="60">VLOOKUP(B33,$B$66:$D$110,2)</f>
        <v>新原</v>
      </c>
      <c r="D33" s="620" t="str">
        <f t="shared" ref="D33" si="61">VLOOKUP(B33,$B$66:$D$110,3)</f>
        <v>船橋東</v>
      </c>
      <c r="E33" s="431"/>
      <c r="F33" s="427"/>
      <c r="G33" s="396"/>
      <c r="H33" s="396"/>
      <c r="I33" s="453">
        <f t="shared" si="48"/>
        <v>0</v>
      </c>
      <c r="J33"/>
      <c r="K33" s="462"/>
      <c r="L33" s="453">
        <f t="shared" si="49"/>
        <v>1</v>
      </c>
      <c r="M33" s="527"/>
      <c r="N33" s="396"/>
      <c r="O33" s="427"/>
      <c r="P33" s="446"/>
      <c r="Q33" s="619">
        <v>19</v>
      </c>
      <c r="R33" s="619" t="str">
        <f t="shared" ref="R33" si="62">VLOOKUP(Q33,$B$66:$D$110,2)</f>
        <v>徳永</v>
      </c>
      <c r="S33" s="620" t="str">
        <f t="shared" ref="S33" si="63">VLOOKUP(Q33,$B$66:$D$110,3)</f>
        <v>秀明八千代</v>
      </c>
      <c r="T33" s="619">
        <v>39</v>
      </c>
      <c r="U33" s="9"/>
    </row>
    <row r="34" spans="1:21" ht="12.75" customHeight="1" thickTop="1" thickBot="1" x14ac:dyDescent="0.25">
      <c r="A34" s="621"/>
      <c r="B34" s="619"/>
      <c r="C34" s="619"/>
      <c r="D34" s="620"/>
      <c r="E34" s="425">
        <v>0</v>
      </c>
      <c r="F34" s="396" t="s">
        <v>341</v>
      </c>
      <c r="G34" s="412"/>
      <c r="H34" s="396"/>
      <c r="I34" s="453">
        <f t="shared" si="48"/>
        <v>0</v>
      </c>
      <c r="J34"/>
      <c r="K34" s="462"/>
      <c r="L34" s="453">
        <f t="shared" si="49"/>
        <v>1</v>
      </c>
      <c r="M34" s="527"/>
      <c r="N34" s="412"/>
      <c r="O34" s="442" t="s">
        <v>371</v>
      </c>
      <c r="P34" s="436">
        <v>3</v>
      </c>
      <c r="Q34" s="619"/>
      <c r="R34" s="619"/>
      <c r="S34" s="620"/>
      <c r="T34" s="619"/>
      <c r="U34" s="9"/>
    </row>
    <row r="35" spans="1:21" ht="12.75" customHeight="1" thickTop="1" thickBot="1" x14ac:dyDescent="0.25">
      <c r="A35" s="621">
        <v>17</v>
      </c>
      <c r="B35" s="619">
        <v>18</v>
      </c>
      <c r="C35" s="619" t="str">
        <f t="shared" ref="C35" si="64">VLOOKUP(B35,$B$66:$D$110,2)</f>
        <v>川崎</v>
      </c>
      <c r="D35" s="620" t="str">
        <f t="shared" ref="D35" si="65">VLOOKUP(B35,$B$66:$D$110,3)</f>
        <v>秀明八千代</v>
      </c>
      <c r="E35" s="423"/>
      <c r="F35" s="432"/>
      <c r="G35" s="435">
        <v>2</v>
      </c>
      <c r="H35" s="396"/>
      <c r="I35" s="453">
        <f t="shared" si="48"/>
        <v>0</v>
      </c>
      <c r="J35"/>
      <c r="K35" s="462"/>
      <c r="L35" s="453">
        <f>L36</f>
        <v>1</v>
      </c>
      <c r="M35" s="442"/>
      <c r="N35" s="441">
        <v>1</v>
      </c>
      <c r="O35" s="456"/>
      <c r="P35" s="520"/>
      <c r="Q35" s="619">
        <v>33</v>
      </c>
      <c r="R35" s="619" t="str">
        <f t="shared" ref="R35" si="66">VLOOKUP(Q35,$B$66:$D$110,2)</f>
        <v>佐藤</v>
      </c>
      <c r="S35" s="620" t="str">
        <f t="shared" ref="S35" si="67">VLOOKUP(Q35,$B$66:$D$110,3)</f>
        <v>千葉経済</v>
      </c>
      <c r="T35" s="619">
        <v>40</v>
      </c>
      <c r="U35" s="9"/>
    </row>
    <row r="36" spans="1:21" ht="12.75" customHeight="1" thickTop="1" thickBot="1" x14ac:dyDescent="0.25">
      <c r="A36" s="621"/>
      <c r="B36" s="619"/>
      <c r="C36" s="619"/>
      <c r="D36" s="620"/>
      <c r="E36" s="425"/>
      <c r="F36" s="425" t="s">
        <v>439</v>
      </c>
      <c r="G36" s="425"/>
      <c r="H36" s="396" t="s">
        <v>355</v>
      </c>
      <c r="I36" s="458">
        <f>I37</f>
        <v>0</v>
      </c>
      <c r="J36"/>
      <c r="K36" s="462"/>
      <c r="L36" s="458">
        <f>L37</f>
        <v>1</v>
      </c>
      <c r="M36" s="442" t="s">
        <v>374</v>
      </c>
      <c r="N36" s="436"/>
      <c r="O36" s="436">
        <v>1</v>
      </c>
      <c r="P36" s="521"/>
      <c r="Q36" s="619"/>
      <c r="R36" s="619"/>
      <c r="S36" s="620"/>
      <c r="T36" s="619"/>
      <c r="U36" s="9"/>
    </row>
    <row r="37" spans="1:21" ht="12.75" customHeight="1" thickTop="1" thickBot="1" x14ac:dyDescent="0.25">
      <c r="A37" s="621">
        <v>18</v>
      </c>
      <c r="B37" s="619">
        <v>34</v>
      </c>
      <c r="C37" s="619" t="str">
        <f t="shared" ref="C37" si="68">VLOOKUP(B37,$B$66:$D$110,2)</f>
        <v>臼本</v>
      </c>
      <c r="D37" s="620" t="str">
        <f t="shared" ref="D37" si="69">VLOOKUP(B37,$B$66:$D$110,3)</f>
        <v>千葉経済</v>
      </c>
      <c r="E37" s="423"/>
      <c r="F37" s="424">
        <v>0</v>
      </c>
      <c r="G37" s="425"/>
      <c r="H37" s="396"/>
      <c r="I37" s="436">
        <v>0</v>
      </c>
      <c r="J37"/>
      <c r="K37"/>
      <c r="L37" s="441">
        <v>1</v>
      </c>
      <c r="M37" s="442"/>
      <c r="N37" s="364"/>
      <c r="O37" s="447">
        <v>0</v>
      </c>
      <c r="P37" s="443"/>
      <c r="Q37" s="619">
        <v>10</v>
      </c>
      <c r="R37" s="619" t="str">
        <f t="shared" ref="R37" si="70">VLOOKUP(Q37,$B$66:$D$110,2)</f>
        <v>鈴木</v>
      </c>
      <c r="S37" s="620" t="str">
        <f t="shared" ref="S37" si="71">VLOOKUP(Q37,$B$66:$D$110,3)</f>
        <v>成東</v>
      </c>
      <c r="T37" s="619">
        <v>41</v>
      </c>
      <c r="U37" s="9"/>
    </row>
    <row r="38" spans="1:21" ht="12.75" customHeight="1" thickTop="1" thickBot="1" x14ac:dyDescent="0.25">
      <c r="A38" s="621"/>
      <c r="B38" s="619"/>
      <c r="C38" s="619"/>
      <c r="D38" s="620"/>
      <c r="E38" s="426"/>
      <c r="F38" s="427" t="s">
        <v>326</v>
      </c>
      <c r="G38" s="428">
        <v>5</v>
      </c>
      <c r="H38" s="396"/>
      <c r="I38" s="436"/>
      <c r="J38"/>
      <c r="K38"/>
      <c r="L38" s="453">
        <f>L37</f>
        <v>1</v>
      </c>
      <c r="M38" s="442"/>
      <c r="N38" s="439">
        <v>1</v>
      </c>
      <c r="O38" s="444" t="s">
        <v>345</v>
      </c>
      <c r="P38" s="436"/>
      <c r="Q38" s="619"/>
      <c r="R38" s="619"/>
      <c r="S38" s="620"/>
      <c r="T38" s="619"/>
      <c r="U38" s="9"/>
    </row>
    <row r="39" spans="1:21" ht="12.75" customHeight="1" thickTop="1" thickBot="1" x14ac:dyDescent="0.25">
      <c r="A39" s="621">
        <v>19</v>
      </c>
      <c r="B39" s="619">
        <v>38</v>
      </c>
      <c r="C39" s="619" t="str">
        <f t="shared" ref="C39" si="72">VLOOKUP(B39,$B$66:$D$110,2)</f>
        <v>佐藤</v>
      </c>
      <c r="D39" s="620" t="str">
        <f t="shared" ref="D39" si="73">VLOOKUP(B39,$B$66:$D$110,3)</f>
        <v>西武台千葉</v>
      </c>
      <c r="E39" s="423">
        <v>0</v>
      </c>
      <c r="F39" s="396"/>
      <c r="G39" s="429"/>
      <c r="H39" s="396"/>
      <c r="I39" s="436"/>
      <c r="J39"/>
      <c r="K39"/>
      <c r="L39" s="441"/>
      <c r="M39" s="396"/>
      <c r="N39" s="441"/>
      <c r="O39" s="448"/>
      <c r="P39" s="443"/>
      <c r="Q39" s="619">
        <v>28</v>
      </c>
      <c r="R39" s="619" t="str">
        <f t="shared" ref="R39" si="74">VLOOKUP(Q39,$B$66:$D$110,2)</f>
        <v>丸木</v>
      </c>
      <c r="S39" s="620" t="str">
        <f t="shared" ref="S39" si="75">VLOOKUP(Q39,$B$66:$D$110,3)</f>
        <v>習志野</v>
      </c>
      <c r="T39" s="619">
        <v>42</v>
      </c>
      <c r="U39" s="9"/>
    </row>
    <row r="40" spans="1:21" ht="12.75" customHeight="1" thickTop="1" thickBot="1" x14ac:dyDescent="0.25">
      <c r="A40" s="621"/>
      <c r="B40" s="619"/>
      <c r="C40" s="619"/>
      <c r="D40" s="620"/>
      <c r="E40" s="434" t="s">
        <v>103</v>
      </c>
      <c r="F40" s="412"/>
      <c r="G40" s="396"/>
      <c r="H40" s="412"/>
      <c r="I40" s="436"/>
      <c r="J40"/>
      <c r="K40"/>
      <c r="L40" s="441"/>
      <c r="M40" s="412"/>
      <c r="N40" s="444" t="s">
        <v>348</v>
      </c>
      <c r="O40" s="436">
        <v>9</v>
      </c>
      <c r="P40" s="436"/>
      <c r="Q40" s="619"/>
      <c r="R40" s="619"/>
      <c r="S40" s="620"/>
      <c r="T40" s="619"/>
      <c r="U40" s="9"/>
    </row>
    <row r="41" spans="1:21" ht="12.75" customHeight="1" thickTop="1" thickBot="1" x14ac:dyDescent="0.25">
      <c r="A41" s="621">
        <v>20</v>
      </c>
      <c r="B41" s="619">
        <v>2</v>
      </c>
      <c r="C41" s="619" t="str">
        <f t="shared" ref="C41" si="76">VLOOKUP(B41,$B$66:$D$110,2)</f>
        <v>木津</v>
      </c>
      <c r="D41" s="620" t="str">
        <f t="shared" ref="D41" si="77">VLOOKUP(B41,$B$66:$D$110,3)</f>
        <v>拓大紅陵</v>
      </c>
      <c r="E41" s="431"/>
      <c r="F41" s="386">
        <v>5</v>
      </c>
      <c r="G41" s="525"/>
      <c r="H41" s="391">
        <v>1</v>
      </c>
      <c r="I41" s="436"/>
      <c r="J41"/>
      <c r="K41"/>
      <c r="L41" s="436"/>
      <c r="M41" s="445">
        <v>4</v>
      </c>
      <c r="N41" s="442"/>
      <c r="O41" s="436"/>
      <c r="P41" s="443">
        <v>0</v>
      </c>
      <c r="Q41" s="619">
        <v>15</v>
      </c>
      <c r="R41" s="619" t="str">
        <f t="shared" ref="R41" si="78">VLOOKUP(Q41,$B$66:$D$110,2)</f>
        <v>西廣</v>
      </c>
      <c r="S41" s="620" t="str">
        <f t="shared" ref="S41" si="79">VLOOKUP(Q41,$B$66:$D$110,3)</f>
        <v>市立銚子</v>
      </c>
      <c r="T41" s="619">
        <v>43</v>
      </c>
      <c r="U41" s="9"/>
    </row>
    <row r="42" spans="1:21" ht="12.75" customHeight="1" thickTop="1" thickBot="1" x14ac:dyDescent="0.25">
      <c r="A42" s="621"/>
      <c r="B42" s="619"/>
      <c r="C42" s="619"/>
      <c r="D42" s="620"/>
      <c r="E42" s="425">
        <v>7</v>
      </c>
      <c r="F42" s="425"/>
      <c r="G42" s="525" t="s">
        <v>342</v>
      </c>
      <c r="H42" s="425"/>
      <c r="I42" s="436"/>
      <c r="J42"/>
      <c r="K42"/>
      <c r="L42" s="364"/>
      <c r="M42" s="461"/>
      <c r="N42" s="442"/>
      <c r="O42" s="439">
        <v>0</v>
      </c>
      <c r="P42" s="444" t="s">
        <v>104</v>
      </c>
      <c r="Q42" s="619"/>
      <c r="R42" s="619"/>
      <c r="S42" s="620"/>
      <c r="T42" s="619"/>
      <c r="U42" s="9"/>
    </row>
    <row r="43" spans="1:21" ht="12.75" customHeight="1" thickTop="1" thickBot="1" x14ac:dyDescent="0.25">
      <c r="A43" s="621">
        <v>21</v>
      </c>
      <c r="B43" s="619">
        <v>7</v>
      </c>
      <c r="C43" s="619" t="str">
        <f t="shared" ref="C43" si="80">VLOOKUP(B43,$B$66:$D$110,2)</f>
        <v>浅野</v>
      </c>
      <c r="D43" s="620" t="str">
        <f t="shared" ref="D43" si="81">VLOOKUP(B43,$B$66:$D$110,3)</f>
        <v>長生</v>
      </c>
      <c r="E43" s="423">
        <v>0</v>
      </c>
      <c r="F43" s="425"/>
      <c r="G43" s="396"/>
      <c r="H43" s="425"/>
      <c r="I43" s="436"/>
      <c r="J43"/>
      <c r="K43"/>
      <c r="L43" s="364"/>
      <c r="M43" s="461"/>
      <c r="N43" s="396"/>
      <c r="O43" s="427"/>
      <c r="P43" s="446"/>
      <c r="Q43" s="619">
        <v>6</v>
      </c>
      <c r="R43" s="619" t="str">
        <f t="shared" ref="R43" si="82">VLOOKUP(Q43,$B$66:$D$110,2)</f>
        <v>中村</v>
      </c>
      <c r="S43" s="620" t="str">
        <f t="shared" ref="S43" si="83">VLOOKUP(Q43,$B$66:$D$110,3)</f>
        <v>木更津総合</v>
      </c>
      <c r="T43" s="619">
        <v>44</v>
      </c>
      <c r="U43" s="9"/>
    </row>
    <row r="44" spans="1:21" ht="12.75" customHeight="1" thickTop="1" thickBot="1" x14ac:dyDescent="0.25">
      <c r="A44" s="621"/>
      <c r="B44" s="619"/>
      <c r="C44" s="619"/>
      <c r="D44" s="620"/>
      <c r="E44" s="434" t="s">
        <v>107</v>
      </c>
      <c r="F44" s="428">
        <v>0</v>
      </c>
      <c r="G44" s="396"/>
      <c r="H44" s="425"/>
      <c r="I44" s="436"/>
      <c r="J44"/>
      <c r="K44"/>
      <c r="L44" s="364"/>
      <c r="M44" s="461"/>
      <c r="N44" s="412"/>
      <c r="O44" s="442" t="s">
        <v>346</v>
      </c>
      <c r="P44" s="436">
        <v>7</v>
      </c>
      <c r="Q44" s="619"/>
      <c r="R44" s="619"/>
      <c r="S44" s="620"/>
      <c r="T44" s="619"/>
      <c r="U44" s="9"/>
    </row>
    <row r="45" spans="1:21" ht="13.5" customHeight="1" thickTop="1" thickBot="1" x14ac:dyDescent="0.25">
      <c r="A45" s="624">
        <v>22</v>
      </c>
      <c r="B45" s="619">
        <v>32</v>
      </c>
      <c r="C45" s="619" t="str">
        <f t="shared" ref="C45" si="84">VLOOKUP(B45,$B$66:$D$110,2)</f>
        <v>湯野澤</v>
      </c>
      <c r="D45" s="620" t="str">
        <f t="shared" ref="D45" si="85">VLOOKUP(B45,$B$66:$D$110,3)</f>
        <v>渋谷幕張</v>
      </c>
      <c r="E45" s="431"/>
      <c r="F45" s="427"/>
      <c r="G45" s="396"/>
      <c r="H45" s="425"/>
      <c r="I45" s="436"/>
      <c r="J45"/>
      <c r="K45"/>
      <c r="L45" s="364"/>
      <c r="M45" s="364"/>
      <c r="N45" s="441">
        <v>2</v>
      </c>
      <c r="O45" s="456"/>
      <c r="P45" s="443"/>
      <c r="Q45" s="619">
        <v>21</v>
      </c>
      <c r="R45" s="619" t="str">
        <f t="shared" ref="R45" si="86">VLOOKUP(Q45,$B$66:$D$110,2)</f>
        <v>稗田</v>
      </c>
      <c r="S45" s="620" t="str">
        <f t="shared" ref="S45" si="87">VLOOKUP(Q45,$B$66:$D$110,3)</f>
        <v>秀明八千代</v>
      </c>
      <c r="T45" s="619">
        <v>45</v>
      </c>
      <c r="U45" s="9"/>
    </row>
    <row r="46" spans="1:21" ht="13.5" customHeight="1" thickTop="1" thickBot="1" x14ac:dyDescent="0.25">
      <c r="A46" s="624"/>
      <c r="B46" s="619"/>
      <c r="C46" s="619"/>
      <c r="D46" s="620"/>
      <c r="E46" s="425">
        <v>1</v>
      </c>
      <c r="F46" s="396" t="s">
        <v>330</v>
      </c>
      <c r="G46" s="412"/>
      <c r="H46" s="459"/>
      <c r="I46" s="460"/>
      <c r="J46"/>
      <c r="K46"/>
      <c r="L46" s="364"/>
      <c r="M46" s="364"/>
      <c r="N46" s="436"/>
      <c r="O46" s="436">
        <v>1</v>
      </c>
      <c r="P46" s="436"/>
      <c r="Q46" s="619"/>
      <c r="R46" s="619"/>
      <c r="S46" s="620"/>
      <c r="T46" s="619"/>
      <c r="U46" s="9"/>
    </row>
    <row r="47" spans="1:21" ht="13.5" customHeight="1" thickTop="1" thickBot="1" x14ac:dyDescent="0.25">
      <c r="A47" s="624">
        <v>23</v>
      </c>
      <c r="B47" s="619">
        <v>37</v>
      </c>
      <c r="C47" s="619" t="str">
        <f t="shared" ref="C47" si="88">VLOOKUP(B47,$B$66:$D$110,2)</f>
        <v>大渕</v>
      </c>
      <c r="D47" s="620" t="str">
        <f t="shared" ref="D47" si="89">VLOOKUP(B47,$B$66:$D$110,3)</f>
        <v>日体大柏</v>
      </c>
      <c r="E47" s="423"/>
      <c r="F47" s="432"/>
      <c r="G47" s="435">
        <v>0</v>
      </c>
      <c r="H47" s="360"/>
      <c r="I47"/>
      <c r="J47"/>
      <c r="K47"/>
      <c r="L47" s="364"/>
      <c r="M47" s="364"/>
      <c r="N47" s="364"/>
      <c r="O47" s="364"/>
      <c r="P47" s="364"/>
      <c r="Q47" s="299"/>
      <c r="R47" s="299"/>
      <c r="S47" s="300"/>
      <c r="T47" s="298"/>
      <c r="U47" s="9"/>
    </row>
    <row r="48" spans="1:21" ht="13.5" customHeight="1" thickTop="1" x14ac:dyDescent="0.2">
      <c r="A48" s="624"/>
      <c r="B48" s="619"/>
      <c r="C48" s="619"/>
      <c r="D48" s="620"/>
      <c r="E48" s="425"/>
      <c r="F48" s="425">
        <v>4</v>
      </c>
      <c r="G48" s="425"/>
      <c r="H48" s="360"/>
      <c r="I48"/>
      <c r="J48"/>
      <c r="K48"/>
      <c r="L48" s="364"/>
      <c r="M48" s="364"/>
      <c r="N48" s="364"/>
      <c r="O48" s="364"/>
      <c r="P48" s="364"/>
      <c r="Q48" s="342"/>
      <c r="R48" s="342"/>
      <c r="S48" s="300"/>
      <c r="T48" s="298"/>
      <c r="U48" s="9"/>
    </row>
    <row r="49" spans="1:21" ht="13.5" customHeight="1" x14ac:dyDescent="0.2">
      <c r="A49" s="343"/>
      <c r="B49" s="342"/>
      <c r="C49" s="342"/>
      <c r="D49" s="300"/>
      <c r="E49" s="3"/>
      <c r="F49" s="3"/>
      <c r="G49"/>
      <c r="H49"/>
      <c r="I49"/>
      <c r="J49"/>
      <c r="K49"/>
      <c r="L49"/>
      <c r="M49"/>
      <c r="N49"/>
      <c r="O49"/>
      <c r="P49"/>
      <c r="Q49" s="342"/>
      <c r="R49" s="342"/>
      <c r="S49" s="300"/>
      <c r="T49" s="298"/>
      <c r="U49" s="9"/>
    </row>
    <row r="50" spans="1:21" ht="13.5" customHeight="1" x14ac:dyDescent="0.2">
      <c r="A50" s="48"/>
      <c r="B50" s="57"/>
      <c r="I50"/>
      <c r="J50"/>
      <c r="K50"/>
      <c r="L50"/>
      <c r="M50"/>
      <c r="N50"/>
      <c r="O50"/>
      <c r="P50"/>
      <c r="Q50" s="57"/>
      <c r="R50" s="57"/>
      <c r="S50" s="83"/>
      <c r="T50" s="48"/>
      <c r="U50" s="9"/>
    </row>
    <row r="51" spans="1:21" ht="13.5" customHeight="1" x14ac:dyDescent="0.2">
      <c r="A51" s="189"/>
      <c r="B51" s="57"/>
      <c r="C51" s="57" t="s">
        <v>55</v>
      </c>
      <c r="D51" s="83"/>
      <c r="E51"/>
      <c r="F51"/>
      <c r="G51"/>
      <c r="H51"/>
      <c r="I51" s="51"/>
      <c r="J51" s="51"/>
      <c r="K51" s="51"/>
      <c r="L51" s="52"/>
      <c r="M51" s="52"/>
      <c r="N51" s="52"/>
      <c r="O51" s="54"/>
      <c r="P51" s="54"/>
      <c r="Q51" s="57"/>
      <c r="R51" s="57"/>
      <c r="S51" s="83"/>
      <c r="T51" s="48"/>
      <c r="U51" s="9"/>
    </row>
    <row r="52" spans="1:21" ht="13.5" customHeight="1" x14ac:dyDescent="0.2">
      <c r="A52" s="189"/>
      <c r="B52" s="57"/>
      <c r="C52" s="626" t="s">
        <v>440</v>
      </c>
      <c r="D52" s="628" t="s">
        <v>441</v>
      </c>
      <c r="E52" s="55">
        <v>0</v>
      </c>
      <c r="F52" s="246"/>
      <c r="G52" s="51"/>
      <c r="H52" s="51"/>
      <c r="I52" s="51"/>
      <c r="J52" s="51"/>
      <c r="K52" s="51"/>
      <c r="L52" s="52"/>
      <c r="M52" s="52"/>
      <c r="N52" s="52"/>
      <c r="O52" s="54"/>
      <c r="P52" s="54"/>
      <c r="Q52" s="57"/>
      <c r="R52" s="57"/>
      <c r="S52" s="83"/>
      <c r="T52" s="48"/>
      <c r="U52" s="9"/>
    </row>
    <row r="53" spans="1:21" ht="13.5" customHeight="1" thickBot="1" x14ac:dyDescent="0.25">
      <c r="A53" s="625"/>
      <c r="B53" s="57"/>
      <c r="C53" s="627"/>
      <c r="D53" s="629"/>
      <c r="E53" s="247"/>
      <c r="F53" s="248"/>
      <c r="G53" s="493"/>
      <c r="H53" s="51"/>
      <c r="I53" s="51"/>
      <c r="J53" s="51"/>
      <c r="K53" s="51"/>
      <c r="L53" s="52"/>
      <c r="M53" s="52"/>
      <c r="N53" s="52"/>
      <c r="O53" s="54"/>
      <c r="P53" s="54"/>
      <c r="Q53" s="57"/>
      <c r="R53" s="57"/>
      <c r="S53" s="83"/>
      <c r="T53" s="48"/>
      <c r="U53" s="9"/>
    </row>
    <row r="54" spans="1:21" ht="13.5" customHeight="1" thickTop="1" thickBot="1" x14ac:dyDescent="0.25">
      <c r="A54" s="625"/>
      <c r="B54" s="57"/>
      <c r="C54" s="626" t="s">
        <v>442</v>
      </c>
      <c r="D54" s="628" t="s">
        <v>443</v>
      </c>
      <c r="E54" s="536"/>
      <c r="F54" s="537"/>
      <c r="G54" s="538"/>
      <c r="H54" s="539"/>
      <c r="I54" s="249"/>
      <c r="J54" s="57"/>
      <c r="K54" s="67"/>
      <c r="L54" s="67"/>
      <c r="M54" s="67"/>
      <c r="N54" s="67"/>
      <c r="O54" s="67"/>
      <c r="P54" s="67"/>
      <c r="Q54" s="57"/>
      <c r="R54" s="57"/>
      <c r="S54" s="83"/>
      <c r="T54" s="48"/>
      <c r="U54" s="9"/>
    </row>
    <row r="55" spans="1:21" ht="13.5" customHeight="1" thickTop="1" x14ac:dyDescent="0.2">
      <c r="A55" s="48"/>
      <c r="B55" s="57"/>
      <c r="C55" s="627"/>
      <c r="D55" s="629"/>
      <c r="E55" s="535">
        <v>4</v>
      </c>
      <c r="F55" s="51"/>
      <c r="G55" s="58"/>
      <c r="H55" s="249"/>
      <c r="I55" s="66"/>
      <c r="J55" s="67"/>
      <c r="K55" s="67"/>
      <c r="L55" s="67"/>
      <c r="M55" s="67"/>
      <c r="N55" s="67"/>
      <c r="O55" s="67"/>
      <c r="P55" s="67"/>
      <c r="Q55" s="57"/>
      <c r="R55" s="57"/>
      <c r="S55" s="83"/>
      <c r="T55" s="48"/>
      <c r="U55" s="9"/>
    </row>
    <row r="56" spans="1:21" ht="13.5" customHeight="1" x14ac:dyDescent="0.2">
      <c r="A56" s="48"/>
      <c r="B56" s="57"/>
      <c r="C56" s="57"/>
      <c r="D56" s="83"/>
      <c r="E56" s="45"/>
      <c r="F56" s="188"/>
      <c r="G56" s="58"/>
      <c r="H56" s="66"/>
      <c r="I56" s="66"/>
      <c r="J56" s="67"/>
      <c r="K56" s="67"/>
      <c r="L56" s="67"/>
      <c r="M56" s="67"/>
      <c r="N56" s="67"/>
      <c r="O56" s="67"/>
      <c r="P56" s="67"/>
      <c r="Q56" s="57"/>
      <c r="R56" s="57"/>
      <c r="S56" s="83"/>
      <c r="T56" s="48"/>
      <c r="U56" s="9"/>
    </row>
    <row r="57" spans="1:21" ht="13.5" customHeight="1" x14ac:dyDescent="0.2">
      <c r="A57" s="48"/>
      <c r="B57" s="57"/>
      <c r="C57" s="57"/>
      <c r="D57" s="83"/>
      <c r="E57" s="45"/>
      <c r="F57" s="188"/>
      <c r="G57" s="58"/>
      <c r="H57" s="66"/>
      <c r="I57" s="66"/>
      <c r="J57" s="67"/>
      <c r="K57" s="67"/>
      <c r="L57" s="67"/>
      <c r="M57" s="67"/>
      <c r="N57" s="67"/>
      <c r="O57" s="67"/>
      <c r="P57" s="67"/>
      <c r="Q57" s="57"/>
      <c r="R57" s="57"/>
      <c r="S57" s="83"/>
      <c r="T57" s="48"/>
      <c r="U57" s="9"/>
    </row>
    <row r="58" spans="1:21" ht="13.5" customHeight="1" x14ac:dyDescent="0.2">
      <c r="A58" s="48"/>
      <c r="B58" s="57"/>
      <c r="C58" s="57"/>
      <c r="D58" s="83"/>
      <c r="E58" s="45"/>
      <c r="F58" s="188"/>
      <c r="G58" s="58"/>
      <c r="H58" s="66"/>
      <c r="I58" s="66"/>
      <c r="J58" s="67"/>
      <c r="K58" s="67"/>
      <c r="L58" s="67"/>
      <c r="M58" s="67"/>
      <c r="N58" s="67"/>
      <c r="O58" s="67"/>
      <c r="P58" s="67"/>
      <c r="Q58" s="57"/>
      <c r="R58" s="57"/>
      <c r="S58" s="83"/>
      <c r="T58" s="48"/>
      <c r="U58" s="9"/>
    </row>
    <row r="59" spans="1:21" ht="13.5" customHeight="1" x14ac:dyDescent="0.2">
      <c r="A59" s="48"/>
      <c r="B59" s="57"/>
      <c r="C59" s="57"/>
      <c r="D59" s="83"/>
      <c r="E59" s="45"/>
      <c r="F59" s="188"/>
      <c r="G59" s="58"/>
      <c r="H59" s="66"/>
      <c r="I59" s="66"/>
      <c r="J59" s="67"/>
      <c r="K59" s="67"/>
      <c r="L59" s="67"/>
      <c r="M59" s="67"/>
      <c r="N59" s="67"/>
      <c r="O59" s="67"/>
      <c r="P59" s="67"/>
      <c r="Q59" s="57"/>
      <c r="R59" s="57"/>
      <c r="S59" s="83"/>
      <c r="T59" s="48"/>
      <c r="U59" s="9"/>
    </row>
    <row r="60" spans="1:21" ht="13.5" customHeight="1" x14ac:dyDescent="0.2">
      <c r="A60" s="48"/>
      <c r="B60" s="57"/>
      <c r="C60" s="57"/>
      <c r="D60" s="83"/>
      <c r="E60" s="45"/>
      <c r="F60" s="188"/>
      <c r="G60" s="58"/>
      <c r="H60" s="66"/>
      <c r="I60" s="66"/>
      <c r="J60" s="67"/>
      <c r="K60" s="67"/>
      <c r="L60" s="67"/>
      <c r="M60" s="67"/>
      <c r="N60" s="67"/>
      <c r="O60" s="67"/>
      <c r="P60" s="67"/>
      <c r="Q60" s="57"/>
      <c r="R60" s="57"/>
      <c r="S60" s="83"/>
      <c r="T60" s="48"/>
      <c r="U60" s="9"/>
    </row>
    <row r="61" spans="1:21" ht="13.5" customHeight="1" x14ac:dyDescent="0.2">
      <c r="A61" s="48"/>
      <c r="B61" s="57"/>
      <c r="C61" s="57"/>
      <c r="D61" s="83"/>
      <c r="E61" s="45"/>
      <c r="F61" s="188"/>
      <c r="G61" s="58"/>
      <c r="H61" s="66"/>
      <c r="I61" s="66"/>
      <c r="J61" s="67"/>
      <c r="K61" s="67"/>
      <c r="L61" s="67"/>
      <c r="M61" s="67"/>
      <c r="N61" s="67"/>
      <c r="O61" s="67"/>
      <c r="P61" s="67"/>
      <c r="Q61" s="57"/>
      <c r="R61" s="57"/>
      <c r="S61" s="83"/>
      <c r="T61" s="48"/>
      <c r="U61" s="9"/>
    </row>
    <row r="62" spans="1:21" ht="13.5" customHeight="1" x14ac:dyDescent="0.2">
      <c r="A62" s="48"/>
      <c r="B62" s="57"/>
      <c r="C62" s="57"/>
      <c r="D62" s="83"/>
      <c r="E62" s="45"/>
      <c r="F62" s="188"/>
      <c r="G62" s="58"/>
      <c r="H62" s="66"/>
      <c r="I62" s="66"/>
      <c r="J62" s="67"/>
      <c r="K62" s="67"/>
      <c r="L62" s="67"/>
      <c r="M62" s="67"/>
      <c r="N62" s="67"/>
      <c r="O62" s="67"/>
      <c r="P62" s="67"/>
      <c r="Q62" s="57"/>
      <c r="R62" s="57"/>
      <c r="S62" s="83"/>
      <c r="T62" s="48"/>
      <c r="U62" s="9"/>
    </row>
    <row r="63" spans="1:21" ht="13.5" customHeight="1" x14ac:dyDescent="0.2">
      <c r="A63" s="48"/>
      <c r="B63" s="57"/>
      <c r="C63" s="57"/>
      <c r="D63" s="83"/>
      <c r="E63" s="45"/>
      <c r="F63" s="188"/>
      <c r="G63" s="58"/>
      <c r="H63" s="66"/>
      <c r="I63" s="66"/>
      <c r="J63" s="67"/>
      <c r="K63" s="67"/>
      <c r="L63" s="67"/>
      <c r="M63" s="67"/>
      <c r="N63" s="67"/>
      <c r="O63" s="67"/>
      <c r="P63" s="67"/>
      <c r="Q63" s="57"/>
      <c r="R63" s="57"/>
      <c r="S63" s="83"/>
      <c r="T63" s="48"/>
      <c r="U63" s="9"/>
    </row>
    <row r="64" spans="1:21" ht="13.5" customHeight="1" x14ac:dyDescent="0.2">
      <c r="A64" s="48"/>
      <c r="B64" s="57"/>
      <c r="C64" s="57"/>
      <c r="D64" s="83"/>
      <c r="E64" s="45"/>
      <c r="F64" s="188"/>
      <c r="G64" s="58"/>
      <c r="H64" s="66"/>
      <c r="I64" s="66"/>
      <c r="J64" s="66"/>
      <c r="K64" s="66"/>
      <c r="L64" s="249"/>
      <c r="M64" s="249"/>
      <c r="N64" s="58"/>
      <c r="O64" s="58"/>
      <c r="P64" s="45"/>
      <c r="Q64" s="57"/>
      <c r="R64" s="57"/>
      <c r="S64" s="83"/>
      <c r="T64" s="48"/>
    </row>
    <row r="65" spans="1:21" ht="13.5" customHeight="1" x14ac:dyDescent="0.2">
      <c r="A65" s="622" t="s">
        <v>15</v>
      </c>
      <c r="B65" s="623"/>
      <c r="C65" s="623"/>
      <c r="D65" s="623"/>
      <c r="F65" s="9"/>
      <c r="H65" s="75"/>
      <c r="I65" s="75"/>
      <c r="J65" s="75"/>
      <c r="K65" s="77"/>
      <c r="L65" s="77"/>
      <c r="M65" s="77"/>
      <c r="N65" s="77"/>
      <c r="O65" s="77"/>
      <c r="P65" s="77"/>
      <c r="Q65" s="77"/>
      <c r="R65" s="75"/>
      <c r="S65" s="250"/>
      <c r="T65" s="251"/>
      <c r="U65" s="95"/>
    </row>
    <row r="66" spans="1:21" ht="13.5" customHeight="1" x14ac:dyDescent="0.2">
      <c r="A66" s="17"/>
      <c r="B66" s="253">
        <v>1</v>
      </c>
      <c r="C66" s="304" t="s">
        <v>227</v>
      </c>
      <c r="D66" s="255" t="s">
        <v>66</v>
      </c>
      <c r="E66" s="254"/>
      <c r="F66" s="5"/>
      <c r="G66" s="5"/>
      <c r="H66" s="75"/>
      <c r="I66" s="77"/>
      <c r="J66" s="77"/>
      <c r="K66" s="77"/>
      <c r="L66" s="77"/>
      <c r="M66" s="77"/>
      <c r="N66" s="77"/>
      <c r="O66" s="77"/>
      <c r="P66" s="216"/>
      <c r="Q66" s="77"/>
      <c r="R66" s="77"/>
      <c r="S66" s="77"/>
      <c r="T66" s="77"/>
      <c r="U66" s="77"/>
    </row>
    <row r="67" spans="1:21" ht="13.5" customHeight="1" x14ac:dyDescent="0.2">
      <c r="A67" s="17"/>
      <c r="B67" s="253">
        <v>2</v>
      </c>
      <c r="C67" s="201" t="s">
        <v>228</v>
      </c>
      <c r="D67" s="255" t="s">
        <v>66</v>
      </c>
      <c r="E67" s="254"/>
      <c r="F67" s="5"/>
      <c r="G67" s="5"/>
      <c r="H67" s="75"/>
      <c r="I67" s="77"/>
      <c r="J67" s="77"/>
      <c r="K67" s="77"/>
      <c r="L67" s="77"/>
      <c r="M67" s="77"/>
      <c r="N67" s="77"/>
      <c r="O67" s="95"/>
      <c r="P67" s="77"/>
      <c r="Q67" s="77"/>
      <c r="R67" s="77"/>
      <c r="S67" s="77"/>
      <c r="T67" s="77"/>
      <c r="U67" s="77"/>
    </row>
    <row r="68" spans="1:21" ht="13.5" customHeight="1" x14ac:dyDescent="0.2">
      <c r="A68" s="17"/>
      <c r="B68" s="253">
        <v>3</v>
      </c>
      <c r="C68" s="201" t="s">
        <v>229</v>
      </c>
      <c r="D68" s="255" t="s">
        <v>66</v>
      </c>
      <c r="E68" s="254"/>
      <c r="F68" s="5"/>
      <c r="G68" s="5"/>
      <c r="H68" s="75"/>
    </row>
    <row r="69" spans="1:21" ht="13.5" customHeight="1" x14ac:dyDescent="0.2">
      <c r="A69" s="17"/>
      <c r="B69" s="253">
        <v>4</v>
      </c>
      <c r="C69" s="201" t="s">
        <v>230</v>
      </c>
      <c r="D69" s="255" t="s">
        <v>66</v>
      </c>
      <c r="E69" s="254"/>
      <c r="F69" s="5"/>
      <c r="G69" s="5"/>
      <c r="H69" s="75"/>
    </row>
    <row r="70" spans="1:21" ht="13.5" customHeight="1" x14ac:dyDescent="0.2">
      <c r="A70" s="17"/>
      <c r="B70" s="253">
        <v>5</v>
      </c>
      <c r="C70" s="201" t="s">
        <v>231</v>
      </c>
      <c r="D70" s="255" t="s">
        <v>74</v>
      </c>
      <c r="E70" s="254"/>
      <c r="F70" s="5"/>
      <c r="G70" s="5"/>
      <c r="H70" s="75"/>
    </row>
    <row r="71" spans="1:21" ht="13.5" customHeight="1" x14ac:dyDescent="0.2">
      <c r="A71" s="17"/>
      <c r="B71" s="253">
        <v>6</v>
      </c>
      <c r="C71" s="201" t="s">
        <v>232</v>
      </c>
      <c r="D71" s="255" t="s">
        <v>74</v>
      </c>
      <c r="E71" s="254"/>
      <c r="F71" s="5"/>
      <c r="H71" s="209"/>
    </row>
    <row r="72" spans="1:21" ht="13.5" customHeight="1" x14ac:dyDescent="0.2">
      <c r="A72" s="17"/>
      <c r="B72" s="253">
        <v>7</v>
      </c>
      <c r="C72" s="201" t="s">
        <v>233</v>
      </c>
      <c r="D72" s="255" t="s">
        <v>75</v>
      </c>
      <c r="E72" s="254"/>
      <c r="F72" s="5"/>
      <c r="H72" s="4"/>
    </row>
    <row r="73" spans="1:21" ht="13.5" customHeight="1" x14ac:dyDescent="0.2">
      <c r="A73" s="17"/>
      <c r="B73" s="253">
        <v>8</v>
      </c>
      <c r="C73" s="201" t="s">
        <v>234</v>
      </c>
      <c r="D73" s="255" t="s">
        <v>75</v>
      </c>
      <c r="E73" s="254"/>
      <c r="F73" s="5"/>
      <c r="H73" s="4"/>
    </row>
    <row r="74" spans="1:21" ht="13.5" customHeight="1" x14ac:dyDescent="0.2">
      <c r="A74" s="17"/>
      <c r="B74" s="253">
        <v>9</v>
      </c>
      <c r="C74" s="201" t="s">
        <v>235</v>
      </c>
      <c r="D74" s="255" t="s">
        <v>57</v>
      </c>
      <c r="E74" s="254"/>
      <c r="F74" s="5"/>
      <c r="H74" s="4"/>
    </row>
    <row r="75" spans="1:21" ht="13.5" customHeight="1" x14ac:dyDescent="0.2">
      <c r="A75" s="17"/>
      <c r="B75" s="253">
        <v>10</v>
      </c>
      <c r="C75" s="201" t="s">
        <v>236</v>
      </c>
      <c r="D75" s="255" t="s">
        <v>139</v>
      </c>
      <c r="E75" s="254"/>
      <c r="F75" s="5"/>
      <c r="H75" s="4"/>
    </row>
    <row r="76" spans="1:21" ht="13.5" customHeight="1" x14ac:dyDescent="0.2">
      <c r="A76" s="17"/>
      <c r="B76" s="253">
        <v>11</v>
      </c>
      <c r="C76" s="201" t="s">
        <v>237</v>
      </c>
      <c r="D76" s="255" t="s">
        <v>117</v>
      </c>
      <c r="E76" s="254"/>
      <c r="F76" s="5"/>
      <c r="G76" s="5"/>
      <c r="H76" s="75"/>
    </row>
    <row r="77" spans="1:21" ht="13.5" customHeight="1" x14ac:dyDescent="0.2">
      <c r="A77" s="17"/>
      <c r="B77" s="253">
        <v>12</v>
      </c>
      <c r="C77" s="201" t="s">
        <v>238</v>
      </c>
      <c r="D77" s="255" t="s">
        <v>58</v>
      </c>
      <c r="E77" s="254"/>
      <c r="F77" s="5"/>
      <c r="G77" s="5"/>
      <c r="H77" s="75"/>
    </row>
    <row r="78" spans="1:21" ht="13.5" customHeight="1" x14ac:dyDescent="0.2">
      <c r="A78" s="17"/>
      <c r="B78" s="253">
        <v>13</v>
      </c>
      <c r="C78" s="201" t="s">
        <v>239</v>
      </c>
      <c r="D78" s="255" t="s">
        <v>58</v>
      </c>
      <c r="E78" s="254"/>
      <c r="F78" s="5"/>
      <c r="G78" s="5"/>
      <c r="H78" s="75"/>
      <c r="I78" s="95"/>
      <c r="J78" s="95"/>
      <c r="K78" s="95"/>
      <c r="L78" s="95"/>
      <c r="M78" s="77"/>
      <c r="N78" s="77"/>
      <c r="O78" s="77"/>
      <c r="P78" s="77"/>
      <c r="Q78" s="77"/>
      <c r="R78" s="77"/>
      <c r="S78" s="77"/>
      <c r="T78" s="77"/>
      <c r="U78" s="77"/>
    </row>
    <row r="79" spans="1:21" ht="13.5" customHeight="1" x14ac:dyDescent="0.2">
      <c r="A79" s="17"/>
      <c r="B79" s="253">
        <v>14</v>
      </c>
      <c r="C79" s="201" t="s">
        <v>240</v>
      </c>
      <c r="D79" s="255" t="s">
        <v>119</v>
      </c>
      <c r="E79" s="254"/>
      <c r="F79" s="5"/>
      <c r="G79" s="5"/>
      <c r="H79" s="75"/>
      <c r="I79" s="95"/>
      <c r="J79" s="95"/>
      <c r="K79" s="95"/>
      <c r="L79" s="95"/>
      <c r="M79" s="95"/>
      <c r="N79" s="77"/>
      <c r="O79" s="77"/>
      <c r="P79" s="77"/>
      <c r="Q79" s="77"/>
      <c r="R79" s="77"/>
      <c r="S79" s="77"/>
      <c r="T79" s="77"/>
      <c r="U79" s="77"/>
    </row>
    <row r="80" spans="1:21" ht="13.5" customHeight="1" x14ac:dyDescent="0.2">
      <c r="A80" s="17"/>
      <c r="B80" s="253">
        <v>15</v>
      </c>
      <c r="C80" s="201" t="s">
        <v>241</v>
      </c>
      <c r="D80" s="255" t="s">
        <v>119</v>
      </c>
      <c r="E80" s="254"/>
      <c r="F80" s="5"/>
      <c r="G80" s="5"/>
      <c r="H80" s="75"/>
      <c r="I80" s="95"/>
      <c r="J80" s="95"/>
      <c r="K80" s="95"/>
      <c r="L80" s="95"/>
      <c r="M80" s="95"/>
      <c r="N80" s="77"/>
      <c r="O80" s="77"/>
      <c r="P80" s="77"/>
      <c r="Q80" s="77"/>
      <c r="R80" s="77"/>
      <c r="S80" s="77"/>
      <c r="T80" s="77"/>
      <c r="U80" s="77"/>
    </row>
    <row r="81" spans="1:21" ht="13.5" customHeight="1" x14ac:dyDescent="0.2">
      <c r="A81" s="17"/>
      <c r="B81" s="253">
        <v>16</v>
      </c>
      <c r="C81" s="201" t="s">
        <v>242</v>
      </c>
      <c r="D81" s="255" t="s">
        <v>65</v>
      </c>
      <c r="E81" s="254"/>
      <c r="F81" s="5"/>
      <c r="G81" s="5"/>
      <c r="H81" s="75"/>
      <c r="I81" s="95"/>
      <c r="J81" s="95"/>
      <c r="K81" s="95"/>
      <c r="L81" s="95"/>
      <c r="M81" s="95"/>
      <c r="N81" s="77"/>
      <c r="O81" s="77"/>
      <c r="P81" s="77"/>
      <c r="Q81" s="77"/>
      <c r="R81" s="77"/>
      <c r="S81" s="77"/>
      <c r="T81" s="77"/>
      <c r="U81" s="77"/>
    </row>
    <row r="82" spans="1:21" ht="13.5" customHeight="1" x14ac:dyDescent="0.2">
      <c r="A82" s="17"/>
      <c r="B82" s="253">
        <v>17</v>
      </c>
      <c r="C82" s="201" t="s">
        <v>243</v>
      </c>
      <c r="D82" s="255" t="s">
        <v>65</v>
      </c>
      <c r="E82" s="254"/>
      <c r="F82" s="5"/>
      <c r="G82" s="5"/>
      <c r="H82" s="75"/>
      <c r="I82" s="95"/>
      <c r="J82" s="95"/>
      <c r="K82" s="95"/>
      <c r="L82" s="95"/>
      <c r="M82" s="95"/>
      <c r="N82" s="77"/>
      <c r="O82" s="77"/>
      <c r="P82" s="77"/>
      <c r="Q82" s="77"/>
      <c r="R82" s="77"/>
      <c r="S82" s="77"/>
      <c r="T82" s="77"/>
      <c r="U82" s="77"/>
    </row>
    <row r="83" spans="1:21" ht="13.5" customHeight="1" x14ac:dyDescent="0.2">
      <c r="A83" s="17"/>
      <c r="B83" s="253">
        <v>18</v>
      </c>
      <c r="C83" s="201" t="s">
        <v>244</v>
      </c>
      <c r="D83" s="255" t="s">
        <v>116</v>
      </c>
      <c r="E83" s="254"/>
      <c r="F83" s="5"/>
      <c r="G83" s="5"/>
      <c r="H83" s="7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77"/>
    </row>
    <row r="84" spans="1:21" ht="13.5" customHeight="1" x14ac:dyDescent="0.2">
      <c r="A84" s="17"/>
      <c r="B84" s="253">
        <v>19</v>
      </c>
      <c r="C84" s="201" t="s">
        <v>245</v>
      </c>
      <c r="D84" s="255" t="s">
        <v>116</v>
      </c>
      <c r="E84" s="254"/>
      <c r="F84" s="5"/>
      <c r="G84" s="5"/>
      <c r="H84" s="7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77"/>
    </row>
    <row r="85" spans="1:21" ht="13.5" customHeight="1" x14ac:dyDescent="0.2">
      <c r="A85" s="17"/>
      <c r="B85" s="253">
        <v>20</v>
      </c>
      <c r="C85" s="201" t="s">
        <v>246</v>
      </c>
      <c r="D85" s="255" t="s">
        <v>116</v>
      </c>
      <c r="E85" s="254"/>
      <c r="F85" s="5"/>
      <c r="G85" s="5"/>
      <c r="K85" s="27"/>
      <c r="M85" s="27"/>
      <c r="R85" s="95"/>
      <c r="S85" s="95"/>
      <c r="T85" s="95"/>
      <c r="U85" s="77"/>
    </row>
    <row r="86" spans="1:21" ht="13.5" customHeight="1" x14ac:dyDescent="0.2">
      <c r="A86" s="17"/>
      <c r="B86" s="253">
        <v>21</v>
      </c>
      <c r="C86" s="201" t="s">
        <v>247</v>
      </c>
      <c r="D86" s="255" t="s">
        <v>116</v>
      </c>
      <c r="E86" s="254"/>
      <c r="F86" s="5"/>
      <c r="G86" s="5"/>
      <c r="J86" s="4"/>
      <c r="K86" s="4"/>
      <c r="M86" s="4"/>
      <c r="R86" s="95"/>
      <c r="S86" s="95"/>
      <c r="T86" s="95"/>
      <c r="U86" s="77"/>
    </row>
    <row r="87" spans="1:21" ht="13.5" customHeight="1" x14ac:dyDescent="0.2">
      <c r="A87" s="17"/>
      <c r="B87" s="253">
        <v>22</v>
      </c>
      <c r="C87" s="201" t="s">
        <v>248</v>
      </c>
      <c r="D87" s="255" t="s">
        <v>116</v>
      </c>
      <c r="E87" s="254"/>
      <c r="G87" s="5"/>
      <c r="H87" s="8"/>
      <c r="I87" s="8"/>
      <c r="J87" s="259"/>
      <c r="K87" s="8"/>
      <c r="L87" s="259"/>
      <c r="M87" s="8"/>
      <c r="N87" s="8"/>
      <c r="O87" s="8"/>
      <c r="P87" s="8"/>
      <c r="Q87" s="8"/>
      <c r="R87" s="259"/>
      <c r="S87" s="82"/>
      <c r="T87" s="8"/>
      <c r="U87" s="75"/>
    </row>
    <row r="88" spans="1:21" ht="13.5" customHeight="1" x14ac:dyDescent="0.2">
      <c r="A88" s="17"/>
      <c r="B88" s="253">
        <v>23</v>
      </c>
      <c r="C88" s="201" t="s">
        <v>236</v>
      </c>
      <c r="D88" s="255" t="s">
        <v>116</v>
      </c>
      <c r="E88" s="254"/>
      <c r="F88" s="5"/>
      <c r="G88" s="5"/>
      <c r="H88" s="15"/>
      <c r="I88" s="8"/>
      <c r="J88" s="16"/>
      <c r="K88" s="8"/>
      <c r="L88" s="16"/>
      <c r="M88" s="8"/>
      <c r="N88" s="8"/>
      <c r="O88" s="8"/>
      <c r="P88" s="8"/>
      <c r="Q88" s="8"/>
      <c r="R88" s="16"/>
      <c r="S88" s="82"/>
      <c r="T88" s="8"/>
      <c r="U88" s="75"/>
    </row>
    <row r="89" spans="1:21" ht="13.5" customHeight="1" x14ac:dyDescent="0.2">
      <c r="A89" s="17"/>
      <c r="B89" s="253">
        <v>24</v>
      </c>
      <c r="C89" s="201" t="s">
        <v>249</v>
      </c>
      <c r="D89" s="255" t="s">
        <v>36</v>
      </c>
      <c r="E89" s="254"/>
      <c r="F89" s="5"/>
      <c r="G89" s="5"/>
      <c r="H89" s="15"/>
      <c r="I89" s="8"/>
      <c r="J89" s="331"/>
      <c r="K89" s="8"/>
      <c r="L89" s="331"/>
      <c r="M89" s="8"/>
      <c r="N89" s="8"/>
      <c r="O89" s="8"/>
      <c r="P89" s="8"/>
      <c r="Q89" s="8"/>
      <c r="R89" s="331"/>
      <c r="S89" s="82"/>
      <c r="T89" s="8"/>
      <c r="U89" s="75"/>
    </row>
    <row r="90" spans="1:21" ht="13.5" customHeight="1" x14ac:dyDescent="0.2">
      <c r="A90" s="17"/>
      <c r="B90" s="253">
        <v>25</v>
      </c>
      <c r="C90" s="201" t="s">
        <v>250</v>
      </c>
      <c r="D90" s="255" t="s">
        <v>36</v>
      </c>
      <c r="E90" s="254"/>
      <c r="F90" s="5"/>
      <c r="G90" s="5"/>
      <c r="H90" s="75"/>
      <c r="I90" s="8"/>
      <c r="J90" s="16"/>
      <c r="K90" s="8"/>
      <c r="L90" s="16"/>
      <c r="M90" s="8"/>
      <c r="N90" s="8"/>
      <c r="O90" s="8"/>
      <c r="P90" s="8"/>
      <c r="Q90" s="8"/>
      <c r="R90" s="16"/>
      <c r="S90" s="82"/>
      <c r="T90" s="8"/>
      <c r="U90" s="75"/>
    </row>
    <row r="91" spans="1:21" ht="13.5" customHeight="1" x14ac:dyDescent="0.2">
      <c r="A91" s="17"/>
      <c r="B91" s="253">
        <v>26</v>
      </c>
      <c r="C91" s="201" t="s">
        <v>251</v>
      </c>
      <c r="D91" s="255" t="s">
        <v>36</v>
      </c>
      <c r="E91" s="254"/>
      <c r="F91" s="5"/>
      <c r="G91" s="5"/>
      <c r="H91" s="75"/>
      <c r="I91" s="16"/>
      <c r="J91" s="16"/>
      <c r="K91" s="16"/>
      <c r="L91" s="16"/>
      <c r="M91" s="8"/>
      <c r="N91" s="16"/>
      <c r="O91" s="16"/>
      <c r="P91" s="16"/>
      <c r="Q91" s="16"/>
      <c r="R91" s="16"/>
      <c r="S91" s="16"/>
      <c r="T91" s="16"/>
      <c r="U91" s="77"/>
    </row>
    <row r="92" spans="1:21" ht="13.5" customHeight="1" x14ac:dyDescent="0.2">
      <c r="A92" s="17"/>
      <c r="B92" s="253">
        <v>27</v>
      </c>
      <c r="C92" s="201" t="s">
        <v>252</v>
      </c>
      <c r="D92" s="255" t="s">
        <v>39</v>
      </c>
      <c r="E92" s="254"/>
      <c r="F92" s="5"/>
      <c r="G92" s="5"/>
      <c r="H92" s="75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77"/>
    </row>
    <row r="93" spans="1:21" ht="13.5" customHeight="1" x14ac:dyDescent="0.2">
      <c r="A93" s="17"/>
      <c r="B93" s="253">
        <v>28</v>
      </c>
      <c r="C93" s="201" t="s">
        <v>253</v>
      </c>
      <c r="D93" s="255" t="s">
        <v>39</v>
      </c>
      <c r="E93" s="254"/>
      <c r="F93" s="5"/>
      <c r="G93" s="5"/>
      <c r="H93" s="75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77"/>
    </row>
    <row r="94" spans="1:21" ht="13.5" customHeight="1" x14ac:dyDescent="0.2">
      <c r="A94" s="17"/>
      <c r="B94" s="253">
        <v>29</v>
      </c>
      <c r="C94" s="201" t="s">
        <v>254</v>
      </c>
      <c r="D94" s="255" t="s">
        <v>39</v>
      </c>
      <c r="E94" s="254"/>
      <c r="F94" s="5"/>
      <c r="G94" s="5"/>
      <c r="H94" s="75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77"/>
    </row>
    <row r="95" spans="1:21" ht="13.5" customHeight="1" x14ac:dyDescent="0.2">
      <c r="A95" s="17"/>
      <c r="B95" s="253">
        <v>30</v>
      </c>
      <c r="C95" s="201" t="s">
        <v>256</v>
      </c>
      <c r="D95" s="255" t="s">
        <v>255</v>
      </c>
      <c r="E95" s="254"/>
      <c r="F95" s="5"/>
      <c r="G95" s="5"/>
      <c r="H95" s="75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77"/>
    </row>
    <row r="96" spans="1:21" ht="13.5" customHeight="1" x14ac:dyDescent="0.2">
      <c r="A96" s="17"/>
      <c r="B96" s="253">
        <v>31</v>
      </c>
      <c r="C96" s="201" t="s">
        <v>257</v>
      </c>
      <c r="D96" s="255" t="s">
        <v>255</v>
      </c>
      <c r="E96" s="254"/>
      <c r="F96" s="5"/>
      <c r="G96" s="5"/>
      <c r="H96" s="75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77"/>
    </row>
    <row r="97" spans="1:21" ht="13.5" customHeight="1" x14ac:dyDescent="0.2">
      <c r="A97" s="17"/>
      <c r="B97" s="253">
        <v>32</v>
      </c>
      <c r="C97" s="201" t="s">
        <v>258</v>
      </c>
      <c r="D97" s="255" t="s">
        <v>212</v>
      </c>
      <c r="E97" s="254"/>
      <c r="F97" s="147"/>
      <c r="G97" s="5"/>
      <c r="H97" s="75"/>
      <c r="I97" s="75"/>
      <c r="J97" s="75"/>
      <c r="K97" s="71"/>
      <c r="L97" s="77"/>
      <c r="M97" s="77"/>
      <c r="N97" s="75"/>
      <c r="O97" s="81"/>
      <c r="P97" s="77"/>
      <c r="Q97" s="75"/>
      <c r="R97" s="77"/>
      <c r="S97" s="77"/>
      <c r="T97" s="77"/>
      <c r="U97" s="77"/>
    </row>
    <row r="98" spans="1:21" ht="13.5" customHeight="1" x14ac:dyDescent="0.2">
      <c r="A98" s="17"/>
      <c r="B98" s="253">
        <v>33</v>
      </c>
      <c r="C98" s="201" t="s">
        <v>260</v>
      </c>
      <c r="D98" s="255" t="s">
        <v>259</v>
      </c>
      <c r="E98" s="254"/>
      <c r="F98" s="147"/>
      <c r="G98" s="5"/>
      <c r="H98" s="75"/>
      <c r="I98" s="75"/>
      <c r="J98" s="75"/>
      <c r="K98" s="77"/>
      <c r="L98" s="77"/>
      <c r="M98" s="77"/>
      <c r="N98" s="75"/>
      <c r="O98" s="81"/>
      <c r="P98" s="77"/>
      <c r="Q98" s="75"/>
      <c r="R98" s="77"/>
      <c r="S98" s="77"/>
      <c r="T98" s="77"/>
      <c r="U98" s="77"/>
    </row>
    <row r="99" spans="1:21" ht="13.5" customHeight="1" x14ac:dyDescent="0.2">
      <c r="A99" s="17"/>
      <c r="B99" s="253">
        <v>34</v>
      </c>
      <c r="C99" s="201" t="s">
        <v>261</v>
      </c>
      <c r="D99" s="255" t="s">
        <v>259</v>
      </c>
      <c r="E99" s="254"/>
      <c r="F99" s="147"/>
      <c r="G99" s="5"/>
      <c r="H99" s="75"/>
      <c r="I99" s="75"/>
      <c r="J99" s="75"/>
      <c r="K99" s="77"/>
      <c r="L99" s="77"/>
      <c r="M99" s="77"/>
      <c r="N99" s="75"/>
      <c r="O99" s="81"/>
      <c r="P99" s="77"/>
      <c r="Q99" s="75"/>
      <c r="R99" s="77"/>
      <c r="S99" s="77"/>
      <c r="T99" s="77"/>
      <c r="U99" s="77"/>
    </row>
    <row r="100" spans="1:21" ht="13.5" customHeight="1" x14ac:dyDescent="0.2">
      <c r="A100" s="17"/>
      <c r="B100" s="253">
        <v>35</v>
      </c>
      <c r="C100" s="201" t="s">
        <v>263</v>
      </c>
      <c r="D100" s="255" t="s">
        <v>262</v>
      </c>
      <c r="E100" s="254"/>
      <c r="F100" s="147"/>
      <c r="G100" s="5"/>
      <c r="H100" s="75"/>
      <c r="I100" s="75"/>
      <c r="J100" s="75"/>
      <c r="K100" s="77"/>
      <c r="L100" s="77"/>
      <c r="M100" s="77"/>
      <c r="N100" s="75"/>
      <c r="O100" s="81"/>
      <c r="P100" s="77"/>
      <c r="Q100" s="75"/>
      <c r="R100" s="77"/>
      <c r="S100" s="77"/>
      <c r="T100" s="77"/>
      <c r="U100" s="77"/>
    </row>
    <row r="101" spans="1:21" ht="13.5" customHeight="1" x14ac:dyDescent="0.2">
      <c r="A101" s="17"/>
      <c r="B101" s="253">
        <v>36</v>
      </c>
      <c r="C101" s="201" t="s">
        <v>264</v>
      </c>
      <c r="D101" s="255" t="s">
        <v>262</v>
      </c>
      <c r="E101" s="254"/>
      <c r="F101" s="147"/>
      <c r="G101" s="5"/>
      <c r="H101" s="75"/>
      <c r="I101" s="75"/>
      <c r="J101" s="75"/>
      <c r="K101" s="77"/>
      <c r="L101" s="77"/>
      <c r="M101" s="77"/>
      <c r="N101" s="75"/>
      <c r="O101" s="81"/>
      <c r="P101" s="77"/>
      <c r="Q101" s="75"/>
      <c r="R101" s="77"/>
      <c r="S101" s="77"/>
      <c r="T101" s="77"/>
      <c r="U101" s="77"/>
    </row>
    <row r="102" spans="1:21" ht="13.5" customHeight="1" x14ac:dyDescent="0.2">
      <c r="B102" s="253">
        <v>37</v>
      </c>
      <c r="C102" s="201" t="s">
        <v>265</v>
      </c>
      <c r="D102" s="255" t="s">
        <v>262</v>
      </c>
      <c r="E102" s="254"/>
      <c r="F102" s="147"/>
      <c r="G102" s="5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5"/>
      <c r="S102" s="81"/>
      <c r="T102" s="77"/>
      <c r="U102" s="75"/>
    </row>
    <row r="103" spans="1:21" ht="13.5" customHeight="1" x14ac:dyDescent="0.2">
      <c r="B103" s="253">
        <v>38</v>
      </c>
      <c r="C103" s="201" t="s">
        <v>260</v>
      </c>
      <c r="D103" s="255" t="s">
        <v>266</v>
      </c>
      <c r="E103" s="254"/>
      <c r="F103" s="147"/>
      <c r="G103" s="5"/>
    </row>
    <row r="104" spans="1:21" x14ac:dyDescent="0.2">
      <c r="B104" s="253">
        <v>39</v>
      </c>
      <c r="C104" s="201" t="s">
        <v>267</v>
      </c>
      <c r="D104" s="117" t="s">
        <v>266</v>
      </c>
      <c r="E104" s="351"/>
      <c r="F104" s="147"/>
      <c r="G104" s="5"/>
    </row>
    <row r="105" spans="1:21" x14ac:dyDescent="0.2">
      <c r="B105" s="253">
        <v>40</v>
      </c>
      <c r="C105" s="201" t="s">
        <v>268</v>
      </c>
      <c r="D105" s="117" t="s">
        <v>125</v>
      </c>
      <c r="E105" s="352"/>
    </row>
    <row r="106" spans="1:21" x14ac:dyDescent="0.2">
      <c r="B106" s="253">
        <v>41</v>
      </c>
      <c r="C106" s="201" t="s">
        <v>269</v>
      </c>
      <c r="D106" s="117" t="s">
        <v>125</v>
      </c>
      <c r="E106" s="352"/>
    </row>
    <row r="107" spans="1:21" x14ac:dyDescent="0.2">
      <c r="A107" s="9"/>
      <c r="B107" s="253">
        <v>42</v>
      </c>
      <c r="C107" s="201" t="s">
        <v>270</v>
      </c>
      <c r="D107" s="201" t="s">
        <v>271</v>
      </c>
      <c r="E107" s="352"/>
      <c r="F107" s="9"/>
    </row>
    <row r="108" spans="1:21" x14ac:dyDescent="0.2">
      <c r="A108" s="9"/>
      <c r="B108" s="253">
        <v>43</v>
      </c>
      <c r="C108" s="201" t="s">
        <v>272</v>
      </c>
      <c r="D108" s="201" t="s">
        <v>271</v>
      </c>
      <c r="E108" s="352"/>
      <c r="F108" s="9"/>
    </row>
    <row r="109" spans="1:21" x14ac:dyDescent="0.2">
      <c r="A109" s="9"/>
      <c r="B109" s="253">
        <v>44</v>
      </c>
      <c r="C109" s="201" t="s">
        <v>273</v>
      </c>
      <c r="D109" s="201" t="s">
        <v>138</v>
      </c>
      <c r="E109" s="352"/>
      <c r="F109" s="9"/>
      <c r="R109" s="9"/>
      <c r="S109" s="9"/>
      <c r="U109" s="9"/>
    </row>
    <row r="110" spans="1:21" x14ac:dyDescent="0.2">
      <c r="A110" s="9"/>
      <c r="B110" s="253">
        <v>45</v>
      </c>
      <c r="C110" s="201" t="s">
        <v>274</v>
      </c>
      <c r="D110" s="201" t="s">
        <v>138</v>
      </c>
      <c r="E110" s="352"/>
      <c r="F110" s="9"/>
      <c r="R110" s="9"/>
      <c r="S110" s="9"/>
      <c r="U110" s="9"/>
    </row>
    <row r="111" spans="1:21" x14ac:dyDescent="0.2">
      <c r="A111" s="9"/>
      <c r="B111" s="9"/>
      <c r="C111" s="9"/>
      <c r="D111" s="9"/>
      <c r="F111" s="9"/>
      <c r="R111" s="9"/>
      <c r="S111" s="9"/>
      <c r="U111" s="9"/>
    </row>
    <row r="112" spans="1:21" x14ac:dyDescent="0.2">
      <c r="A112" s="9"/>
      <c r="B112" s="9"/>
      <c r="C112" s="9"/>
      <c r="D112" s="9"/>
      <c r="F112" s="9"/>
      <c r="R112" s="9"/>
      <c r="S112" s="9"/>
      <c r="U112" s="9"/>
    </row>
    <row r="113" spans="1:21" x14ac:dyDescent="0.2">
      <c r="A113" s="9"/>
      <c r="B113" s="9"/>
      <c r="C113" s="9"/>
      <c r="D113" s="9"/>
      <c r="F113" s="9"/>
      <c r="R113" s="9"/>
      <c r="S113" s="9"/>
      <c r="U113" s="9"/>
    </row>
    <row r="114" spans="1:21" x14ac:dyDescent="0.2">
      <c r="A114" s="9"/>
      <c r="B114" s="9"/>
      <c r="C114" s="9"/>
      <c r="D114" s="9"/>
      <c r="F114" s="9"/>
      <c r="R114" s="9"/>
      <c r="S114" s="9"/>
      <c r="U114" s="9"/>
    </row>
    <row r="115" spans="1:21" x14ac:dyDescent="0.2">
      <c r="A115" s="9"/>
      <c r="B115" s="9"/>
      <c r="C115" s="9"/>
      <c r="D115" s="9"/>
      <c r="F115" s="9"/>
      <c r="R115" s="9"/>
      <c r="S115" s="9"/>
      <c r="U115" s="9"/>
    </row>
    <row r="116" spans="1:21" x14ac:dyDescent="0.2">
      <c r="A116" s="9"/>
      <c r="B116" s="9"/>
      <c r="C116" s="9"/>
      <c r="D116" s="9"/>
      <c r="F116" s="9"/>
      <c r="R116" s="9"/>
      <c r="S116" s="9"/>
      <c r="U116" s="9"/>
    </row>
    <row r="117" spans="1:21" x14ac:dyDescent="0.2">
      <c r="A117" s="9"/>
      <c r="B117" s="9"/>
      <c r="C117" s="9"/>
      <c r="D117" s="9"/>
      <c r="F117" s="9"/>
      <c r="R117" s="9"/>
      <c r="S117" s="9"/>
      <c r="U117" s="9"/>
    </row>
    <row r="118" spans="1:21" x14ac:dyDescent="0.2">
      <c r="A118" s="9"/>
      <c r="B118" s="9"/>
      <c r="C118" s="9"/>
      <c r="D118" s="9"/>
      <c r="F118" s="9"/>
      <c r="R118" s="9"/>
      <c r="S118" s="9"/>
      <c r="U118" s="9"/>
    </row>
    <row r="119" spans="1:21" x14ac:dyDescent="0.2">
      <c r="A119" s="9"/>
      <c r="B119" s="9"/>
      <c r="C119" s="9"/>
      <c r="D119" s="9"/>
      <c r="F119" s="9"/>
      <c r="R119" s="9"/>
      <c r="S119" s="9"/>
      <c r="U119" s="9"/>
    </row>
    <row r="120" spans="1:21" x14ac:dyDescent="0.2">
      <c r="A120" s="9"/>
      <c r="B120" s="9"/>
      <c r="C120" s="9"/>
      <c r="D120" s="9"/>
      <c r="F120" s="9"/>
      <c r="R120" s="9"/>
      <c r="S120" s="9"/>
      <c r="U120" s="9"/>
    </row>
    <row r="121" spans="1:21" x14ac:dyDescent="0.2">
      <c r="A121" s="9"/>
      <c r="B121" s="9"/>
      <c r="C121" s="9"/>
      <c r="D121" s="9"/>
      <c r="F121" s="9"/>
      <c r="R121" s="9"/>
      <c r="S121" s="9"/>
      <c r="U121" s="9"/>
    </row>
  </sheetData>
  <mergeCells count="187">
    <mergeCell ref="R43:R44"/>
    <mergeCell ref="S35:S36"/>
    <mergeCell ref="S37:S38"/>
    <mergeCell ref="S39:S40"/>
    <mergeCell ref="S45:S46"/>
    <mergeCell ref="Q45:Q46"/>
    <mergeCell ref="R45:R46"/>
    <mergeCell ref="D35:D36"/>
    <mergeCell ref="D37:D38"/>
    <mergeCell ref="Q43:Q44"/>
    <mergeCell ref="Q39:Q40"/>
    <mergeCell ref="R39:R40"/>
    <mergeCell ref="Q35:Q36"/>
    <mergeCell ref="R35:R36"/>
    <mergeCell ref="S13:S14"/>
    <mergeCell ref="S17:S18"/>
    <mergeCell ref="Q15:Q16"/>
    <mergeCell ref="R15:R16"/>
    <mergeCell ref="S15:S16"/>
    <mergeCell ref="Q13:Q14"/>
    <mergeCell ref="R13:R14"/>
    <mergeCell ref="Q33:Q34"/>
    <mergeCell ref="R33:R34"/>
    <mergeCell ref="S33:S34"/>
    <mergeCell ref="Q31:Q32"/>
    <mergeCell ref="R31:R32"/>
    <mergeCell ref="T21:T22"/>
    <mergeCell ref="S21:S22"/>
    <mergeCell ref="T17:T18"/>
    <mergeCell ref="T19:T20"/>
    <mergeCell ref="Q17:Q18"/>
    <mergeCell ref="R17:R18"/>
    <mergeCell ref="Q19:Q20"/>
    <mergeCell ref="R19:R20"/>
    <mergeCell ref="Q21:Q22"/>
    <mergeCell ref="R21:R22"/>
    <mergeCell ref="D33:D34"/>
    <mergeCell ref="A53:A54"/>
    <mergeCell ref="B25:B26"/>
    <mergeCell ref="A27:A28"/>
    <mergeCell ref="C33:C34"/>
    <mergeCell ref="C35:C36"/>
    <mergeCell ref="B33:B34"/>
    <mergeCell ref="A33:A34"/>
    <mergeCell ref="A35:A36"/>
    <mergeCell ref="B47:B48"/>
    <mergeCell ref="C47:C48"/>
    <mergeCell ref="A47:A48"/>
    <mergeCell ref="B27:B28"/>
    <mergeCell ref="C52:C53"/>
    <mergeCell ref="D47:D48"/>
    <mergeCell ref="B39:B40"/>
    <mergeCell ref="B45:B46"/>
    <mergeCell ref="D52:D53"/>
    <mergeCell ref="C54:C55"/>
    <mergeCell ref="D54:D55"/>
    <mergeCell ref="A65:D65"/>
    <mergeCell ref="T45:T46"/>
    <mergeCell ref="T39:T40"/>
    <mergeCell ref="T37:T38"/>
    <mergeCell ref="Q37:Q38"/>
    <mergeCell ref="R37:R38"/>
    <mergeCell ref="A41:A42"/>
    <mergeCell ref="A43:A44"/>
    <mergeCell ref="B41:B42"/>
    <mergeCell ref="C41:C42"/>
    <mergeCell ref="D41:D42"/>
    <mergeCell ref="B43:B44"/>
    <mergeCell ref="C43:C44"/>
    <mergeCell ref="D43:D44"/>
    <mergeCell ref="R41:R42"/>
    <mergeCell ref="A45:A46"/>
    <mergeCell ref="A39:A40"/>
    <mergeCell ref="C39:C40"/>
    <mergeCell ref="C45:C46"/>
    <mergeCell ref="D45:D46"/>
    <mergeCell ref="C37:C38"/>
    <mergeCell ref="S41:S42"/>
    <mergeCell ref="Q41:Q42"/>
    <mergeCell ref="S43:S44"/>
    <mergeCell ref="D5:D6"/>
    <mergeCell ref="C9:C10"/>
    <mergeCell ref="C15:C16"/>
    <mergeCell ref="D19:D20"/>
    <mergeCell ref="C19:C20"/>
    <mergeCell ref="C23:C24"/>
    <mergeCell ref="C25:C26"/>
    <mergeCell ref="D13:D14"/>
    <mergeCell ref="B23:B24"/>
    <mergeCell ref="B11:B12"/>
    <mergeCell ref="B7:B8"/>
    <mergeCell ref="B17:B18"/>
    <mergeCell ref="D9:D10"/>
    <mergeCell ref="D11:D12"/>
    <mergeCell ref="B9:B10"/>
    <mergeCell ref="D23:D24"/>
    <mergeCell ref="D25:D26"/>
    <mergeCell ref="B21:B22"/>
    <mergeCell ref="D17:D18"/>
    <mergeCell ref="B13:B14"/>
    <mergeCell ref="S5:S6"/>
    <mergeCell ref="Q3:Q4"/>
    <mergeCell ref="A7:A8"/>
    <mergeCell ref="D7:D8"/>
    <mergeCell ref="A9:A10"/>
    <mergeCell ref="D21:D22"/>
    <mergeCell ref="C11:C12"/>
    <mergeCell ref="B15:B16"/>
    <mergeCell ref="C7:C8"/>
    <mergeCell ref="D15:D16"/>
    <mergeCell ref="A15:A16"/>
    <mergeCell ref="B19:B20"/>
    <mergeCell ref="C13:C14"/>
    <mergeCell ref="A13:A14"/>
    <mergeCell ref="A17:A18"/>
    <mergeCell ref="C17:C18"/>
    <mergeCell ref="A3:A4"/>
    <mergeCell ref="C3:C4"/>
    <mergeCell ref="B3:B4"/>
    <mergeCell ref="B5:B6"/>
    <mergeCell ref="A5:A6"/>
    <mergeCell ref="C5:C6"/>
    <mergeCell ref="A11:A12"/>
    <mergeCell ref="D3:D4"/>
    <mergeCell ref="T33:T34"/>
    <mergeCell ref="T41:T42"/>
    <mergeCell ref="T43:T44"/>
    <mergeCell ref="D39:D40"/>
    <mergeCell ref="A37:A38"/>
    <mergeCell ref="B35:B36"/>
    <mergeCell ref="B37:B38"/>
    <mergeCell ref="S19:S20"/>
    <mergeCell ref="T29:T30"/>
    <mergeCell ref="S29:S30"/>
    <mergeCell ref="T23:T24"/>
    <mergeCell ref="S25:S26"/>
    <mergeCell ref="S27:S28"/>
    <mergeCell ref="T27:T28"/>
    <mergeCell ref="Q27:Q28"/>
    <mergeCell ref="R27:R28"/>
    <mergeCell ref="Q29:Q30"/>
    <mergeCell ref="S23:S24"/>
    <mergeCell ref="T25:T26"/>
    <mergeCell ref="R29:R30"/>
    <mergeCell ref="S31:S32"/>
    <mergeCell ref="T31:T32"/>
    <mergeCell ref="T35:T36"/>
    <mergeCell ref="R25:R26"/>
    <mergeCell ref="A21:A22"/>
    <mergeCell ref="A19:A20"/>
    <mergeCell ref="A23:A24"/>
    <mergeCell ref="B29:B30"/>
    <mergeCell ref="B31:B32"/>
    <mergeCell ref="D29:D30"/>
    <mergeCell ref="C29:C30"/>
    <mergeCell ref="C27:C28"/>
    <mergeCell ref="A25:A26"/>
    <mergeCell ref="D31:D32"/>
    <mergeCell ref="C21:C22"/>
    <mergeCell ref="D27:D28"/>
    <mergeCell ref="A31:A32"/>
    <mergeCell ref="C31:C32"/>
    <mergeCell ref="A29:A30"/>
    <mergeCell ref="E1:P1"/>
    <mergeCell ref="Q23:Q24"/>
    <mergeCell ref="R23:R24"/>
    <mergeCell ref="Q25:Q26"/>
    <mergeCell ref="T5:T6"/>
    <mergeCell ref="T3:T4"/>
    <mergeCell ref="R3:R4"/>
    <mergeCell ref="Q5:Q6"/>
    <mergeCell ref="R5:R6"/>
    <mergeCell ref="S3:S4"/>
    <mergeCell ref="T11:T12"/>
    <mergeCell ref="S11:S12"/>
    <mergeCell ref="S7:S8"/>
    <mergeCell ref="T7:T8"/>
    <mergeCell ref="S9:S10"/>
    <mergeCell ref="T9:T10"/>
    <mergeCell ref="Q7:Q8"/>
    <mergeCell ref="R7:R8"/>
    <mergeCell ref="Q9:Q10"/>
    <mergeCell ref="R9:R10"/>
    <mergeCell ref="Q11:Q12"/>
    <mergeCell ref="R11:R12"/>
    <mergeCell ref="T13:T14"/>
    <mergeCell ref="T15:T16"/>
  </mergeCells>
  <phoneticPr fontId="3"/>
  <conditionalFormatting sqref="E5 E8 F24 F12 F9 F7 G4 G11 G23 G14 F20">
    <cfRule type="expression" dxfId="603" priority="484">
      <formula>COUNTBLANK(E4)=1</formula>
    </cfRule>
  </conditionalFormatting>
  <conditionalFormatting sqref="E6">
    <cfRule type="expression" dxfId="602" priority="481">
      <formula>E5&lt;E8</formula>
    </cfRule>
    <cfRule type="expression" dxfId="601" priority="483">
      <formula>COUNTBLANK(E5)=1</formula>
    </cfRule>
  </conditionalFormatting>
  <conditionalFormatting sqref="E7">
    <cfRule type="expression" dxfId="600" priority="480">
      <formula>E5&gt;E8</formula>
    </cfRule>
    <cfRule type="expression" dxfId="599" priority="482">
      <formula>COUNTBLANK(E8)=1</formula>
    </cfRule>
  </conditionalFormatting>
  <conditionalFormatting sqref="E19 E22">
    <cfRule type="expression" dxfId="598" priority="479">
      <formula>COUNTBLANK(E19)=1</formula>
    </cfRule>
  </conditionalFormatting>
  <conditionalFormatting sqref="E20">
    <cfRule type="expression" dxfId="597" priority="476">
      <formula>E19&lt;E22</formula>
    </cfRule>
    <cfRule type="expression" dxfId="596" priority="478">
      <formula>COUNTBLANK(E19)=1</formula>
    </cfRule>
  </conditionalFormatting>
  <conditionalFormatting sqref="E21">
    <cfRule type="expression" dxfId="595" priority="475">
      <formula>E19&gt;E22</formula>
    </cfRule>
    <cfRule type="expression" dxfId="594" priority="477">
      <formula>COUNTBLANK(E22)=1</formula>
    </cfRule>
  </conditionalFormatting>
  <conditionalFormatting sqref="F6">
    <cfRule type="expression" dxfId="593" priority="459">
      <formula>F7&lt;F3</formula>
    </cfRule>
    <cfRule type="expression" dxfId="592" priority="474">
      <formula>COUNTBLANK(F7)=1</formula>
    </cfRule>
  </conditionalFormatting>
  <conditionalFormatting sqref="G10">
    <cfRule type="expression" dxfId="591" priority="415">
      <formula>COUNTBLANK(G4)=1</formula>
    </cfRule>
    <cfRule type="expression" dxfId="590" priority="421">
      <formula>G11&lt;G4</formula>
    </cfRule>
    <cfRule type="expression" dxfId="589" priority="472">
      <formula>COUNTBLANK(G11)=1</formula>
    </cfRule>
  </conditionalFormatting>
  <conditionalFormatting sqref="G22">
    <cfRule type="expression" dxfId="588" priority="383">
      <formula>G14&gt;G23</formula>
    </cfRule>
    <cfRule type="expression" dxfId="587" priority="471">
      <formula>COUNTBLANK(G23)=1</formula>
    </cfRule>
  </conditionalFormatting>
  <conditionalFormatting sqref="F10">
    <cfRule type="expression" dxfId="586" priority="468">
      <formula>F9&lt;F12</formula>
    </cfRule>
    <cfRule type="expression" dxfId="585" priority="470">
      <formula>COUNTBLANK(F9)=1</formula>
    </cfRule>
  </conditionalFormatting>
  <conditionalFormatting sqref="F11">
    <cfRule type="expression" dxfId="584" priority="467">
      <formula>F9&gt;F12</formula>
    </cfRule>
    <cfRule type="expression" dxfId="583" priority="469">
      <formula>COUNTBLANK(F12)=1</formula>
    </cfRule>
  </conditionalFormatting>
  <conditionalFormatting sqref="E10">
    <cfRule type="expression" dxfId="582" priority="464">
      <formula>F9&lt;F12</formula>
    </cfRule>
    <cfRule type="expression" dxfId="581" priority="466">
      <formula>COUNTBLANK(F9)=1</formula>
    </cfRule>
  </conditionalFormatting>
  <conditionalFormatting sqref="E11">
    <cfRule type="expression" dxfId="580" priority="463">
      <formula>F12&lt;F9</formula>
    </cfRule>
    <cfRule type="expression" dxfId="579" priority="465">
      <formula>COUNTBLANK(F12)=1</formula>
    </cfRule>
  </conditionalFormatting>
  <conditionalFormatting sqref="F3">
    <cfRule type="expression" dxfId="578" priority="462">
      <formula>COUNTBLANK(F3)=1</formula>
    </cfRule>
  </conditionalFormatting>
  <conditionalFormatting sqref="F4">
    <cfRule type="expression" dxfId="577" priority="456">
      <formula>F3&lt;F7</formula>
    </cfRule>
    <cfRule type="expression" dxfId="576" priority="461">
      <formula>COUNTBLANK(F3)=1</formula>
    </cfRule>
  </conditionalFormatting>
  <conditionalFormatting sqref="E4">
    <cfRule type="expression" dxfId="575" priority="455">
      <formula>F3&lt;F7</formula>
    </cfRule>
    <cfRule type="expression" dxfId="574" priority="460">
      <formula>COUNTBLANK(F3)=1</formula>
    </cfRule>
  </conditionalFormatting>
  <conditionalFormatting sqref="F5">
    <cfRule type="expression" dxfId="573" priority="457">
      <formula>COUNTBLANK(F7)=1</formula>
    </cfRule>
    <cfRule type="expression" dxfId="572" priority="458">
      <formula>F7&lt;F3</formula>
    </cfRule>
  </conditionalFormatting>
  <conditionalFormatting sqref="E15 E18 F17">
    <cfRule type="expression" dxfId="571" priority="454">
      <formula>COUNTBLANK(E15)=1</formula>
    </cfRule>
  </conditionalFormatting>
  <conditionalFormatting sqref="E16">
    <cfRule type="expression" dxfId="570" priority="451">
      <formula>E15&lt;E18</formula>
    </cfRule>
    <cfRule type="expression" dxfId="569" priority="453">
      <formula>COUNTBLANK(E15)=1</formula>
    </cfRule>
  </conditionalFormatting>
  <conditionalFormatting sqref="E17">
    <cfRule type="expression" dxfId="568" priority="450">
      <formula>E15&gt;E18</formula>
    </cfRule>
    <cfRule type="expression" dxfId="567" priority="452">
      <formula>COUNTBLANK(E18)=1</formula>
    </cfRule>
  </conditionalFormatting>
  <conditionalFormatting sqref="F16">
    <cfRule type="expression" dxfId="566" priority="445">
      <formula>F17&lt;F13</formula>
    </cfRule>
    <cfRule type="expression" dxfId="565" priority="449">
      <formula>COUNTBLANK(F17)=1</formula>
    </cfRule>
  </conditionalFormatting>
  <conditionalFormatting sqref="F13">
    <cfRule type="expression" dxfId="564" priority="448">
      <formula>COUNTBLANK(F13)=1</formula>
    </cfRule>
  </conditionalFormatting>
  <conditionalFormatting sqref="F14">
    <cfRule type="expression" dxfId="563" priority="442">
      <formula>F13&lt;F17</formula>
    </cfRule>
    <cfRule type="expression" dxfId="562" priority="447">
      <formula>COUNTBLANK(F13)=1</formula>
    </cfRule>
  </conditionalFormatting>
  <conditionalFormatting sqref="E14">
    <cfRule type="expression" dxfId="561" priority="441">
      <formula>F13&lt;F17</formula>
    </cfRule>
    <cfRule type="expression" dxfId="560" priority="446">
      <formula>COUNTBLANK(F13)=1</formula>
    </cfRule>
  </conditionalFormatting>
  <conditionalFormatting sqref="F15">
    <cfRule type="expression" dxfId="559" priority="443">
      <formula>COUNTBLANK(F17)=1</formula>
    </cfRule>
    <cfRule type="expression" dxfId="558" priority="444">
      <formula>F17&lt;F13</formula>
    </cfRule>
  </conditionalFormatting>
  <conditionalFormatting sqref="F23">
    <cfRule type="expression" dxfId="557" priority="439">
      <formula>F20&gt;F24</formula>
    </cfRule>
    <cfRule type="expression" dxfId="556" priority="440">
      <formula>COUNTBLANK(F24)=1</formula>
    </cfRule>
  </conditionalFormatting>
  <conditionalFormatting sqref="E23">
    <cfRule type="expression" dxfId="555" priority="437">
      <formula>F24&lt;F20</formula>
    </cfRule>
    <cfRule type="expression" dxfId="554" priority="438">
      <formula>COUNTBLANK(F24)=1</formula>
    </cfRule>
  </conditionalFormatting>
  <conditionalFormatting sqref="G4">
    <cfRule type="expression" dxfId="553" priority="436">
      <formula>COUNTBLANK(G4)=1</formula>
    </cfRule>
  </conditionalFormatting>
  <conditionalFormatting sqref="G14">
    <cfRule type="expression" dxfId="552" priority="435">
      <formula>COUNTBLANK(G14)=1</formula>
    </cfRule>
  </conditionalFormatting>
  <conditionalFormatting sqref="F20">
    <cfRule type="expression" dxfId="551" priority="434">
      <formula>COUNTBLANK(F20)=1</formula>
    </cfRule>
  </conditionalFormatting>
  <conditionalFormatting sqref="F21">
    <cfRule type="expression" dxfId="550" priority="430">
      <formula>F20&lt;F24</formula>
    </cfRule>
    <cfRule type="expression" dxfId="549" priority="431">
      <formula>COUNTBLANK(F20)=1</formula>
    </cfRule>
  </conditionalFormatting>
  <conditionalFormatting sqref="F22">
    <cfRule type="expression" dxfId="548" priority="428">
      <formula>COUNTBLANK(F20)=1</formula>
    </cfRule>
    <cfRule type="expression" dxfId="547" priority="429">
      <formula>F20&lt;F24</formula>
    </cfRule>
  </conditionalFormatting>
  <conditionalFormatting sqref="G5">
    <cfRule type="expression" dxfId="546" priority="426">
      <formula>G4&lt;G11</formula>
    </cfRule>
    <cfRule type="expression" dxfId="545" priority="427">
      <formula>COUNTBLANK(G4)=1</formula>
    </cfRule>
  </conditionalFormatting>
  <conditionalFormatting sqref="G6">
    <cfRule type="expression" dxfId="544" priority="419">
      <formula>COUNTBLANK(G4)=1</formula>
    </cfRule>
    <cfRule type="expression" dxfId="543" priority="425">
      <formula>G4&lt;G11</formula>
    </cfRule>
  </conditionalFormatting>
  <conditionalFormatting sqref="G7">
    <cfRule type="expression" dxfId="542" priority="418">
      <formula>COUNTBLANK(G4)=1</formula>
    </cfRule>
    <cfRule type="expression" dxfId="541" priority="424">
      <formula>G4&lt;G11</formula>
    </cfRule>
  </conditionalFormatting>
  <conditionalFormatting sqref="G8">
    <cfRule type="expression" dxfId="540" priority="417">
      <formula>COUNTBLANK(G4)=1</formula>
    </cfRule>
    <cfRule type="expression" dxfId="539" priority="423">
      <formula>G4&lt;G11</formula>
    </cfRule>
  </conditionalFormatting>
  <conditionalFormatting sqref="G9">
    <cfRule type="expression" dxfId="538" priority="416">
      <formula>COUNTBLANK(G4)=1</formula>
    </cfRule>
    <cfRule type="expression" dxfId="537" priority="422">
      <formula>G11&lt;G4</formula>
    </cfRule>
  </conditionalFormatting>
  <conditionalFormatting sqref="G19:G22">
    <cfRule type="expression" dxfId="536" priority="420">
      <formula>COUNTBLANK($G$14)=1</formula>
    </cfRule>
  </conditionalFormatting>
  <conditionalFormatting sqref="G15">
    <cfRule type="expression" dxfId="535" priority="390">
      <formula>G14&lt;G23</formula>
    </cfRule>
    <cfRule type="expression" dxfId="534" priority="394">
      <formula>COUNTBLANK(G14)=1</formula>
    </cfRule>
  </conditionalFormatting>
  <conditionalFormatting sqref="G16">
    <cfRule type="expression" dxfId="533" priority="389">
      <formula>G14&lt;G23</formula>
    </cfRule>
    <cfRule type="expression" dxfId="532" priority="393">
      <formula>COUNTBLANK(G14)=1</formula>
    </cfRule>
  </conditionalFormatting>
  <conditionalFormatting sqref="G17">
    <cfRule type="expression" dxfId="531" priority="388">
      <formula>G14&lt;G23</formula>
    </cfRule>
    <cfRule type="expression" dxfId="530" priority="392">
      <formula>COUNTBLANK(G14)=1</formula>
    </cfRule>
  </conditionalFormatting>
  <conditionalFormatting sqref="G18">
    <cfRule type="expression" dxfId="529" priority="387">
      <formula>G14&lt;G23</formula>
    </cfRule>
    <cfRule type="expression" dxfId="528" priority="391">
      <formula>COUNTBLANK(G14)=1</formula>
    </cfRule>
  </conditionalFormatting>
  <conditionalFormatting sqref="G19">
    <cfRule type="expression" dxfId="527" priority="386">
      <formula>G14&gt;G23</formula>
    </cfRule>
  </conditionalFormatting>
  <conditionalFormatting sqref="G20">
    <cfRule type="expression" dxfId="526" priority="385">
      <formula>G14&gt;G23</formula>
    </cfRule>
  </conditionalFormatting>
  <conditionalFormatting sqref="G21">
    <cfRule type="expression" dxfId="525" priority="384">
      <formula>G14&gt;G23</formula>
    </cfRule>
  </conditionalFormatting>
  <conditionalFormatting sqref="F36 G35 G26 F32">
    <cfRule type="expression" dxfId="524" priority="380">
      <formula>COUNTBLANK(F26)=1</formula>
    </cfRule>
  </conditionalFormatting>
  <conditionalFormatting sqref="E31 E34">
    <cfRule type="expression" dxfId="523" priority="379">
      <formula>COUNTBLANK(E31)=1</formula>
    </cfRule>
  </conditionalFormatting>
  <conditionalFormatting sqref="E32">
    <cfRule type="expression" dxfId="522" priority="376">
      <formula>E31&lt;E34</formula>
    </cfRule>
    <cfRule type="expression" dxfId="521" priority="378">
      <formula>COUNTBLANK(E31)=1</formula>
    </cfRule>
  </conditionalFormatting>
  <conditionalFormatting sqref="E33">
    <cfRule type="expression" dxfId="520" priority="375">
      <formula>E31&gt;E34</formula>
    </cfRule>
    <cfRule type="expression" dxfId="519" priority="377">
      <formula>COUNTBLANK(E34)=1</formula>
    </cfRule>
  </conditionalFormatting>
  <conditionalFormatting sqref="G34">
    <cfRule type="expression" dxfId="518" priority="337">
      <formula>G26&gt;G35</formula>
    </cfRule>
    <cfRule type="expression" dxfId="517" priority="374">
      <formula>COUNTBLANK(G35)=1</formula>
    </cfRule>
  </conditionalFormatting>
  <conditionalFormatting sqref="E27 E30 F29">
    <cfRule type="expression" dxfId="516" priority="373">
      <formula>COUNTBLANK(E27)=1</formula>
    </cfRule>
  </conditionalFormatting>
  <conditionalFormatting sqref="E28">
    <cfRule type="expression" dxfId="515" priority="370">
      <formula>E27&lt;E30</formula>
    </cfRule>
    <cfRule type="expression" dxfId="514" priority="372">
      <formula>COUNTBLANK(E27)=1</formula>
    </cfRule>
  </conditionalFormatting>
  <conditionalFormatting sqref="E29">
    <cfRule type="expression" dxfId="513" priority="369">
      <formula>E27&gt;E30</formula>
    </cfRule>
    <cfRule type="expression" dxfId="512" priority="371">
      <formula>COUNTBLANK(E30)=1</formula>
    </cfRule>
  </conditionalFormatting>
  <conditionalFormatting sqref="F28">
    <cfRule type="expression" dxfId="511" priority="364">
      <formula>F29&lt;F25</formula>
    </cfRule>
    <cfRule type="expression" dxfId="510" priority="368">
      <formula>COUNTBLANK(F29)=1</formula>
    </cfRule>
  </conditionalFormatting>
  <conditionalFormatting sqref="F25">
    <cfRule type="expression" dxfId="509" priority="367">
      <formula>COUNTBLANK(F25)=1</formula>
    </cfRule>
  </conditionalFormatting>
  <conditionalFormatting sqref="F26">
    <cfRule type="expression" dxfId="508" priority="361">
      <formula>F25&lt;F29</formula>
    </cfRule>
    <cfRule type="expression" dxfId="507" priority="366">
      <formula>COUNTBLANK(F25)=1</formula>
    </cfRule>
  </conditionalFormatting>
  <conditionalFormatting sqref="E26">
    <cfRule type="expression" dxfId="506" priority="360">
      <formula>F25&lt;F29</formula>
    </cfRule>
    <cfRule type="expression" dxfId="505" priority="365">
      <formula>COUNTBLANK(F25)=1</formula>
    </cfRule>
  </conditionalFormatting>
  <conditionalFormatting sqref="F27">
    <cfRule type="expression" dxfId="504" priority="362">
      <formula>COUNTBLANK(F29)=1</formula>
    </cfRule>
    <cfRule type="expression" dxfId="503" priority="363">
      <formula>F29&lt;F25</formula>
    </cfRule>
  </conditionalFormatting>
  <conditionalFormatting sqref="F35">
    <cfRule type="expression" dxfId="502" priority="358">
      <formula>F32&gt;F36</formula>
    </cfRule>
    <cfRule type="expression" dxfId="501" priority="359">
      <formula>COUNTBLANK(F36)=1</formula>
    </cfRule>
  </conditionalFormatting>
  <conditionalFormatting sqref="E35">
    <cfRule type="expression" dxfId="500" priority="356">
      <formula>F36&lt;F32</formula>
    </cfRule>
    <cfRule type="expression" dxfId="499" priority="357">
      <formula>COUNTBLANK(F36)=1</formula>
    </cfRule>
  </conditionalFormatting>
  <conditionalFormatting sqref="G26">
    <cfRule type="expression" dxfId="498" priority="355">
      <formula>COUNTBLANK(G26)=1</formula>
    </cfRule>
  </conditionalFormatting>
  <conditionalFormatting sqref="F32">
    <cfRule type="expression" dxfId="497" priority="354">
      <formula>COUNTBLANK(F32)=1</formula>
    </cfRule>
  </conditionalFormatting>
  <conditionalFormatting sqref="F33">
    <cfRule type="expression" dxfId="496" priority="352">
      <formula>F32&lt;F36</formula>
    </cfRule>
    <cfRule type="expression" dxfId="495" priority="353">
      <formula>COUNTBLANK(F32)=1</formula>
    </cfRule>
  </conditionalFormatting>
  <conditionalFormatting sqref="F34">
    <cfRule type="expression" dxfId="494" priority="350">
      <formula>COUNTBLANK(F32)=1</formula>
    </cfRule>
    <cfRule type="expression" dxfId="493" priority="351">
      <formula>F32&lt;F36</formula>
    </cfRule>
  </conditionalFormatting>
  <conditionalFormatting sqref="G31:G34">
    <cfRule type="expression" dxfId="492" priority="349">
      <formula>COUNTBLANK($G$14)=1</formula>
    </cfRule>
  </conditionalFormatting>
  <conditionalFormatting sqref="G27">
    <cfRule type="expression" dxfId="491" priority="344">
      <formula>G26&lt;G35</formula>
    </cfRule>
    <cfRule type="expression" dxfId="490" priority="348">
      <formula>COUNTBLANK(G26)=1</formula>
    </cfRule>
  </conditionalFormatting>
  <conditionalFormatting sqref="G28">
    <cfRule type="expression" dxfId="489" priority="343">
      <formula>G26&lt;G35</formula>
    </cfRule>
    <cfRule type="expression" dxfId="488" priority="347">
      <formula>COUNTBLANK(G26)=1</formula>
    </cfRule>
  </conditionalFormatting>
  <conditionalFormatting sqref="G29">
    <cfRule type="expression" dxfId="487" priority="342">
      <formula>G26&lt;G35</formula>
    </cfRule>
    <cfRule type="expression" dxfId="486" priority="346">
      <formula>COUNTBLANK(G26)=1</formula>
    </cfRule>
  </conditionalFormatting>
  <conditionalFormatting sqref="G30">
    <cfRule type="expression" dxfId="485" priority="341">
      <formula>G26&lt;G35</formula>
    </cfRule>
    <cfRule type="expression" dxfId="484" priority="345">
      <formula>COUNTBLANK(G26)=1</formula>
    </cfRule>
  </conditionalFormatting>
  <conditionalFormatting sqref="G31">
    <cfRule type="expression" dxfId="483" priority="340">
      <formula>G26&gt;G35</formula>
    </cfRule>
  </conditionalFormatting>
  <conditionalFormatting sqref="G32">
    <cfRule type="expression" dxfId="482" priority="339">
      <formula>G26&gt;G35</formula>
    </cfRule>
  </conditionalFormatting>
  <conditionalFormatting sqref="G33">
    <cfRule type="expression" dxfId="481" priority="338">
      <formula>G26&gt;G35</formula>
    </cfRule>
  </conditionalFormatting>
  <conditionalFormatting sqref="F48 G47 G38 F44">
    <cfRule type="expression" dxfId="480" priority="336">
      <formula>COUNTBLANK(F38)=1</formula>
    </cfRule>
  </conditionalFormatting>
  <conditionalFormatting sqref="E43 E46">
    <cfRule type="expression" dxfId="479" priority="335">
      <formula>COUNTBLANK(E43)=1</formula>
    </cfRule>
  </conditionalFormatting>
  <conditionalFormatting sqref="E44">
    <cfRule type="expression" dxfId="478" priority="332">
      <formula>E43&lt;E46</formula>
    </cfRule>
    <cfRule type="expression" dxfId="477" priority="334">
      <formula>COUNTBLANK(E43)=1</formula>
    </cfRule>
  </conditionalFormatting>
  <conditionalFormatting sqref="E45">
    <cfRule type="expression" dxfId="476" priority="331">
      <formula>E43&gt;E46</formula>
    </cfRule>
    <cfRule type="expression" dxfId="475" priority="333">
      <formula>COUNTBLANK(E46)=1</formula>
    </cfRule>
  </conditionalFormatting>
  <conditionalFormatting sqref="G46">
    <cfRule type="expression" dxfId="474" priority="293">
      <formula>G38&gt;G47</formula>
    </cfRule>
    <cfRule type="expression" dxfId="473" priority="330">
      <formula>COUNTBLANK(G47)=1</formula>
    </cfRule>
  </conditionalFormatting>
  <conditionalFormatting sqref="E39 E42 F41">
    <cfRule type="expression" dxfId="472" priority="329">
      <formula>COUNTBLANK(E39)=1</formula>
    </cfRule>
  </conditionalFormatting>
  <conditionalFormatting sqref="E40">
    <cfRule type="expression" dxfId="471" priority="326">
      <formula>E39&lt;E42</formula>
    </cfRule>
    <cfRule type="expression" dxfId="470" priority="328">
      <formula>COUNTBLANK(E39)=1</formula>
    </cfRule>
  </conditionalFormatting>
  <conditionalFormatting sqref="E41">
    <cfRule type="expression" dxfId="469" priority="325">
      <formula>E39&gt;E42</formula>
    </cfRule>
    <cfRule type="expression" dxfId="468" priority="327">
      <formula>COUNTBLANK(E42)=1</formula>
    </cfRule>
  </conditionalFormatting>
  <conditionalFormatting sqref="F40">
    <cfRule type="expression" dxfId="467" priority="320">
      <formula>F41&lt;F37</formula>
    </cfRule>
    <cfRule type="expression" dxfId="466" priority="324">
      <formula>COUNTBLANK(F41)=1</formula>
    </cfRule>
  </conditionalFormatting>
  <conditionalFormatting sqref="F37">
    <cfRule type="expression" dxfId="465" priority="323">
      <formula>COUNTBLANK(F37)=1</formula>
    </cfRule>
  </conditionalFormatting>
  <conditionalFormatting sqref="F38">
    <cfRule type="expression" dxfId="464" priority="317">
      <formula>F37&lt;F41</formula>
    </cfRule>
    <cfRule type="expression" dxfId="463" priority="322">
      <formula>COUNTBLANK(F37)=1</formula>
    </cfRule>
  </conditionalFormatting>
  <conditionalFormatting sqref="E38">
    <cfRule type="expression" dxfId="462" priority="316">
      <formula>F37&lt;F41</formula>
    </cfRule>
    <cfRule type="expression" dxfId="461" priority="321">
      <formula>COUNTBLANK(F37)=1</formula>
    </cfRule>
  </conditionalFormatting>
  <conditionalFormatting sqref="F39">
    <cfRule type="expression" dxfId="460" priority="318">
      <formula>COUNTBLANK(F41)=1</formula>
    </cfRule>
    <cfRule type="expression" dxfId="459" priority="319">
      <formula>F41&lt;F37</formula>
    </cfRule>
  </conditionalFormatting>
  <conditionalFormatting sqref="F47">
    <cfRule type="expression" dxfId="458" priority="314">
      <formula>F44&gt;F48</formula>
    </cfRule>
    <cfRule type="expression" dxfId="457" priority="315">
      <formula>COUNTBLANK(F48)=1</formula>
    </cfRule>
  </conditionalFormatting>
  <conditionalFormatting sqref="E47">
    <cfRule type="expression" dxfId="456" priority="312">
      <formula>F48&lt;F44</formula>
    </cfRule>
    <cfRule type="expression" dxfId="455" priority="313">
      <formula>COUNTBLANK(F48)=1</formula>
    </cfRule>
  </conditionalFormatting>
  <conditionalFormatting sqref="G38">
    <cfRule type="expression" dxfId="454" priority="311">
      <formula>COUNTBLANK(G38)=1</formula>
    </cfRule>
  </conditionalFormatting>
  <conditionalFormatting sqref="F44">
    <cfRule type="expression" dxfId="453" priority="310">
      <formula>COUNTBLANK(F44)=1</formula>
    </cfRule>
  </conditionalFormatting>
  <conditionalFormatting sqref="F45">
    <cfRule type="expression" dxfId="452" priority="308">
      <formula>F44&lt;F48</formula>
    </cfRule>
    <cfRule type="expression" dxfId="451" priority="309">
      <formula>COUNTBLANK(F44)=1</formula>
    </cfRule>
  </conditionalFormatting>
  <conditionalFormatting sqref="F46">
    <cfRule type="expression" dxfId="450" priority="306">
      <formula>COUNTBLANK(F44)=1</formula>
    </cfRule>
    <cfRule type="expression" dxfId="449" priority="307">
      <formula>F44&lt;F48</formula>
    </cfRule>
  </conditionalFormatting>
  <conditionalFormatting sqref="G43:G46">
    <cfRule type="expression" dxfId="448" priority="305">
      <formula>COUNTBLANK($G$14)=1</formula>
    </cfRule>
  </conditionalFormatting>
  <conditionalFormatting sqref="G39">
    <cfRule type="expression" dxfId="447" priority="300">
      <formula>G38&lt;G47</formula>
    </cfRule>
    <cfRule type="expression" dxfId="446" priority="304">
      <formula>COUNTBLANK(G38)=1</formula>
    </cfRule>
  </conditionalFormatting>
  <conditionalFormatting sqref="G40">
    <cfRule type="expression" dxfId="445" priority="299">
      <formula>G38&lt;G47</formula>
    </cfRule>
    <cfRule type="expression" dxfId="444" priority="303">
      <formula>COUNTBLANK(G38)=1</formula>
    </cfRule>
  </conditionalFormatting>
  <conditionalFormatting sqref="G41">
    <cfRule type="expression" dxfId="443" priority="298">
      <formula>G38&lt;G47</formula>
    </cfRule>
    <cfRule type="expression" dxfId="442" priority="302">
      <formula>COUNTBLANK(G38)=1</formula>
    </cfRule>
  </conditionalFormatting>
  <conditionalFormatting sqref="G42">
    <cfRule type="expression" dxfId="441" priority="297">
      <formula>G38&lt;G47</formula>
    </cfRule>
    <cfRule type="expression" dxfId="440" priority="301">
      <formula>COUNTBLANK(G38)=1</formula>
    </cfRule>
  </conditionalFormatting>
  <conditionalFormatting sqref="G43">
    <cfRule type="expression" dxfId="439" priority="296">
      <formula>G38&gt;G47</formula>
    </cfRule>
  </conditionalFormatting>
  <conditionalFormatting sqref="G44">
    <cfRule type="expression" dxfId="438" priority="295">
      <formula>G38&gt;G47</formula>
    </cfRule>
  </conditionalFormatting>
  <conditionalFormatting sqref="G45">
    <cfRule type="expression" dxfId="437" priority="294">
      <formula>G38&gt;G47</formula>
    </cfRule>
  </conditionalFormatting>
  <conditionalFormatting sqref="H41 H19 I37 H30 H8 I12">
    <cfRule type="expression" dxfId="436" priority="292">
      <formula>COUNTBLANK(H8)=1</formula>
    </cfRule>
  </conditionalFormatting>
  <conditionalFormatting sqref="H18">
    <cfRule type="expression" dxfId="435" priority="267">
      <formula>H8&gt;H19</formula>
    </cfRule>
    <cfRule type="expression" dxfId="434" priority="277">
      <formula>COUNTBLANK(H8)=1</formula>
    </cfRule>
    <cfRule type="expression" dxfId="433" priority="291">
      <formula>COUNTBLANK(H19)=1</formula>
    </cfRule>
  </conditionalFormatting>
  <conditionalFormatting sqref="H30">
    <cfRule type="expression" dxfId="432" priority="289">
      <formula>COUNTBLANK(H30)=1</formula>
    </cfRule>
  </conditionalFormatting>
  <conditionalFormatting sqref="H8">
    <cfRule type="expression" dxfId="431" priority="288">
      <formula>COUNTBLANK(H8)=1</formula>
    </cfRule>
  </conditionalFormatting>
  <conditionalFormatting sqref="I12">
    <cfRule type="expression" dxfId="430" priority="287">
      <formula>COUNTBLANK(I12)=1</formula>
    </cfRule>
  </conditionalFormatting>
  <conditionalFormatting sqref="H9">
    <cfRule type="expression" dxfId="429" priority="276">
      <formula>H8&lt;H19</formula>
    </cfRule>
    <cfRule type="expression" dxfId="428" priority="286">
      <formula>COUNTBLANK(H8)=1</formula>
    </cfRule>
  </conditionalFormatting>
  <conditionalFormatting sqref="H10">
    <cfRule type="expression" dxfId="427" priority="275">
      <formula>H8&lt;H19</formula>
    </cfRule>
    <cfRule type="expression" dxfId="426" priority="285">
      <formula>COUNTBLANK(H8)=1</formula>
    </cfRule>
  </conditionalFormatting>
  <conditionalFormatting sqref="H11">
    <cfRule type="expression" dxfId="425" priority="274">
      <formula>H8&lt;H19</formula>
    </cfRule>
    <cfRule type="expression" dxfId="424" priority="284">
      <formula>COUNTBLANK(H8)=1</formula>
    </cfRule>
  </conditionalFormatting>
  <conditionalFormatting sqref="H12">
    <cfRule type="expression" dxfId="423" priority="273">
      <formula>H8&lt;H19</formula>
    </cfRule>
    <cfRule type="expression" dxfId="422" priority="283">
      <formula>COUNTBLANK(H8)=1</formula>
    </cfRule>
  </conditionalFormatting>
  <conditionalFormatting sqref="H13">
    <cfRule type="expression" dxfId="421" priority="272">
      <formula>H8&gt;H19</formula>
    </cfRule>
    <cfRule type="expression" dxfId="420" priority="282">
      <formula>COUNTBLANK(H8)=1</formula>
    </cfRule>
  </conditionalFormatting>
  <conditionalFormatting sqref="H14">
    <cfRule type="expression" dxfId="419" priority="271">
      <formula>H8&gt;H19</formula>
    </cfRule>
    <cfRule type="expression" dxfId="418" priority="281">
      <formula>COUNTBLANK(H8)=1</formula>
    </cfRule>
  </conditionalFormatting>
  <conditionalFormatting sqref="H15">
    <cfRule type="expression" dxfId="417" priority="270">
      <formula>H8&gt;H19</formula>
    </cfRule>
    <cfRule type="expression" dxfId="416" priority="280">
      <formula>COUNTBLANK(H8)=1</formula>
    </cfRule>
  </conditionalFormatting>
  <conditionalFormatting sqref="H16">
    <cfRule type="expression" dxfId="415" priority="269">
      <formula>H8&gt;H19</formula>
    </cfRule>
    <cfRule type="expression" dxfId="414" priority="279">
      <formula>COUNTBLANK(H8)=1</formula>
    </cfRule>
  </conditionalFormatting>
  <conditionalFormatting sqref="H17">
    <cfRule type="expression" dxfId="413" priority="268">
      <formula>H8&gt;H19</formula>
    </cfRule>
    <cfRule type="expression" dxfId="412" priority="278">
      <formula>COUNTBLANK(H8)=1</formula>
    </cfRule>
  </conditionalFormatting>
  <conditionalFormatting sqref="H40">
    <cfRule type="expression" dxfId="411" priority="246">
      <formula>H30&gt;H41</formula>
    </cfRule>
    <cfRule type="expression" dxfId="410" priority="256">
      <formula>COUNTBLANK(H30)=1</formula>
    </cfRule>
    <cfRule type="expression" dxfId="409" priority="266">
      <formula>COUNTBLANK(H41)=1</formula>
    </cfRule>
  </conditionalFormatting>
  <conditionalFormatting sqref="H31">
    <cfRule type="expression" dxfId="408" priority="255">
      <formula>H30&lt;H41</formula>
    </cfRule>
    <cfRule type="expression" dxfId="407" priority="265">
      <formula>COUNTBLANK(H30)=1</formula>
    </cfRule>
  </conditionalFormatting>
  <conditionalFormatting sqref="H32">
    <cfRule type="expression" dxfId="406" priority="254">
      <formula>H30&lt;H41</formula>
    </cfRule>
    <cfRule type="expression" dxfId="405" priority="264">
      <formula>COUNTBLANK(H30)=1</formula>
    </cfRule>
  </conditionalFormatting>
  <conditionalFormatting sqref="H33">
    <cfRule type="expression" dxfId="404" priority="253">
      <formula>H30&lt;H41</formula>
    </cfRule>
    <cfRule type="expression" dxfId="403" priority="263">
      <formula>COUNTBLANK(H30)=1</formula>
    </cfRule>
  </conditionalFormatting>
  <conditionalFormatting sqref="H34">
    <cfRule type="expression" dxfId="402" priority="252">
      <formula>H30&lt;H41</formula>
    </cfRule>
    <cfRule type="expression" dxfId="401" priority="262">
      <formula>COUNTBLANK(H30)=1</formula>
    </cfRule>
  </conditionalFormatting>
  <conditionalFormatting sqref="H35">
    <cfRule type="expression" dxfId="400" priority="251">
      <formula>H30&lt;H41</formula>
    </cfRule>
    <cfRule type="expression" dxfId="399" priority="261">
      <formula>COUNTBLANK(H30)=1</formula>
    </cfRule>
  </conditionalFormatting>
  <conditionalFormatting sqref="H36">
    <cfRule type="expression" dxfId="398" priority="250">
      <formula>H30&lt;H41</formula>
    </cfRule>
    <cfRule type="expression" dxfId="397" priority="260">
      <formula>COUNTBLANK(H30)=1</formula>
    </cfRule>
  </conditionalFormatting>
  <conditionalFormatting sqref="H37">
    <cfRule type="expression" dxfId="396" priority="249">
      <formula>H30&gt;H41</formula>
    </cfRule>
    <cfRule type="expression" dxfId="395" priority="259">
      <formula>COUNTBLANK(H30)=1</formula>
    </cfRule>
  </conditionalFormatting>
  <conditionalFormatting sqref="H38">
    <cfRule type="expression" dxfId="394" priority="248">
      <formula>H30&gt;H41</formula>
    </cfRule>
    <cfRule type="expression" dxfId="393" priority="258">
      <formula>COUNTBLANK(H30)=1</formula>
    </cfRule>
  </conditionalFormatting>
  <conditionalFormatting sqref="H39">
    <cfRule type="expression" dxfId="392" priority="247">
      <formula>H30&gt;H41</formula>
    </cfRule>
    <cfRule type="expression" dxfId="391" priority="257">
      <formula>COUNTBLANK(H30)=1</formula>
    </cfRule>
  </conditionalFormatting>
  <conditionalFormatting sqref="I13:I25">
    <cfRule type="expression" dxfId="390" priority="245">
      <formula>COUNTBLANK($I$12)=1</formula>
    </cfRule>
  </conditionalFormatting>
  <conditionalFormatting sqref="I13:I25">
    <cfRule type="expression" dxfId="389" priority="244">
      <formula>I13&lt;$I$37</formula>
    </cfRule>
  </conditionalFormatting>
  <conditionalFormatting sqref="M8 M19 N11 N23 O3 O7 O24 P5 P8 N14 O20 N4">
    <cfRule type="expression" dxfId="388" priority="242">
      <formula>COUNTBLANK(M3)=1</formula>
    </cfRule>
  </conditionalFormatting>
  <conditionalFormatting sqref="M18">
    <cfRule type="expression" dxfId="387" priority="236">
      <formula>M8&gt;M19</formula>
    </cfRule>
    <cfRule type="expression" dxfId="386" priority="236">
      <formula>COUNTBLANK(M8)=1</formula>
    </cfRule>
    <cfRule type="expression" dxfId="385" priority="238">
      <formula>COUNTBLANK(M19)=1</formula>
    </cfRule>
  </conditionalFormatting>
  <conditionalFormatting sqref="M9">
    <cfRule type="expression" dxfId="384" priority="234">
      <formula>M8&lt;M19</formula>
    </cfRule>
    <cfRule type="expression" dxfId="383" priority="237">
      <formula>COUNTBLANK(M8)=1</formula>
    </cfRule>
  </conditionalFormatting>
  <conditionalFormatting sqref="M10">
    <cfRule type="expression" dxfId="382" priority="232">
      <formula>M8&lt;M19</formula>
    </cfRule>
    <cfRule type="expression" dxfId="381" priority="485">
      <formula>COUNTBLANK(M8)=1</formula>
    </cfRule>
  </conditionalFormatting>
  <conditionalFormatting sqref="M11">
    <cfRule type="expression" dxfId="380" priority="230">
      <formula>M8&lt;M19</formula>
    </cfRule>
    <cfRule type="expression" dxfId="379" priority="235">
      <formula>COUNTBLANK(M8)=1</formula>
    </cfRule>
  </conditionalFormatting>
  <conditionalFormatting sqref="M12">
    <cfRule type="expression" dxfId="378" priority="228">
      <formula>M8&lt;M19</formula>
    </cfRule>
    <cfRule type="expression" dxfId="377" priority="486">
      <formula>COUNTBLANK(M8)=1</formula>
    </cfRule>
  </conditionalFormatting>
  <conditionalFormatting sqref="M13">
    <cfRule type="expression" dxfId="376" priority="226">
      <formula>M8&gt;M19</formula>
    </cfRule>
    <cfRule type="expression" dxfId="375" priority="233">
      <formula>COUNTBLANK(M8)=1</formula>
    </cfRule>
  </conditionalFormatting>
  <conditionalFormatting sqref="M14">
    <cfRule type="expression" dxfId="374" priority="224">
      <formula>M8&gt;M19</formula>
    </cfRule>
    <cfRule type="expression" dxfId="373" priority="487">
      <formula>COUNTBLANK(M8)=1</formula>
    </cfRule>
  </conditionalFormatting>
  <conditionalFormatting sqref="M15">
    <cfRule type="expression" dxfId="372" priority="222">
      <formula>M8&gt;M19</formula>
    </cfRule>
    <cfRule type="expression" dxfId="371" priority="231">
      <formula>COUNTBLANK(M8)=1</formula>
    </cfRule>
  </conditionalFormatting>
  <conditionalFormatting sqref="M16">
    <cfRule type="expression" dxfId="370" priority="220">
      <formula>M8&gt;M19</formula>
    </cfRule>
    <cfRule type="expression" dxfId="369" priority="488">
      <formula>COUNTBLANK(M8)=1</formula>
    </cfRule>
  </conditionalFormatting>
  <conditionalFormatting sqref="M17">
    <cfRule type="expression" dxfId="368" priority="219">
      <formula>M8&gt;M19</formula>
    </cfRule>
    <cfRule type="expression" dxfId="367" priority="229">
      <formula>COUNTBLANK(M8)=1</formula>
    </cfRule>
  </conditionalFormatting>
  <conditionalFormatting sqref="M8">
    <cfRule type="expression" dxfId="366" priority="217">
      <formula>COUNTBLANK(M8)=1</formula>
    </cfRule>
  </conditionalFormatting>
  <conditionalFormatting sqref="N4">
    <cfRule type="expression" dxfId="365" priority="216">
      <formula>COUNTBLANK(N4)=1</formula>
    </cfRule>
  </conditionalFormatting>
  <conditionalFormatting sqref="N14">
    <cfRule type="expression" dxfId="364" priority="215">
      <formula>COUNTBLANK(N14)=1</formula>
    </cfRule>
  </conditionalFormatting>
  <conditionalFormatting sqref="O20">
    <cfRule type="expression" dxfId="363" priority="214">
      <formula>COUNTBLANK(O20)=1</formula>
    </cfRule>
  </conditionalFormatting>
  <conditionalFormatting sqref="O20">
    <cfRule type="expression" dxfId="362" priority="213">
      <formula>COUNTBLANK(O20)=1</formula>
    </cfRule>
  </conditionalFormatting>
  <conditionalFormatting sqref="N4">
    <cfRule type="expression" dxfId="361" priority="212">
      <formula>COUNTBLANK(N4)=1</formula>
    </cfRule>
  </conditionalFormatting>
  <conditionalFormatting sqref="N10">
    <cfRule type="expression" dxfId="360" priority="209">
      <formula>COUNTBLANK(N4)=1</formula>
    </cfRule>
    <cfRule type="expression" dxfId="359" priority="209">
      <formula>N11&lt;N4</formula>
    </cfRule>
    <cfRule type="expression" dxfId="358" priority="211">
      <formula>COUNTBLANK(N11)=1</formula>
    </cfRule>
  </conditionalFormatting>
  <conditionalFormatting sqref="N5">
    <cfRule type="expression" dxfId="357" priority="210">
      <formula>COUNTBLANK(N4)=1</formula>
    </cfRule>
    <cfRule type="expression" dxfId="356" priority="489">
      <formula>N4&lt;N11</formula>
    </cfRule>
  </conditionalFormatting>
  <conditionalFormatting sqref="N6">
    <cfRule type="expression" dxfId="355" priority="205">
      <formula>COUNTBLANK(N4)=1</formula>
    </cfRule>
    <cfRule type="expression" dxfId="354" priority="208">
      <formula>N4&lt;N11</formula>
    </cfRule>
  </conditionalFormatting>
  <conditionalFormatting sqref="N7">
    <cfRule type="expression" dxfId="353" priority="203">
      <formula>COUNTBLANK(N4)=1</formula>
    </cfRule>
    <cfRule type="expression" dxfId="352" priority="207">
      <formula>N4&lt;N11</formula>
    </cfRule>
  </conditionalFormatting>
  <conditionalFormatting sqref="N8">
    <cfRule type="expression" dxfId="351" priority="201">
      <formula>COUNTBLANK(N4)=1</formula>
    </cfRule>
    <cfRule type="expression" dxfId="350" priority="206">
      <formula>N4&lt;N11</formula>
    </cfRule>
  </conditionalFormatting>
  <conditionalFormatting sqref="N9">
    <cfRule type="expression" dxfId="349" priority="200">
      <formula>COUNTBLANK(N4)=1</formula>
    </cfRule>
    <cfRule type="expression" dxfId="348" priority="490">
      <formula>N11&lt;N4</formula>
    </cfRule>
  </conditionalFormatting>
  <conditionalFormatting sqref="N22">
    <cfRule type="expression" dxfId="347" priority="197">
      <formula>N14&gt;N23</formula>
    </cfRule>
    <cfRule type="expression" dxfId="346" priority="198">
      <formula>COUNTBLANK(N23)=1</formula>
    </cfRule>
  </conditionalFormatting>
  <conditionalFormatting sqref="N19:N22">
    <cfRule type="expression" dxfId="345" priority="491">
      <formula>COUNTBLANK($N$14)=1</formula>
    </cfRule>
  </conditionalFormatting>
  <conditionalFormatting sqref="N15">
    <cfRule type="expression" dxfId="344" priority="194">
      <formula>N14&lt;N23</formula>
    </cfRule>
    <cfRule type="expression" dxfId="343" priority="196">
      <formula>COUNTBLANK(N14)=1</formula>
    </cfRule>
  </conditionalFormatting>
  <conditionalFormatting sqref="N16">
    <cfRule type="expression" dxfId="342" priority="192">
      <formula>N14&lt;N23</formula>
    </cfRule>
    <cfRule type="expression" dxfId="341" priority="195">
      <formula>COUNTBLANK(N14)=1</formula>
    </cfRule>
  </conditionalFormatting>
  <conditionalFormatting sqref="N17">
    <cfRule type="expression" dxfId="340" priority="190">
      <formula>N14&lt;N23</formula>
    </cfRule>
    <cfRule type="expression" dxfId="339" priority="492">
      <formula>COUNTBLANK(N14)=1</formula>
    </cfRule>
  </conditionalFormatting>
  <conditionalFormatting sqref="N18">
    <cfRule type="expression" dxfId="338" priority="189">
      <formula>N14&lt;N23</formula>
    </cfRule>
    <cfRule type="expression" dxfId="337" priority="193">
      <formula>COUNTBLANK(N14)=1</formula>
    </cfRule>
  </conditionalFormatting>
  <conditionalFormatting sqref="N19">
    <cfRule type="expression" dxfId="336" priority="188">
      <formula>N14&gt;N23</formula>
    </cfRule>
  </conditionalFormatting>
  <conditionalFormatting sqref="N20">
    <cfRule type="expression" dxfId="335" priority="187">
      <formula>N14&gt;N23</formula>
    </cfRule>
  </conditionalFormatting>
  <conditionalFormatting sqref="N21">
    <cfRule type="expression" dxfId="334" priority="186">
      <formula>N14&gt;N23</formula>
    </cfRule>
  </conditionalFormatting>
  <conditionalFormatting sqref="P6">
    <cfRule type="expression" dxfId="333" priority="183">
      <formula>P5&lt;P8</formula>
    </cfRule>
    <cfRule type="expression" dxfId="332" priority="184">
      <formula>COUNTBLANK(P5)=1</formula>
    </cfRule>
  </conditionalFormatting>
  <conditionalFormatting sqref="P7">
    <cfRule type="expression" dxfId="331" priority="181">
      <formula>P8&lt;P5</formula>
    </cfRule>
    <cfRule type="expression" dxfId="330" priority="493">
      <formula>COUNTBLANK(P5)=1</formula>
    </cfRule>
  </conditionalFormatting>
  <conditionalFormatting sqref="P19 P22">
    <cfRule type="expression" dxfId="329" priority="180">
      <formula>COUNTBLANK(P19)=1</formula>
    </cfRule>
  </conditionalFormatting>
  <conditionalFormatting sqref="P20">
    <cfRule type="expression" dxfId="328" priority="178">
      <formula>P19&lt;P22</formula>
    </cfRule>
    <cfRule type="expression" dxfId="327" priority="179">
      <formula>COUNTBLANK(P19)=1</formula>
    </cfRule>
  </conditionalFormatting>
  <conditionalFormatting sqref="P21">
    <cfRule type="expression" dxfId="326" priority="176">
      <formula>P22&lt;P19</formula>
    </cfRule>
    <cfRule type="expression" dxfId="325" priority="494">
      <formula>COUNTBLANK(P19)=1</formula>
    </cfRule>
  </conditionalFormatting>
  <conditionalFormatting sqref="O9 O12">
    <cfRule type="expression" dxfId="324" priority="175">
      <formula>COUNTBLANK(O9)=1</formula>
    </cfRule>
  </conditionalFormatting>
  <conditionalFormatting sqref="O10">
    <cfRule type="expression" dxfId="323" priority="173">
      <formula>O9&lt;O12</formula>
    </cfRule>
    <cfRule type="expression" dxfId="322" priority="174">
      <formula>COUNTBLANK(O9)=1</formula>
    </cfRule>
  </conditionalFormatting>
  <conditionalFormatting sqref="O11">
    <cfRule type="expression" dxfId="321" priority="171">
      <formula>O12&lt;O9</formula>
    </cfRule>
    <cfRule type="expression" dxfId="320" priority="495">
      <formula>COUNTBLANK(O9)=1</formula>
    </cfRule>
  </conditionalFormatting>
  <conditionalFormatting sqref="P10">
    <cfRule type="expression" dxfId="319" priority="170">
      <formula>COUNTBLANK(O9)=1</formula>
    </cfRule>
  </conditionalFormatting>
  <conditionalFormatting sqref="P11">
    <cfRule type="expression" dxfId="318" priority="168">
      <formula>O12&lt;O9</formula>
    </cfRule>
    <cfRule type="expression" dxfId="317" priority="169">
      <formula>COUNTBLANK(O12)=1</formula>
    </cfRule>
  </conditionalFormatting>
  <conditionalFormatting sqref="O6">
    <cfRule type="expression" dxfId="316" priority="166">
      <formula>O7&lt;O3</formula>
    </cfRule>
    <cfRule type="expression" dxfId="315" priority="496">
      <formula>COUNTBLANK(O7)=1</formula>
    </cfRule>
  </conditionalFormatting>
  <conditionalFormatting sqref="O4">
    <cfRule type="expression" dxfId="314" priority="164">
      <formula>O3&lt;O7</formula>
    </cfRule>
    <cfRule type="expression" dxfId="313" priority="167">
      <formula>COUNTBLANK(O3)=1</formula>
    </cfRule>
  </conditionalFormatting>
  <conditionalFormatting sqref="O5">
    <cfRule type="expression" dxfId="312" priority="165">
      <formula>O7&lt;O3</formula>
    </cfRule>
    <cfRule type="expression" dxfId="311" priority="497">
      <formula>COUNTBLANK(O7)=1</formula>
    </cfRule>
  </conditionalFormatting>
  <conditionalFormatting sqref="P3">
    <cfRule type="expression" dxfId="310" priority="162">
      <formula>COUNTBLANK(O3)=1</formula>
    </cfRule>
  </conditionalFormatting>
  <conditionalFormatting sqref="O13 O17 P15 P18">
    <cfRule type="expression" dxfId="309" priority="161">
      <formula>COUNTBLANK(O13)=1</formula>
    </cfRule>
  </conditionalFormatting>
  <conditionalFormatting sqref="P16">
    <cfRule type="expression" dxfId="308" priority="158">
      <formula>P15&lt;P18</formula>
    </cfRule>
    <cfRule type="expression" dxfId="307" priority="160">
      <formula>COUNTBLANK(P15)=1</formula>
    </cfRule>
  </conditionalFormatting>
  <conditionalFormatting sqref="P17">
    <cfRule type="expression" dxfId="306" priority="157">
      <formula>P18&lt;P15</formula>
    </cfRule>
    <cfRule type="expression" dxfId="305" priority="159">
      <formula>COUNTBLANK(P15)=1</formula>
    </cfRule>
  </conditionalFormatting>
  <conditionalFormatting sqref="O16">
    <cfRule type="expression" dxfId="304" priority="154">
      <formula>O17&lt;O13</formula>
    </cfRule>
    <cfRule type="expression" dxfId="303" priority="156">
      <formula>COUNTBLANK(O17)=1</formula>
    </cfRule>
  </conditionalFormatting>
  <conditionalFormatting sqref="O14">
    <cfRule type="expression" dxfId="302" priority="152">
      <formula>O13&lt;O17</formula>
    </cfRule>
    <cfRule type="expression" dxfId="301" priority="155">
      <formula>COUNTBLANK(O13)=1</formula>
    </cfRule>
  </conditionalFormatting>
  <conditionalFormatting sqref="O15">
    <cfRule type="expression" dxfId="300" priority="153">
      <formula>O17&lt;O13</formula>
    </cfRule>
    <cfRule type="expression" dxfId="299" priority="498">
      <formula>COUNTBLANK(O17)=1</formula>
    </cfRule>
  </conditionalFormatting>
  <conditionalFormatting sqref="P13">
    <cfRule type="expression" dxfId="298" priority="150">
      <formula>COUNTBLANK(O13)=1</formula>
    </cfRule>
  </conditionalFormatting>
  <conditionalFormatting sqref="O23">
    <cfRule type="expression" dxfId="297" priority="148">
      <formula>O20&gt;O24</formula>
    </cfRule>
    <cfRule type="expression" dxfId="296" priority="149">
      <formula>COUNTBLANK(O24)=1</formula>
    </cfRule>
  </conditionalFormatting>
  <conditionalFormatting sqref="O21">
    <cfRule type="expression" dxfId="295" priority="146">
      <formula>O20&lt;O24</formula>
    </cfRule>
    <cfRule type="expression" dxfId="294" priority="147">
      <formula>COUNTBLANK(O20)=1</formula>
    </cfRule>
  </conditionalFormatting>
  <conditionalFormatting sqref="O22">
    <cfRule type="expression" dxfId="293" priority="144">
      <formula>COUNTBLANK(O20)=1</formula>
    </cfRule>
    <cfRule type="expression" dxfId="292" priority="145">
      <formula>O20&lt;O24</formula>
    </cfRule>
  </conditionalFormatting>
  <conditionalFormatting sqref="P24">
    <cfRule type="expression" dxfId="291" priority="143">
      <formula>COUNTBLANK(O24)=1</formula>
    </cfRule>
  </conditionalFormatting>
  <conditionalFormatting sqref="P9">
    <cfRule type="expression" dxfId="290" priority="142">
      <formula>O9&lt;O12</formula>
    </cfRule>
  </conditionalFormatting>
  <conditionalFormatting sqref="N35 N26">
    <cfRule type="expression" dxfId="289" priority="140">
      <formula>COUNTBLANK(N26)=1</formula>
    </cfRule>
  </conditionalFormatting>
  <conditionalFormatting sqref="N26">
    <cfRule type="expression" dxfId="288" priority="139">
      <formula>COUNTBLANK(N26)=1</formula>
    </cfRule>
  </conditionalFormatting>
  <conditionalFormatting sqref="N26">
    <cfRule type="expression" dxfId="287" priority="138">
      <formula>COUNTBLANK(N26)=1</formula>
    </cfRule>
  </conditionalFormatting>
  <conditionalFormatting sqref="M30">
    <cfRule type="expression" dxfId="286" priority="137">
      <formula>COUNTBLANK(M30)=1</formula>
    </cfRule>
  </conditionalFormatting>
  <conditionalFormatting sqref="M31">
    <cfRule type="expression" dxfId="285" priority="135">
      <formula>M30&lt;M41</formula>
    </cfRule>
    <cfRule type="expression" dxfId="284" priority="136">
      <formula>COUNTBLANK(M30)=1</formula>
    </cfRule>
  </conditionalFormatting>
  <conditionalFormatting sqref="M32">
    <cfRule type="expression" dxfId="283" priority="133">
      <formula>M30&lt;M41</formula>
    </cfRule>
    <cfRule type="expression" dxfId="282" priority="499">
      <formula>COUNTBLANK(M30)=1</formula>
    </cfRule>
  </conditionalFormatting>
  <conditionalFormatting sqref="M33">
    <cfRule type="expression" dxfId="281" priority="131">
      <formula>M30&lt;M41</formula>
    </cfRule>
    <cfRule type="expression" dxfId="280" priority="134">
      <formula>COUNTBLANK(M30)=1</formula>
    </cfRule>
  </conditionalFormatting>
  <conditionalFormatting sqref="M34">
    <cfRule type="expression" dxfId="279" priority="129">
      <formula>M30&lt;M41</formula>
    </cfRule>
    <cfRule type="expression" dxfId="278" priority="500">
      <formula>COUNTBLANK(M30)=1</formula>
    </cfRule>
  </conditionalFormatting>
  <conditionalFormatting sqref="M35">
    <cfRule type="expression" dxfId="277" priority="127">
      <formula>M30&lt;M41</formula>
    </cfRule>
    <cfRule type="expression" dxfId="276" priority="132">
      <formula>COUNTBLANK(M30)=1</formula>
    </cfRule>
  </conditionalFormatting>
  <conditionalFormatting sqref="M36">
    <cfRule type="expression" dxfId="275" priority="125">
      <formula>M30&lt;M41</formula>
    </cfRule>
    <cfRule type="expression" dxfId="274" priority="501">
      <formula>COUNTBLANK(M30)=1</formula>
    </cfRule>
  </conditionalFormatting>
  <conditionalFormatting sqref="M30">
    <cfRule type="expression" dxfId="273" priority="124">
      <formula>COUNTBLANK(M30)=1</formula>
    </cfRule>
  </conditionalFormatting>
  <conditionalFormatting sqref="N34">
    <cfRule type="expression" dxfId="272" priority="122">
      <formula>N26&gt;N35</formula>
    </cfRule>
    <cfRule type="expression" dxfId="271" priority="123">
      <formula>COUNTBLANK(N35)=1</formula>
    </cfRule>
  </conditionalFormatting>
  <conditionalFormatting sqref="N31:N34">
    <cfRule type="expression" dxfId="270" priority="502">
      <formula>COUNTBLANK($N$26)=1</formula>
    </cfRule>
  </conditionalFormatting>
  <conditionalFormatting sqref="N27">
    <cfRule type="expression" dxfId="269" priority="119">
      <formula>N26&lt;N35</formula>
    </cfRule>
    <cfRule type="expression" dxfId="268" priority="121">
      <formula>COUNTBLANK(N26)=1</formula>
    </cfRule>
  </conditionalFormatting>
  <conditionalFormatting sqref="N28">
    <cfRule type="expression" dxfId="267" priority="117">
      <formula>N26&lt;N35</formula>
    </cfRule>
    <cfRule type="expression" dxfId="266" priority="120">
      <formula>COUNTBLANK(N26)=1</formula>
    </cfRule>
  </conditionalFormatting>
  <conditionalFormatting sqref="N29">
    <cfRule type="expression" dxfId="265" priority="115">
      <formula>N26&lt;N35</formula>
    </cfRule>
    <cfRule type="expression" dxfId="264" priority="503">
      <formula>COUNTBLANK(N26)=1</formula>
    </cfRule>
  </conditionalFormatting>
  <conditionalFormatting sqref="N30">
    <cfRule type="expression" dxfId="263" priority="114">
      <formula>N26&lt;N35</formula>
    </cfRule>
    <cfRule type="expression" dxfId="262" priority="118">
      <formula>COUNTBLANK(N26)=1</formula>
    </cfRule>
  </conditionalFormatting>
  <conditionalFormatting sqref="N31">
    <cfRule type="expression" dxfId="261" priority="113">
      <formula>N26&gt;N35</formula>
    </cfRule>
  </conditionalFormatting>
  <conditionalFormatting sqref="N32">
    <cfRule type="expression" dxfId="260" priority="112">
      <formula>N26&gt;N35</formula>
    </cfRule>
  </conditionalFormatting>
  <conditionalFormatting sqref="N33">
    <cfRule type="expression" dxfId="259" priority="111">
      <formula>N26&gt;N35</formula>
    </cfRule>
  </conditionalFormatting>
  <conditionalFormatting sqref="O25 O29 P27 P30">
    <cfRule type="expression" dxfId="258" priority="109">
      <formula>COUNTBLANK(O25)=1</formula>
    </cfRule>
  </conditionalFormatting>
  <conditionalFormatting sqref="P28">
    <cfRule type="expression" dxfId="257" priority="107">
      <formula>P27&lt;P30</formula>
    </cfRule>
    <cfRule type="expression" dxfId="256" priority="108">
      <formula>COUNTBLANK(P27)=1</formula>
    </cfRule>
  </conditionalFormatting>
  <conditionalFormatting sqref="P29">
    <cfRule type="expression" dxfId="255" priority="105">
      <formula>P30&lt;P27</formula>
    </cfRule>
    <cfRule type="expression" dxfId="254" priority="504">
      <formula>COUNTBLANK(P27)=1</formula>
    </cfRule>
  </conditionalFormatting>
  <conditionalFormatting sqref="O28">
    <cfRule type="expression" dxfId="253" priority="103">
      <formula>O29&lt;O25</formula>
    </cfRule>
    <cfRule type="expression" dxfId="252" priority="104">
      <formula>COUNTBLANK(O29)=1</formula>
    </cfRule>
  </conditionalFormatting>
  <conditionalFormatting sqref="O26">
    <cfRule type="expression" dxfId="251" priority="101">
      <formula>O25&lt;O29</formula>
    </cfRule>
    <cfRule type="expression" dxfId="250" priority="505">
      <formula>COUNTBLANK(O25)=1</formula>
    </cfRule>
  </conditionalFormatting>
  <conditionalFormatting sqref="O27">
    <cfRule type="expression" dxfId="249" priority="100">
      <formula>COUNTBLANK(O29)=1</formula>
    </cfRule>
    <cfRule type="expression" dxfId="248" priority="506">
      <formula>O29&lt;O25</formula>
    </cfRule>
  </conditionalFormatting>
  <conditionalFormatting sqref="P25">
    <cfRule type="expression" dxfId="247" priority="98">
      <formula>COUNTBLANK(O25)=1</formula>
    </cfRule>
  </conditionalFormatting>
  <conditionalFormatting sqref="O36 O32">
    <cfRule type="expression" dxfId="246" priority="97">
      <formula>COUNTBLANK(O32)=1</formula>
    </cfRule>
  </conditionalFormatting>
  <conditionalFormatting sqref="O32">
    <cfRule type="expression" dxfId="245" priority="96">
      <formula>COUNTBLANK(O32)=1</formula>
    </cfRule>
  </conditionalFormatting>
  <conditionalFormatting sqref="O32">
    <cfRule type="expression" dxfId="244" priority="95">
      <formula>COUNTBLANK(O32)=1</formula>
    </cfRule>
  </conditionalFormatting>
  <conditionalFormatting sqref="P31 P34">
    <cfRule type="expression" dxfId="243" priority="94">
      <formula>COUNTBLANK(P31)=1</formula>
    </cfRule>
  </conditionalFormatting>
  <conditionalFormatting sqref="P32">
    <cfRule type="expression" dxfId="242" priority="92">
      <formula>P31&lt;P34</formula>
    </cfRule>
    <cfRule type="expression" dxfId="241" priority="93">
      <formula>COUNTBLANK(P31)=1</formula>
    </cfRule>
  </conditionalFormatting>
  <conditionalFormatting sqref="P33">
    <cfRule type="expression" dxfId="240" priority="90">
      <formula>P34&lt;P31</formula>
    </cfRule>
    <cfRule type="expression" dxfId="239" priority="507">
      <formula>COUNTBLANK(P31)=1</formula>
    </cfRule>
  </conditionalFormatting>
  <conditionalFormatting sqref="O35">
    <cfRule type="expression" dxfId="238" priority="88">
      <formula>O32&gt;O36</formula>
    </cfRule>
  </conditionalFormatting>
  <conditionalFormatting sqref="O33">
    <cfRule type="expression" dxfId="237" priority="86">
      <formula>O32&lt;O36</formula>
    </cfRule>
    <cfRule type="expression" dxfId="236" priority="87">
      <formula>COUNTBLANK(O32)=1</formula>
    </cfRule>
  </conditionalFormatting>
  <conditionalFormatting sqref="O34">
    <cfRule type="expression" dxfId="235" priority="84">
      <formula>COUNTBLANK(O32)=1</formula>
    </cfRule>
    <cfRule type="expression" dxfId="234" priority="85">
      <formula>O32&lt;O36</formula>
    </cfRule>
  </conditionalFormatting>
  <conditionalFormatting sqref="P36">
    <cfRule type="expression" dxfId="233" priority="83">
      <formula>COUNTBLANK(O36)=1</formula>
    </cfRule>
  </conditionalFormatting>
  <conditionalFormatting sqref="O37 O40">
    <cfRule type="expression" dxfId="232" priority="81">
      <formula>COUNTBLANK(O37)=1</formula>
    </cfRule>
  </conditionalFormatting>
  <conditionalFormatting sqref="O38">
    <cfRule type="expression" dxfId="231" priority="79">
      <formula>O37&lt;O40</formula>
    </cfRule>
    <cfRule type="expression" dxfId="230" priority="80">
      <formula>COUNTBLANK(O37)=1</formula>
    </cfRule>
  </conditionalFormatting>
  <conditionalFormatting sqref="O39">
    <cfRule type="expression" dxfId="229" priority="78">
      <formula>O40&lt;O37</formula>
    </cfRule>
  </conditionalFormatting>
  <conditionalFormatting sqref="P38">
    <cfRule type="expression" dxfId="228" priority="77">
      <formula>COUNTBLANK(O37)=1</formula>
    </cfRule>
  </conditionalFormatting>
  <conditionalFormatting sqref="P39">
    <cfRule type="expression" dxfId="227" priority="75">
      <formula>O40&lt;O37</formula>
    </cfRule>
    <cfRule type="expression" dxfId="226" priority="76">
      <formula>COUNTBLANK(O40)=1</formula>
    </cfRule>
  </conditionalFormatting>
  <conditionalFormatting sqref="P37">
    <cfRule type="expression" dxfId="225" priority="74">
      <formula>O37&lt;O40</formula>
    </cfRule>
  </conditionalFormatting>
  <conditionalFormatting sqref="N45">
    <cfRule type="expression" dxfId="224" priority="71">
      <formula>COUNTBLANK(N45)=1</formula>
    </cfRule>
  </conditionalFormatting>
  <conditionalFormatting sqref="O46 O42">
    <cfRule type="expression" dxfId="223" priority="65">
      <formula>COUNTBLANK(O42)=1</formula>
    </cfRule>
  </conditionalFormatting>
  <conditionalFormatting sqref="O42">
    <cfRule type="expression" dxfId="222" priority="64">
      <formula>COUNTBLANK(O42)=1</formula>
    </cfRule>
  </conditionalFormatting>
  <conditionalFormatting sqref="O42">
    <cfRule type="expression" dxfId="221" priority="63">
      <formula>COUNTBLANK(O42)=1</formula>
    </cfRule>
  </conditionalFormatting>
  <conditionalFormatting sqref="P41 P44">
    <cfRule type="expression" dxfId="220" priority="62">
      <formula>COUNTBLANK(P41)=1</formula>
    </cfRule>
  </conditionalFormatting>
  <conditionalFormatting sqref="P42">
    <cfRule type="expression" dxfId="219" priority="60">
      <formula>P41&lt;P44</formula>
    </cfRule>
    <cfRule type="expression" dxfId="218" priority="61">
      <formula>COUNTBLANK(P41)=1</formula>
    </cfRule>
  </conditionalFormatting>
  <conditionalFormatting sqref="P43">
    <cfRule type="expression" dxfId="217" priority="59">
      <formula>P44&lt;P41</formula>
    </cfRule>
  </conditionalFormatting>
  <conditionalFormatting sqref="O45">
    <cfRule type="expression" dxfId="216" priority="57">
      <formula>O42&gt;O46</formula>
    </cfRule>
    <cfRule type="expression" dxfId="215" priority="58">
      <formula>COUNTBLANK(O46)=1</formula>
    </cfRule>
  </conditionalFormatting>
  <conditionalFormatting sqref="O43">
    <cfRule type="expression" dxfId="214" priority="55">
      <formula>O42&lt;O46</formula>
    </cfRule>
    <cfRule type="expression" dxfId="213" priority="56">
      <formula>COUNTBLANK(O42)=1</formula>
    </cfRule>
  </conditionalFormatting>
  <conditionalFormatting sqref="O44">
    <cfRule type="expression" dxfId="212" priority="53">
      <formula>COUNTBLANK(O42)=1</formula>
    </cfRule>
    <cfRule type="expression" dxfId="211" priority="54">
      <formula>O42&lt;O46</formula>
    </cfRule>
  </conditionalFormatting>
  <conditionalFormatting sqref="P46">
    <cfRule type="expression" dxfId="210" priority="52">
      <formula>COUNTBLANK(O46)=1</formula>
    </cfRule>
  </conditionalFormatting>
  <conditionalFormatting sqref="K25">
    <cfRule type="expression" dxfId="209" priority="51">
      <formula>COUNTBLANK($K$24)=1</formula>
    </cfRule>
  </conditionalFormatting>
  <conditionalFormatting sqref="K25">
    <cfRule type="cellIs" dxfId="208" priority="50" operator="lessThan">
      <formula>J25</formula>
    </cfRule>
  </conditionalFormatting>
  <conditionalFormatting sqref="K25">
    <cfRule type="expression" dxfId="207" priority="49">
      <formula>COUNTBLANK(K25)=1</formula>
    </cfRule>
  </conditionalFormatting>
  <conditionalFormatting sqref="J25">
    <cfRule type="expression" dxfId="206" priority="48">
      <formula>COUNTBLANK(J25)=1</formula>
    </cfRule>
  </conditionalFormatting>
  <conditionalFormatting sqref="J25">
    <cfRule type="cellIs" dxfId="205" priority="47" operator="lessThan">
      <formula>K25</formula>
    </cfRule>
  </conditionalFormatting>
  <conditionalFormatting sqref="J25">
    <cfRule type="expression" dxfId="204" priority="46">
      <formula>COUNTBLANK(J25)=1</formula>
    </cfRule>
  </conditionalFormatting>
  <conditionalFormatting sqref="I26:I35">
    <cfRule type="expression" dxfId="203" priority="43">
      <formula>COUNTBLANK($I$12)=1</formula>
    </cfRule>
  </conditionalFormatting>
  <conditionalFormatting sqref="I26:I35">
    <cfRule type="cellIs" dxfId="202" priority="42" operator="lessThan">
      <formula>$I$13</formula>
    </cfRule>
  </conditionalFormatting>
  <conditionalFormatting sqref="I36">
    <cfRule type="expression" dxfId="201" priority="41">
      <formula>COUNTBLANK(I37)=1</formula>
    </cfRule>
  </conditionalFormatting>
  <conditionalFormatting sqref="I36">
    <cfRule type="expression" dxfId="200" priority="40">
      <formula>COUNTBLANK($I$12)=1</formula>
    </cfRule>
  </conditionalFormatting>
  <conditionalFormatting sqref="I36">
    <cfRule type="cellIs" dxfId="199" priority="39" operator="lessThan">
      <formula>$I$13</formula>
    </cfRule>
  </conditionalFormatting>
  <conditionalFormatting sqref="L12">
    <cfRule type="expression" dxfId="198" priority="38">
      <formula>COUNTBLANK(L12)=1</formula>
    </cfRule>
  </conditionalFormatting>
  <conditionalFormatting sqref="L12">
    <cfRule type="expression" dxfId="197" priority="35">
      <formula>COUNTBLANK(L12)=1</formula>
    </cfRule>
  </conditionalFormatting>
  <conditionalFormatting sqref="N39">
    <cfRule type="expression" dxfId="196" priority="32">
      <formula>N38&lt;N45</formula>
    </cfRule>
    <cfRule type="expression" dxfId="195" priority="34">
      <formula>COUNTBLANK(N38)=1</formula>
    </cfRule>
  </conditionalFormatting>
  <conditionalFormatting sqref="N40">
    <cfRule type="expression" dxfId="194" priority="31">
      <formula>N38&lt;N45</formula>
    </cfRule>
    <cfRule type="expression" dxfId="193" priority="33">
      <formula>COUNTBLANK(N38)=1</formula>
    </cfRule>
  </conditionalFormatting>
  <conditionalFormatting sqref="N44">
    <cfRule type="expression" dxfId="192" priority="19">
      <formula>N38&gt;N45</formula>
    </cfRule>
    <cfRule type="expression" dxfId="191" priority="24">
      <formula>COUNTBLANK(N45)=1</formula>
    </cfRule>
  </conditionalFormatting>
  <conditionalFormatting sqref="N41:N44">
    <cfRule type="expression" dxfId="190" priority="23">
      <formula>COUNTBLANK($N$38)=1</formula>
    </cfRule>
  </conditionalFormatting>
  <conditionalFormatting sqref="N41">
    <cfRule type="expression" dxfId="189" priority="22">
      <formula>N38&gt;N45</formula>
    </cfRule>
  </conditionalFormatting>
  <conditionalFormatting sqref="N42">
    <cfRule type="expression" dxfId="188" priority="21">
      <formula>N38&gt;N45</formula>
    </cfRule>
  </conditionalFormatting>
  <conditionalFormatting sqref="N43">
    <cfRule type="expression" dxfId="187" priority="20">
      <formula>N38&gt;N45</formula>
    </cfRule>
  </conditionalFormatting>
  <conditionalFormatting sqref="L37 M41">
    <cfRule type="expression" dxfId="186" priority="18">
      <formula>COUNTBLANK(L37)=1</formula>
    </cfRule>
  </conditionalFormatting>
  <conditionalFormatting sqref="M40">
    <cfRule type="expression" dxfId="185" priority="9">
      <formula>M30&gt;M41</formula>
    </cfRule>
    <cfRule type="expression" dxfId="184" priority="13">
      <formula>COUNTBLANK(M30)=1</formula>
    </cfRule>
    <cfRule type="expression" dxfId="183" priority="17">
      <formula>COUNTBLANK(M41)=1</formula>
    </cfRule>
  </conditionalFormatting>
  <conditionalFormatting sqref="M37">
    <cfRule type="expression" dxfId="182" priority="12">
      <formula>M30&gt;M41</formula>
    </cfRule>
    <cfRule type="expression" dxfId="181" priority="16">
      <formula>COUNTBLANK(M30)=1</formula>
    </cfRule>
  </conditionalFormatting>
  <conditionalFormatting sqref="M38">
    <cfRule type="expression" dxfId="180" priority="11">
      <formula>M30&gt;M41</formula>
    </cfRule>
    <cfRule type="expression" dxfId="179" priority="15">
      <formula>COUNTBLANK(M30)=1</formula>
    </cfRule>
  </conditionalFormatting>
  <conditionalFormatting sqref="M39">
    <cfRule type="expression" dxfId="178" priority="10">
      <formula>M30&gt;M41</formula>
    </cfRule>
    <cfRule type="expression" dxfId="177" priority="14">
      <formula>COUNTBLANK(M30)=1</formula>
    </cfRule>
  </conditionalFormatting>
  <conditionalFormatting sqref="L36">
    <cfRule type="expression" dxfId="176" priority="8">
      <formula>COUNTBLANK(L37)=1</formula>
    </cfRule>
  </conditionalFormatting>
  <conditionalFormatting sqref="L26:L36">
    <cfRule type="expression" dxfId="175" priority="7">
      <formula>COUNTBLANK($L$12)=1</formula>
    </cfRule>
  </conditionalFormatting>
  <conditionalFormatting sqref="L26:L36">
    <cfRule type="cellIs" dxfId="174" priority="6" operator="lessThan">
      <formula>$L$12</formula>
    </cfRule>
  </conditionalFormatting>
  <conditionalFormatting sqref="L13:L25">
    <cfRule type="expression" dxfId="173" priority="4">
      <formula>COUNTBLANK($L$12)=1</formula>
    </cfRule>
  </conditionalFormatting>
  <conditionalFormatting sqref="L13:L25">
    <cfRule type="expression" dxfId="172" priority="5">
      <formula>L13&lt;L26</formula>
    </cfRule>
  </conditionalFormatting>
  <conditionalFormatting sqref="N38">
    <cfRule type="expression" dxfId="171" priority="3">
      <formula>COUNTBLANK(N38)=1</formula>
    </cfRule>
  </conditionalFormatting>
  <conditionalFormatting sqref="N38">
    <cfRule type="expression" dxfId="170" priority="2">
      <formula>COUNTBLANK(N38)=1</formula>
    </cfRule>
  </conditionalFormatting>
  <conditionalFormatting sqref="N38">
    <cfRule type="expression" dxfId="169" priority="1">
      <formula>COUNTBLANK(N38)=1</formula>
    </cfRule>
  </conditionalFormatting>
  <conditionalFormatting sqref="O35 O39 P43">
    <cfRule type="expression" dxfId="168" priority="89">
      <formula>COUNTBLANK(O36)=1</formula>
    </cfRule>
  </conditionalFormatting>
  <printOptions horizontalCentered="1"/>
  <pageMargins left="0.19685039370078741" right="0.11811023622047245" top="0.19685039370078741" bottom="0.19685039370078741" header="0.19685039370078741" footer="0.23622047244094491"/>
  <pageSetup paperSize="9" orientation="portrait" errors="blank" horizontalDpi="4294967293" vertic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"/>
  <dimension ref="A1:Z198"/>
  <sheetViews>
    <sheetView zoomScale="120" zoomScaleNormal="120" workbookViewId="0">
      <selection activeCell="H78" sqref="H78"/>
    </sheetView>
  </sheetViews>
  <sheetFormatPr defaultColWidth="9" defaultRowHeight="17.25" x14ac:dyDescent="0.2"/>
  <cols>
    <col min="1" max="1" width="4.375" style="382" customWidth="1"/>
    <col min="2" max="2" width="4.25" style="18" hidden="1" customWidth="1"/>
    <col min="3" max="3" width="9.625" style="5" customWidth="1"/>
    <col min="4" max="4" width="9.625" style="68" customWidth="1"/>
    <col min="5" max="5" width="5" style="9" customWidth="1"/>
    <col min="6" max="6" width="3.75" style="9" customWidth="1"/>
    <col min="7" max="7" width="3.75" style="373" customWidth="1"/>
    <col min="8" max="14" width="3.75" style="9" customWidth="1"/>
    <col min="15" max="15" width="3.75" style="161" customWidth="1"/>
    <col min="16" max="16" width="5" style="9" customWidth="1"/>
    <col min="17" max="17" width="3.375" style="9" hidden="1" customWidth="1"/>
    <col min="18" max="19" width="9.625" style="5" customWidth="1"/>
    <col min="20" max="20" width="4.375" style="5" customWidth="1"/>
    <col min="21" max="21" width="3.5" style="9" customWidth="1"/>
    <col min="22" max="16384" width="9" style="9"/>
  </cols>
  <sheetData>
    <row r="1" spans="1:26" ht="42" customHeight="1" x14ac:dyDescent="0.2">
      <c r="E1" s="377" t="s">
        <v>18</v>
      </c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5"/>
    </row>
    <row r="2" spans="1:26" s="4" customFormat="1" ht="15.75" customHeight="1" x14ac:dyDescent="0.15">
      <c r="A2" s="382"/>
      <c r="B2" s="18" t="s">
        <v>80</v>
      </c>
      <c r="C2" s="382" t="s">
        <v>0</v>
      </c>
      <c r="D2" s="382" t="s">
        <v>1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382" t="s">
        <v>80</v>
      </c>
      <c r="R2" s="382" t="s">
        <v>0</v>
      </c>
      <c r="S2" s="382" t="s">
        <v>1</v>
      </c>
      <c r="T2" s="5"/>
    </row>
    <row r="3" spans="1:26" s="4" customFormat="1" ht="11.1" customHeight="1" x14ac:dyDescent="0.15">
      <c r="A3" s="381"/>
      <c r="B3" s="380"/>
      <c r="C3" s="380"/>
      <c r="D3" s="383"/>
      <c r="E3" s="260"/>
      <c r="F3" s="260"/>
      <c r="G3" s="260"/>
      <c r="H3" s="260"/>
      <c r="I3" s="260"/>
      <c r="J3" s="261"/>
      <c r="K3" s="262"/>
      <c r="L3" s="262"/>
      <c r="M3" s="262"/>
      <c r="N3" s="263"/>
      <c r="O3" s="263"/>
      <c r="P3" s="264"/>
      <c r="Q3" s="188"/>
      <c r="R3" s="380"/>
      <c r="S3" s="383"/>
      <c r="T3" s="380"/>
      <c r="X3" s="15"/>
      <c r="Y3" s="15"/>
      <c r="Z3" s="15"/>
    </row>
    <row r="4" spans="1:26" s="4" customFormat="1" ht="11.1" customHeight="1" thickBot="1" x14ac:dyDescent="0.2">
      <c r="A4" s="619">
        <v>1</v>
      </c>
      <c r="B4" s="619">
        <v>7</v>
      </c>
      <c r="C4" s="619" t="str">
        <f>VLOOKUP(B4,$B$78:$D$136,2)</f>
        <v>松崎</v>
      </c>
      <c r="D4" s="620" t="str">
        <f>VLOOKUP(B4,$B$78:$D$136,3)</f>
        <v>拓大紅陵</v>
      </c>
      <c r="E4" s="363"/>
      <c r="F4" s="363">
        <v>5</v>
      </c>
      <c r="G4" s="363"/>
      <c r="H4" s="363"/>
      <c r="I4" s="3"/>
      <c r="J4" s="3"/>
      <c r="K4" s="3"/>
      <c r="L4" s="3"/>
      <c r="M4" s="3"/>
      <c r="N4" s="3"/>
      <c r="O4" s="479">
        <v>7</v>
      </c>
      <c r="P4" s="480"/>
      <c r="Q4" s="630">
        <v>3</v>
      </c>
      <c r="R4" s="619" t="str">
        <f>VLOOKUP(Q4,$B$78:$D$136,2)</f>
        <v>村井</v>
      </c>
      <c r="S4" s="620" t="str">
        <f>VLOOKUP(Q4,$B$78:$D$136,3)</f>
        <v>拓大紅陵</v>
      </c>
      <c r="T4" s="619">
        <v>27</v>
      </c>
      <c r="X4" s="15"/>
      <c r="Y4" s="15"/>
      <c r="Z4" s="15"/>
    </row>
    <row r="5" spans="1:26" s="4" customFormat="1" ht="11.1" customHeight="1" thickTop="1" thickBot="1" x14ac:dyDescent="0.2">
      <c r="A5" s="619"/>
      <c r="B5" s="619"/>
      <c r="C5" s="619"/>
      <c r="D5" s="620"/>
      <c r="E5" s="426"/>
      <c r="F5" s="427" t="s">
        <v>333</v>
      </c>
      <c r="G5" s="488">
        <v>3</v>
      </c>
      <c r="H5" s="363"/>
      <c r="I5" s="3"/>
      <c r="J5" s="3"/>
      <c r="K5" s="3"/>
      <c r="L5" s="3"/>
      <c r="M5" s="158"/>
      <c r="N5" s="481">
        <v>1</v>
      </c>
      <c r="O5" s="442" t="s">
        <v>341</v>
      </c>
      <c r="P5" s="436"/>
      <c r="Q5" s="630"/>
      <c r="R5" s="619"/>
      <c r="S5" s="620"/>
      <c r="T5" s="619"/>
      <c r="X5" s="15"/>
      <c r="Y5" s="15"/>
      <c r="Z5" s="15"/>
    </row>
    <row r="6" spans="1:26" s="4" customFormat="1" ht="11.1" customHeight="1" thickTop="1" thickBot="1" x14ac:dyDescent="0.2">
      <c r="A6" s="619">
        <v>2</v>
      </c>
      <c r="B6" s="619">
        <v>43</v>
      </c>
      <c r="C6" s="619" t="str">
        <f t="shared" ref="C6" si="0">VLOOKUP(B6,$B$78:$D$136,2)</f>
        <v>吾妻</v>
      </c>
      <c r="D6" s="620" t="str">
        <f>VLOOKUP(B6,$B$78:$D$136,3)</f>
        <v>清水</v>
      </c>
      <c r="E6" s="363">
        <v>0</v>
      </c>
      <c r="F6" s="396"/>
      <c r="G6" s="486"/>
      <c r="H6" s="464"/>
      <c r="I6" s="3"/>
      <c r="J6" s="3"/>
      <c r="K6" s="3"/>
      <c r="L6" s="3"/>
      <c r="M6" s="158"/>
      <c r="N6" s="466"/>
      <c r="O6" s="442"/>
      <c r="P6" s="478">
        <v>8</v>
      </c>
      <c r="Q6" s="630">
        <v>52</v>
      </c>
      <c r="R6" s="619" t="str">
        <f>VLOOKUP(Q6,$B$78:$D$136,2)</f>
        <v>小森園</v>
      </c>
      <c r="S6" s="620" t="str">
        <f>VLOOKUP(Q6,$B$78:$D$136,3)</f>
        <v>麗澤</v>
      </c>
      <c r="T6" s="619">
        <v>28</v>
      </c>
      <c r="X6" s="15"/>
      <c r="Y6" s="15"/>
      <c r="Z6" s="15"/>
    </row>
    <row r="7" spans="1:26" s="4" customFormat="1" ht="11.1" customHeight="1" thickTop="1" thickBot="1" x14ac:dyDescent="0.2">
      <c r="A7" s="619"/>
      <c r="B7" s="619"/>
      <c r="C7" s="619"/>
      <c r="D7" s="620"/>
      <c r="E7" s="430" t="s">
        <v>85</v>
      </c>
      <c r="F7" s="412"/>
      <c r="G7" s="487"/>
      <c r="H7" s="464"/>
      <c r="I7" s="3"/>
      <c r="J7" s="3"/>
      <c r="K7" s="3"/>
      <c r="L7" s="3"/>
      <c r="M7" s="158"/>
      <c r="N7" s="467"/>
      <c r="O7" s="483"/>
      <c r="P7" s="444" t="s">
        <v>323</v>
      </c>
      <c r="Q7" s="630"/>
      <c r="R7" s="619"/>
      <c r="S7" s="620"/>
      <c r="T7" s="619"/>
      <c r="X7" s="15"/>
      <c r="Y7" s="15"/>
      <c r="Z7" s="15"/>
    </row>
    <row r="8" spans="1:26" s="4" customFormat="1" ht="11.1" customHeight="1" thickTop="1" thickBot="1" x14ac:dyDescent="0.2">
      <c r="A8" s="619">
        <v>3</v>
      </c>
      <c r="B8" s="619">
        <v>27</v>
      </c>
      <c r="C8" s="619" t="str">
        <f t="shared" ref="C8" si="1">VLOOKUP(B8,$B$78:$D$136,2)</f>
        <v>正原</v>
      </c>
      <c r="D8" s="620" t="str">
        <f>VLOOKUP(B8,$B$78:$D$136,3)</f>
        <v>秀明八千代</v>
      </c>
      <c r="E8" s="431"/>
      <c r="F8" s="465">
        <v>1</v>
      </c>
      <c r="G8" s="487"/>
      <c r="H8" s="464"/>
      <c r="I8" s="3"/>
      <c r="J8" s="3"/>
      <c r="K8" s="3"/>
      <c r="L8" s="3"/>
      <c r="M8" s="158"/>
      <c r="N8" s="467"/>
      <c r="O8" s="468">
        <v>0</v>
      </c>
      <c r="P8" s="446"/>
      <c r="Q8" s="630">
        <v>40</v>
      </c>
      <c r="R8" s="619" t="str">
        <f>VLOOKUP(Q8,$B$78:$D$136,2)</f>
        <v>大竹</v>
      </c>
      <c r="S8" s="620" t="str">
        <f>VLOOKUP(Q8,$B$78:$D$136,3)</f>
        <v>日体大柏</v>
      </c>
      <c r="T8" s="619">
        <v>29</v>
      </c>
      <c r="X8" s="15"/>
      <c r="Y8" s="15"/>
      <c r="Z8" s="15"/>
    </row>
    <row r="9" spans="1:26" s="4" customFormat="1" ht="11.1" customHeight="1" thickTop="1" thickBot="1" x14ac:dyDescent="0.2">
      <c r="A9" s="619"/>
      <c r="B9" s="619"/>
      <c r="C9" s="619"/>
      <c r="D9" s="620"/>
      <c r="E9" s="471">
        <v>3</v>
      </c>
      <c r="F9" s="363"/>
      <c r="G9" s="487" t="s">
        <v>349</v>
      </c>
      <c r="H9" s="464">
        <v>5</v>
      </c>
      <c r="I9" s="3"/>
      <c r="J9" s="3"/>
      <c r="K9" s="3"/>
      <c r="L9" s="3"/>
      <c r="M9" s="158">
        <v>4</v>
      </c>
      <c r="N9" s="476" t="s">
        <v>355</v>
      </c>
      <c r="O9" s="158"/>
      <c r="P9" s="474">
        <v>0</v>
      </c>
      <c r="Q9" s="630"/>
      <c r="R9" s="619"/>
      <c r="S9" s="620"/>
      <c r="T9" s="619"/>
      <c r="X9" s="15"/>
      <c r="Y9" s="15"/>
      <c r="Z9" s="15"/>
    </row>
    <row r="10" spans="1:26" s="4" customFormat="1" ht="11.1" customHeight="1" thickTop="1" thickBot="1" x14ac:dyDescent="0.2">
      <c r="A10" s="619">
        <v>4</v>
      </c>
      <c r="B10" s="619">
        <v>41</v>
      </c>
      <c r="C10" s="619" t="str">
        <f t="shared" ref="C10" si="2">VLOOKUP(B10,$B$78:$D$136,2)</f>
        <v>金高</v>
      </c>
      <c r="D10" s="620" t="str">
        <f>VLOOKUP(B10,$B$78:$D$136,3)</f>
        <v>日体大柏</v>
      </c>
      <c r="E10" s="363">
        <v>6</v>
      </c>
      <c r="F10" s="363"/>
      <c r="G10" s="487"/>
      <c r="H10" s="465"/>
      <c r="I10" s="469"/>
      <c r="J10" s="3"/>
      <c r="K10" s="3"/>
      <c r="L10" s="3"/>
      <c r="M10" s="466"/>
      <c r="N10" s="476"/>
      <c r="O10" s="158"/>
      <c r="P10" s="478">
        <v>3</v>
      </c>
      <c r="Q10" s="630">
        <v>17</v>
      </c>
      <c r="R10" s="619" t="str">
        <f>VLOOKUP(Q10,$B$78:$D$136,2)</f>
        <v>伊藤</v>
      </c>
      <c r="S10" s="620" t="str">
        <f>VLOOKUP(Q10,$B$78:$D$136,3)</f>
        <v>成東</v>
      </c>
      <c r="T10" s="619">
        <v>30</v>
      </c>
      <c r="X10" s="15"/>
      <c r="Y10" s="15"/>
      <c r="Z10" s="15"/>
    </row>
    <row r="11" spans="1:26" s="4" customFormat="1" ht="11.1" customHeight="1" thickTop="1" thickBot="1" x14ac:dyDescent="0.2">
      <c r="A11" s="619"/>
      <c r="B11" s="619"/>
      <c r="C11" s="619"/>
      <c r="D11" s="620"/>
      <c r="E11" s="430" t="s">
        <v>106</v>
      </c>
      <c r="F11" s="464">
        <v>4</v>
      </c>
      <c r="G11" s="487"/>
      <c r="H11" s="464"/>
      <c r="I11" s="469"/>
      <c r="J11" s="3"/>
      <c r="K11" s="3"/>
      <c r="L11" s="3"/>
      <c r="M11" s="467"/>
      <c r="N11" s="467"/>
      <c r="O11" s="158">
        <v>0</v>
      </c>
      <c r="P11" s="484" t="s">
        <v>326</v>
      </c>
      <c r="Q11" s="630"/>
      <c r="R11" s="619"/>
      <c r="S11" s="620"/>
      <c r="T11" s="619"/>
    </row>
    <row r="12" spans="1:26" s="4" customFormat="1" ht="11.1" customHeight="1" thickTop="1" thickBot="1" x14ac:dyDescent="0.2">
      <c r="A12" s="619">
        <v>5</v>
      </c>
      <c r="B12" s="619">
        <v>48</v>
      </c>
      <c r="C12" s="619" t="str">
        <f t="shared" ref="C12" si="3">VLOOKUP(B12,$B$78:$D$136,2)</f>
        <v>木村</v>
      </c>
      <c r="D12" s="620" t="str">
        <f>VLOOKUP(B12,$B$78:$D$136,3)</f>
        <v>船橋東</v>
      </c>
      <c r="E12" s="431"/>
      <c r="F12" s="489"/>
      <c r="G12" s="487"/>
      <c r="H12" s="464"/>
      <c r="I12" s="469"/>
      <c r="J12" s="3"/>
      <c r="K12" s="3"/>
      <c r="L12" s="3"/>
      <c r="M12" s="467"/>
      <c r="N12" s="467"/>
      <c r="O12" s="466"/>
      <c r="P12" s="446"/>
      <c r="Q12" s="630">
        <v>12</v>
      </c>
      <c r="R12" s="619" t="str">
        <f>VLOOKUP(Q12,$B$78:$D$136,2)</f>
        <v>清川</v>
      </c>
      <c r="S12" s="620" t="str">
        <f>VLOOKUP(Q12,$B$78:$D$136,3)</f>
        <v>長生</v>
      </c>
      <c r="T12" s="619">
        <v>31</v>
      </c>
    </row>
    <row r="13" spans="1:26" s="4" customFormat="1" ht="11.1" customHeight="1" thickTop="1" thickBot="1" x14ac:dyDescent="0.2">
      <c r="A13" s="619"/>
      <c r="B13" s="619"/>
      <c r="C13" s="619"/>
      <c r="D13" s="620"/>
      <c r="E13" s="471">
        <v>0</v>
      </c>
      <c r="F13" s="487" t="s">
        <v>334</v>
      </c>
      <c r="G13" s="490"/>
      <c r="H13" s="464"/>
      <c r="I13" s="469"/>
      <c r="J13" s="3"/>
      <c r="K13" s="3"/>
      <c r="L13" s="3"/>
      <c r="M13" s="467"/>
      <c r="N13" s="467"/>
      <c r="O13" s="476" t="s">
        <v>342</v>
      </c>
      <c r="P13" s="474">
        <v>0</v>
      </c>
      <c r="Q13" s="630"/>
      <c r="R13" s="619"/>
      <c r="S13" s="620"/>
      <c r="T13" s="619"/>
    </row>
    <row r="14" spans="1:26" s="4" customFormat="1" ht="11.1" customHeight="1" thickTop="1" thickBot="1" x14ac:dyDescent="0.2">
      <c r="A14" s="619">
        <v>6</v>
      </c>
      <c r="B14" s="619">
        <v>35</v>
      </c>
      <c r="C14" s="619" t="str">
        <f t="shared" ref="C14" si="4">VLOOKUP(B14,$B$78:$D$136,2)</f>
        <v>御前</v>
      </c>
      <c r="D14" s="620" t="str">
        <f>VLOOKUP(B14,$B$78:$D$136,3)</f>
        <v>渋谷幕張</v>
      </c>
      <c r="E14" s="363">
        <v>0</v>
      </c>
      <c r="F14" s="487"/>
      <c r="G14" s="363">
        <v>2</v>
      </c>
      <c r="H14" s="363"/>
      <c r="I14" s="469"/>
      <c r="J14" s="3"/>
      <c r="K14" s="3"/>
      <c r="L14" s="3"/>
      <c r="M14" s="467"/>
      <c r="N14" s="468">
        <v>0</v>
      </c>
      <c r="O14" s="476"/>
      <c r="P14" s="369">
        <v>2</v>
      </c>
      <c r="Q14" s="630">
        <v>39</v>
      </c>
      <c r="R14" s="619" t="str">
        <f>VLOOKUP(Q14,$B$78:$D$136,2)</f>
        <v>竹内</v>
      </c>
      <c r="S14" s="620" t="str">
        <f>VLOOKUP(Q14,$B$78:$D$136,3)</f>
        <v>敬愛学園</v>
      </c>
      <c r="T14" s="619">
        <v>32</v>
      </c>
    </row>
    <row r="15" spans="1:26" s="4" customFormat="1" ht="11.1" customHeight="1" thickTop="1" thickBot="1" x14ac:dyDescent="0.2">
      <c r="A15" s="619"/>
      <c r="B15" s="619"/>
      <c r="C15" s="619"/>
      <c r="D15" s="620"/>
      <c r="E15" s="430" t="s">
        <v>100</v>
      </c>
      <c r="F15" s="481"/>
      <c r="G15" s="363"/>
      <c r="H15" s="363"/>
      <c r="I15" s="469"/>
      <c r="J15" s="3"/>
      <c r="K15" s="3"/>
      <c r="L15" s="3"/>
      <c r="M15" s="467"/>
      <c r="N15" s="158"/>
      <c r="O15" s="467"/>
      <c r="P15" s="484" t="s">
        <v>330</v>
      </c>
      <c r="Q15" s="630"/>
      <c r="R15" s="619"/>
      <c r="S15" s="620"/>
      <c r="T15" s="619"/>
    </row>
    <row r="16" spans="1:26" s="4" customFormat="1" ht="11.1" customHeight="1" thickTop="1" thickBot="1" x14ac:dyDescent="0.2">
      <c r="A16" s="619">
        <v>7</v>
      </c>
      <c r="B16" s="619">
        <v>50</v>
      </c>
      <c r="C16" s="619" t="str">
        <f t="shared" ref="C16" si="5">VLOOKUP(B16,$B$78:$D$136,2)</f>
        <v>齋藤</v>
      </c>
      <c r="D16" s="620" t="str">
        <f>VLOOKUP(B16,$B$78:$D$136,3)</f>
        <v>昭和学院</v>
      </c>
      <c r="E16" s="431"/>
      <c r="F16" s="465">
        <v>0</v>
      </c>
      <c r="G16" s="363"/>
      <c r="H16" s="363"/>
      <c r="I16" s="469"/>
      <c r="J16" s="3"/>
      <c r="K16" s="3"/>
      <c r="L16" s="3"/>
      <c r="M16" s="467"/>
      <c r="N16" s="158"/>
      <c r="O16" s="468">
        <v>1</v>
      </c>
      <c r="P16" s="446"/>
      <c r="Q16" s="630">
        <v>26</v>
      </c>
      <c r="R16" s="619" t="str">
        <f>VLOOKUP(Q16,$B$78:$D$136,2)</f>
        <v>根本</v>
      </c>
      <c r="S16" s="620" t="str">
        <f>VLOOKUP(Q16,$B$78:$D$136,3)</f>
        <v>秀明八千代</v>
      </c>
      <c r="T16" s="619">
        <v>33</v>
      </c>
    </row>
    <row r="17" spans="1:20" s="4" customFormat="1" ht="11.1" customHeight="1" thickTop="1" thickBot="1" x14ac:dyDescent="0.2">
      <c r="A17" s="619"/>
      <c r="B17" s="619"/>
      <c r="C17" s="619"/>
      <c r="D17" s="620"/>
      <c r="E17" s="471">
        <v>1</v>
      </c>
      <c r="F17" s="363"/>
      <c r="G17" s="363"/>
      <c r="H17" s="475" t="s">
        <v>353</v>
      </c>
      <c r="I17" s="469">
        <v>1</v>
      </c>
      <c r="J17" s="3"/>
      <c r="K17" s="3"/>
      <c r="L17" s="473">
        <v>1</v>
      </c>
      <c r="M17" s="476" t="s">
        <v>360</v>
      </c>
      <c r="N17" s="158"/>
      <c r="O17" s="158"/>
      <c r="P17" s="474">
        <v>3</v>
      </c>
      <c r="Q17" s="630"/>
      <c r="R17" s="619"/>
      <c r="S17" s="620"/>
      <c r="T17" s="619"/>
    </row>
    <row r="18" spans="1:20" s="4" customFormat="1" ht="11.1" customHeight="1" thickTop="1" thickBot="1" x14ac:dyDescent="0.2">
      <c r="A18" s="619">
        <v>8</v>
      </c>
      <c r="B18" s="619">
        <v>8</v>
      </c>
      <c r="C18" s="619" t="str">
        <f t="shared" ref="C18" si="6">VLOOKUP(B18,$B$78:$D$136,2)</f>
        <v>牧野</v>
      </c>
      <c r="D18" s="620" t="str">
        <f>VLOOKUP(B18,$B$78:$D$136,3)</f>
        <v>拓大紅陵</v>
      </c>
      <c r="E18" s="363"/>
      <c r="F18" s="363">
        <v>1</v>
      </c>
      <c r="G18" s="363"/>
      <c r="H18" s="475"/>
      <c r="I18" s="470"/>
      <c r="J18" s="469"/>
      <c r="K18" s="3"/>
      <c r="L18" s="469"/>
      <c r="M18" s="476"/>
      <c r="N18" s="158"/>
      <c r="O18" s="479"/>
      <c r="P18" s="480"/>
      <c r="Q18" s="630">
        <v>44</v>
      </c>
      <c r="R18" s="619" t="str">
        <f>VLOOKUP(Q18,$B$78:$D$136,2)</f>
        <v>石山</v>
      </c>
      <c r="S18" s="620" t="str">
        <f>VLOOKUP(Q18,$B$78:$D$136,3)</f>
        <v>清水</v>
      </c>
      <c r="T18" s="619">
        <v>34</v>
      </c>
    </row>
    <row r="19" spans="1:20" s="4" customFormat="1" ht="11.1" customHeight="1" thickTop="1" thickBot="1" x14ac:dyDescent="0.2">
      <c r="A19" s="619"/>
      <c r="B19" s="619"/>
      <c r="C19" s="619"/>
      <c r="D19" s="620"/>
      <c r="E19" s="426"/>
      <c r="F19" s="427" t="s">
        <v>335</v>
      </c>
      <c r="G19" s="464">
        <v>0</v>
      </c>
      <c r="H19" s="363"/>
      <c r="I19" s="469"/>
      <c r="J19" s="469"/>
      <c r="K19" s="3"/>
      <c r="L19" s="469"/>
      <c r="M19" s="467"/>
      <c r="N19" s="158">
        <v>2</v>
      </c>
      <c r="O19" s="442" t="s">
        <v>343</v>
      </c>
      <c r="P19" s="436"/>
      <c r="Q19" s="630"/>
      <c r="R19" s="619"/>
      <c r="S19" s="620"/>
      <c r="T19" s="619"/>
    </row>
    <row r="20" spans="1:20" s="4" customFormat="1" ht="11.1" customHeight="1" thickTop="1" thickBot="1" x14ac:dyDescent="0.2">
      <c r="A20" s="619">
        <v>9</v>
      </c>
      <c r="B20" s="619">
        <v>36</v>
      </c>
      <c r="C20" s="619" t="str">
        <f t="shared" ref="C20" si="7">VLOOKUP(B20,$B$78:$D$136,2)</f>
        <v>小暮</v>
      </c>
      <c r="D20" s="620" t="str">
        <f>VLOOKUP(B20,$B$78:$D$136,3)</f>
        <v>習志野</v>
      </c>
      <c r="E20" s="363">
        <v>1</v>
      </c>
      <c r="F20" s="396"/>
      <c r="G20" s="486"/>
      <c r="H20" s="464"/>
      <c r="I20" s="469"/>
      <c r="J20" s="469"/>
      <c r="K20" s="3"/>
      <c r="L20" s="469"/>
      <c r="M20" s="467"/>
      <c r="N20" s="592"/>
      <c r="O20" s="391"/>
      <c r="P20" s="478">
        <v>0</v>
      </c>
      <c r="Q20" s="630">
        <v>10</v>
      </c>
      <c r="R20" s="619" t="str">
        <f>VLOOKUP(Q20,$B$78:$D$136,2)</f>
        <v>山本</v>
      </c>
      <c r="S20" s="620" t="str">
        <f>VLOOKUP(Q20,$B$78:$D$136,3)</f>
        <v>木更津総合</v>
      </c>
      <c r="T20" s="619">
        <v>35</v>
      </c>
    </row>
    <row r="21" spans="1:20" s="4" customFormat="1" ht="11.1" customHeight="1" thickTop="1" thickBot="1" x14ac:dyDescent="0.2">
      <c r="A21" s="619"/>
      <c r="B21" s="619"/>
      <c r="C21" s="619"/>
      <c r="D21" s="620"/>
      <c r="E21" s="430" t="s">
        <v>316</v>
      </c>
      <c r="F21" s="412"/>
      <c r="G21" s="487"/>
      <c r="H21" s="464"/>
      <c r="I21" s="469"/>
      <c r="J21" s="469"/>
      <c r="K21" s="3"/>
      <c r="L21" s="469"/>
      <c r="M21" s="467"/>
      <c r="N21" s="467"/>
      <c r="O21" s="483"/>
      <c r="P21" s="444" t="s">
        <v>331</v>
      </c>
      <c r="Q21" s="630"/>
      <c r="R21" s="619"/>
      <c r="S21" s="620"/>
      <c r="T21" s="619"/>
    </row>
    <row r="22" spans="1:20" s="4" customFormat="1" ht="11.1" customHeight="1" thickTop="1" thickBot="1" x14ac:dyDescent="0.2">
      <c r="A22" s="619">
        <v>10</v>
      </c>
      <c r="B22" s="619">
        <v>16</v>
      </c>
      <c r="C22" s="619" t="str">
        <f>VLOOKUP(B22,$B$78:$D$136,2)</f>
        <v>平野</v>
      </c>
      <c r="D22" s="620" t="str">
        <f>VLOOKUP(B22,$B$78:$D$136,3)</f>
        <v>成東</v>
      </c>
      <c r="E22" s="431"/>
      <c r="F22" s="465">
        <v>5</v>
      </c>
      <c r="G22" s="487"/>
      <c r="H22" s="464"/>
      <c r="I22" s="469"/>
      <c r="J22" s="469"/>
      <c r="K22" s="3"/>
      <c r="L22" s="469"/>
      <c r="M22" s="467"/>
      <c r="N22" s="467"/>
      <c r="O22" s="468"/>
      <c r="P22" s="446"/>
      <c r="Q22" s="630">
        <v>37</v>
      </c>
      <c r="R22" s="619" t="str">
        <f>VLOOKUP(Q22,$B$78:$D$136,2)</f>
        <v>高梨</v>
      </c>
      <c r="S22" s="620" t="str">
        <f>VLOOKUP(Q22,$B$78:$D$136,3)</f>
        <v>習志野</v>
      </c>
      <c r="T22" s="619">
        <v>36</v>
      </c>
    </row>
    <row r="23" spans="1:20" s="4" customFormat="1" ht="11.1" customHeight="1" thickTop="1" thickBot="1" x14ac:dyDescent="0.2">
      <c r="A23" s="619"/>
      <c r="B23" s="619"/>
      <c r="C23" s="619"/>
      <c r="D23" s="620"/>
      <c r="E23" s="471">
        <v>0</v>
      </c>
      <c r="F23" s="363"/>
      <c r="G23" s="487" t="s">
        <v>350</v>
      </c>
      <c r="H23" s="464"/>
      <c r="I23" s="469"/>
      <c r="J23" s="469"/>
      <c r="K23" s="3"/>
      <c r="L23" s="469"/>
      <c r="M23" s="467"/>
      <c r="N23" s="476" t="s">
        <v>356</v>
      </c>
      <c r="O23" s="158"/>
      <c r="P23" s="474">
        <v>4</v>
      </c>
      <c r="Q23" s="630"/>
      <c r="R23" s="619"/>
      <c r="S23" s="620"/>
      <c r="T23" s="619"/>
    </row>
    <row r="24" spans="1:20" s="4" customFormat="1" ht="11.1" customHeight="1" thickTop="1" thickBot="1" x14ac:dyDescent="0.2">
      <c r="A24" s="619">
        <v>11</v>
      </c>
      <c r="B24" s="619">
        <v>19</v>
      </c>
      <c r="C24" s="619" t="str">
        <f t="shared" ref="C24" si="8">VLOOKUP(B24,$B$78:$D$136,2)</f>
        <v>松浦</v>
      </c>
      <c r="D24" s="620" t="str">
        <f>VLOOKUP(B24,$B$78:$D$136,3)</f>
        <v>成田</v>
      </c>
      <c r="E24" s="363">
        <v>1</v>
      </c>
      <c r="F24" s="363"/>
      <c r="G24" s="487"/>
      <c r="H24" s="465">
        <v>3</v>
      </c>
      <c r="I24" s="3"/>
      <c r="J24" s="469"/>
      <c r="K24" s="3"/>
      <c r="L24" s="469"/>
      <c r="M24" s="468">
        <v>0</v>
      </c>
      <c r="N24" s="476"/>
      <c r="O24" s="158"/>
      <c r="P24" s="478">
        <v>2</v>
      </c>
      <c r="Q24" s="630">
        <v>24</v>
      </c>
      <c r="R24" s="619" t="str">
        <f>VLOOKUP(Q24,$B$78:$D$136,2)</f>
        <v>小貫</v>
      </c>
      <c r="S24" s="620" t="str">
        <f>VLOOKUP(Q24,$B$78:$D$136,3)</f>
        <v>成田北</v>
      </c>
      <c r="T24" s="619">
        <v>37</v>
      </c>
    </row>
    <row r="25" spans="1:20" s="4" customFormat="1" ht="11.1" customHeight="1" thickTop="1" thickBot="1" x14ac:dyDescent="0.2">
      <c r="A25" s="619"/>
      <c r="B25" s="619"/>
      <c r="C25" s="619"/>
      <c r="D25" s="620"/>
      <c r="E25" s="430" t="s">
        <v>318</v>
      </c>
      <c r="F25" s="464">
        <v>0</v>
      </c>
      <c r="G25" s="487"/>
      <c r="H25" s="464"/>
      <c r="I25" s="3"/>
      <c r="J25" s="469"/>
      <c r="K25" s="3"/>
      <c r="L25" s="469"/>
      <c r="M25" s="158"/>
      <c r="N25" s="467"/>
      <c r="O25" s="158">
        <v>0</v>
      </c>
      <c r="P25" s="484" t="s">
        <v>109</v>
      </c>
      <c r="Q25" s="630"/>
      <c r="R25" s="619"/>
      <c r="S25" s="620"/>
      <c r="T25" s="619"/>
    </row>
    <row r="26" spans="1:20" s="4" customFormat="1" ht="11.1" customHeight="1" thickTop="1" thickBot="1" x14ac:dyDescent="0.2">
      <c r="A26" s="619">
        <v>12</v>
      </c>
      <c r="B26" s="619">
        <v>38</v>
      </c>
      <c r="C26" s="619" t="str">
        <f t="shared" ref="C26" si="9">VLOOKUP(B26,$B$78:$D$136,2)</f>
        <v>青木</v>
      </c>
      <c r="D26" s="620" t="str">
        <f>VLOOKUP(B26,$B$78:$D$136,3)</f>
        <v>敬愛学園</v>
      </c>
      <c r="E26" s="431"/>
      <c r="F26" s="528"/>
      <c r="G26" s="487"/>
      <c r="H26" s="464"/>
      <c r="I26" s="3"/>
      <c r="J26" s="469"/>
      <c r="K26" s="3"/>
      <c r="L26" s="469"/>
      <c r="M26" s="158"/>
      <c r="N26" s="467"/>
      <c r="O26" s="466"/>
      <c r="P26" s="446"/>
      <c r="Q26" s="630">
        <v>15</v>
      </c>
      <c r="R26" s="619" t="str">
        <f>VLOOKUP(Q26,$B$78:$D$136,2)</f>
        <v>片岡</v>
      </c>
      <c r="S26" s="620" t="str">
        <f>VLOOKUP(Q26,$B$78:$D$136,3)</f>
        <v>東金</v>
      </c>
      <c r="T26" s="619">
        <v>38</v>
      </c>
    </row>
    <row r="27" spans="1:20" s="4" customFormat="1" ht="11.1" customHeight="1" thickTop="1" thickBot="1" x14ac:dyDescent="0.2">
      <c r="A27" s="619"/>
      <c r="B27" s="619"/>
      <c r="C27" s="619"/>
      <c r="D27" s="620"/>
      <c r="E27" s="471">
        <v>6</v>
      </c>
      <c r="F27" s="396" t="s">
        <v>336</v>
      </c>
      <c r="G27" s="490"/>
      <c r="H27" s="464"/>
      <c r="I27" s="3"/>
      <c r="J27" s="469"/>
      <c r="K27" s="3"/>
      <c r="L27" s="469"/>
      <c r="M27" s="158"/>
      <c r="N27" s="467"/>
      <c r="O27" s="476" t="s">
        <v>344</v>
      </c>
      <c r="P27" s="474">
        <v>0</v>
      </c>
      <c r="Q27" s="630"/>
      <c r="R27" s="619"/>
      <c r="S27" s="620"/>
      <c r="T27" s="619"/>
    </row>
    <row r="28" spans="1:20" s="4" customFormat="1" ht="11.1" customHeight="1" thickTop="1" thickBot="1" x14ac:dyDescent="0.2">
      <c r="A28" s="619">
        <v>13</v>
      </c>
      <c r="B28" s="619">
        <v>29</v>
      </c>
      <c r="C28" s="619" t="str">
        <f t="shared" ref="C28" si="10">VLOOKUP(B28,$B$78:$D$136,2)</f>
        <v>熊川</v>
      </c>
      <c r="D28" s="620" t="str">
        <f>VLOOKUP(B28,$B$78:$D$136,3)</f>
        <v>秀明八千代</v>
      </c>
      <c r="E28" s="482"/>
      <c r="F28" s="412"/>
      <c r="G28" s="465">
        <v>2</v>
      </c>
      <c r="H28" s="363"/>
      <c r="I28" s="3"/>
      <c r="J28" s="469"/>
      <c r="K28" s="3"/>
      <c r="L28" s="469"/>
      <c r="M28" s="158"/>
      <c r="N28" s="468">
        <v>6</v>
      </c>
      <c r="O28" s="476"/>
      <c r="P28" s="369"/>
      <c r="Q28" s="630">
        <v>6</v>
      </c>
      <c r="R28" s="619" t="str">
        <f>VLOOKUP(Q28,$B$78:$D$136,2)</f>
        <v>須藤</v>
      </c>
      <c r="S28" s="620" t="str">
        <f>VLOOKUP(Q28,$B$78:$D$136,3)</f>
        <v>拓大紅陵</v>
      </c>
      <c r="T28" s="619">
        <v>39</v>
      </c>
    </row>
    <row r="29" spans="1:20" s="4" customFormat="1" ht="11.1" customHeight="1" thickTop="1" thickBot="1" x14ac:dyDescent="0.2">
      <c r="A29" s="619"/>
      <c r="B29" s="619"/>
      <c r="C29" s="619"/>
      <c r="D29" s="620"/>
      <c r="E29" s="471"/>
      <c r="F29" s="471">
        <v>8</v>
      </c>
      <c r="G29" s="363"/>
      <c r="H29" s="363"/>
      <c r="I29" s="3"/>
      <c r="J29" s="491">
        <v>2</v>
      </c>
      <c r="K29" s="491">
        <v>0</v>
      </c>
      <c r="L29" s="469"/>
      <c r="M29" s="158"/>
      <c r="N29" s="158"/>
      <c r="O29" s="468">
        <v>3</v>
      </c>
      <c r="P29" s="474"/>
      <c r="Q29" s="630"/>
      <c r="R29" s="619"/>
      <c r="S29" s="620"/>
      <c r="T29" s="619"/>
    </row>
    <row r="30" spans="1:20" s="4" customFormat="1" ht="11.1" customHeight="1" thickTop="1" thickBot="1" x14ac:dyDescent="0.2">
      <c r="A30" s="619">
        <v>14</v>
      </c>
      <c r="B30" s="619">
        <v>42</v>
      </c>
      <c r="C30" s="619" t="str">
        <f t="shared" ref="C30" si="11">VLOOKUP(B30,$B$78:$D$136,2)</f>
        <v>船津</v>
      </c>
      <c r="D30" s="620" t="str">
        <f>VLOOKUP(B30,$B$78:$D$136,3)</f>
        <v>日体大柏</v>
      </c>
      <c r="E30" s="363"/>
      <c r="F30" s="363">
        <v>8</v>
      </c>
      <c r="G30" s="363"/>
      <c r="H30" s="363"/>
      <c r="I30" s="3"/>
      <c r="J30" s="470"/>
      <c r="K30" s="472"/>
      <c r="L30" s="469"/>
      <c r="M30" s="158"/>
      <c r="N30" s="158"/>
      <c r="O30" s="479">
        <v>4</v>
      </c>
      <c r="P30" s="480"/>
      <c r="Q30" s="630">
        <v>4</v>
      </c>
      <c r="R30" s="619" t="str">
        <f>VLOOKUP(Q30,$B$78:$D$136,2)</f>
        <v>寺岡</v>
      </c>
      <c r="S30" s="620" t="str">
        <f>VLOOKUP(Q30,$B$78:$D$136,3)</f>
        <v>拓大紅陵</v>
      </c>
      <c r="T30" s="619">
        <v>40</v>
      </c>
    </row>
    <row r="31" spans="1:20" s="4" customFormat="1" ht="11.1" customHeight="1" thickTop="1" thickBot="1" x14ac:dyDescent="0.2">
      <c r="A31" s="619"/>
      <c r="B31" s="619"/>
      <c r="C31" s="619"/>
      <c r="D31" s="620"/>
      <c r="E31" s="426"/>
      <c r="F31" s="427" t="s">
        <v>337</v>
      </c>
      <c r="G31" s="464">
        <v>6</v>
      </c>
      <c r="H31" s="363"/>
      <c r="I31" s="3"/>
      <c r="J31" s="469"/>
      <c r="K31" s="3"/>
      <c r="L31" s="469"/>
      <c r="M31" s="158"/>
      <c r="N31" s="158">
        <v>8</v>
      </c>
      <c r="O31" s="442" t="s">
        <v>345</v>
      </c>
      <c r="P31" s="436"/>
      <c r="Q31" s="630"/>
      <c r="R31" s="619"/>
      <c r="S31" s="620"/>
      <c r="T31" s="619"/>
    </row>
    <row r="32" spans="1:20" s="4" customFormat="1" ht="11.1" customHeight="1" thickTop="1" thickBot="1" x14ac:dyDescent="0.2">
      <c r="A32" s="619">
        <v>15</v>
      </c>
      <c r="B32" s="619">
        <v>46</v>
      </c>
      <c r="C32" s="619" t="str">
        <f t="shared" ref="C32" si="12">VLOOKUP(B32,$B$78:$D$136,2)</f>
        <v>鈴木瑛</v>
      </c>
      <c r="D32" s="620" t="str">
        <f>VLOOKUP(B32,$B$78:$D$136,3)</f>
        <v>西武台千葉</v>
      </c>
      <c r="E32" s="363">
        <v>8</v>
      </c>
      <c r="F32" s="396"/>
      <c r="G32" s="486"/>
      <c r="H32" s="464"/>
      <c r="I32" s="3"/>
      <c r="J32" s="469"/>
      <c r="K32" s="3"/>
      <c r="L32" s="469"/>
      <c r="M32" s="158"/>
      <c r="N32" s="466"/>
      <c r="O32" s="442"/>
      <c r="P32" s="478">
        <v>1</v>
      </c>
      <c r="Q32" s="630">
        <v>33</v>
      </c>
      <c r="R32" s="619" t="str">
        <f>VLOOKUP(Q32,$B$78:$D$136,2)</f>
        <v>吉本</v>
      </c>
      <c r="S32" s="620" t="str">
        <f>VLOOKUP(Q32,$B$78:$D$136,3)</f>
        <v>千葉南</v>
      </c>
      <c r="T32" s="619">
        <v>41</v>
      </c>
    </row>
    <row r="33" spans="1:20" s="4" customFormat="1" ht="11.1" customHeight="1" thickTop="1" thickBot="1" x14ac:dyDescent="0.2">
      <c r="A33" s="619"/>
      <c r="B33" s="619"/>
      <c r="C33" s="619"/>
      <c r="D33" s="620"/>
      <c r="E33" s="430" t="s">
        <v>328</v>
      </c>
      <c r="F33" s="412"/>
      <c r="G33" s="487"/>
      <c r="H33" s="464"/>
      <c r="I33" s="3"/>
      <c r="J33" s="469"/>
      <c r="K33" s="3"/>
      <c r="L33" s="469"/>
      <c r="M33" s="158"/>
      <c r="N33" s="485"/>
      <c r="O33" s="412"/>
      <c r="P33" s="444" t="s">
        <v>101</v>
      </c>
      <c r="Q33" s="630"/>
      <c r="R33" s="619"/>
      <c r="S33" s="620"/>
      <c r="T33" s="619"/>
    </row>
    <row r="34" spans="1:20" s="4" customFormat="1" ht="11.1" customHeight="1" thickTop="1" thickBot="1" x14ac:dyDescent="0.2">
      <c r="A34" s="619">
        <v>16</v>
      </c>
      <c r="B34" s="619">
        <v>9</v>
      </c>
      <c r="C34" s="619" t="str">
        <f>VLOOKUP(B34,$B$78:$D$136,2)</f>
        <v>尾形</v>
      </c>
      <c r="D34" s="620" t="str">
        <f>VLOOKUP(B34,$B$78:$D$136,3)</f>
        <v>木更津総合</v>
      </c>
      <c r="E34" s="431"/>
      <c r="F34" s="465">
        <v>0</v>
      </c>
      <c r="G34" s="487"/>
      <c r="H34" s="464"/>
      <c r="I34" s="3"/>
      <c r="J34" s="469"/>
      <c r="K34" s="3"/>
      <c r="L34" s="469"/>
      <c r="M34" s="158"/>
      <c r="N34" s="467"/>
      <c r="O34" s="468">
        <v>0</v>
      </c>
      <c r="P34" s="446"/>
      <c r="Q34" s="630">
        <v>22</v>
      </c>
      <c r="R34" s="619" t="str">
        <f>VLOOKUP(Q34,$B$78:$D$136,2)</f>
        <v>山上</v>
      </c>
      <c r="S34" s="620" t="str">
        <f>VLOOKUP(Q34,$B$78:$D$136,3)</f>
        <v>佐原</v>
      </c>
      <c r="T34" s="619">
        <v>42</v>
      </c>
    </row>
    <row r="35" spans="1:20" s="4" customFormat="1" ht="11.1" customHeight="1" thickTop="1" thickBot="1" x14ac:dyDescent="0.2">
      <c r="A35" s="619"/>
      <c r="B35" s="619"/>
      <c r="C35" s="619"/>
      <c r="D35" s="620"/>
      <c r="E35" s="471">
        <v>0</v>
      </c>
      <c r="F35" s="363"/>
      <c r="G35" s="487" t="s">
        <v>351</v>
      </c>
      <c r="H35" s="464">
        <v>1</v>
      </c>
      <c r="I35" s="3"/>
      <c r="J35" s="469"/>
      <c r="K35" s="3"/>
      <c r="L35" s="469"/>
      <c r="M35" s="158">
        <v>3</v>
      </c>
      <c r="N35" s="476" t="s">
        <v>357</v>
      </c>
      <c r="O35" s="158"/>
      <c r="P35" s="474">
        <v>0</v>
      </c>
      <c r="Q35" s="630"/>
      <c r="R35" s="619"/>
      <c r="S35" s="620"/>
      <c r="T35" s="619"/>
    </row>
    <row r="36" spans="1:20" s="4" customFormat="1" ht="11.1" customHeight="1" thickTop="1" thickBot="1" x14ac:dyDescent="0.2">
      <c r="A36" s="619">
        <v>17</v>
      </c>
      <c r="B36" s="619">
        <v>31</v>
      </c>
      <c r="C36" s="619" t="str">
        <f>VLOOKUP(B36,$B$78:$D$136,2)</f>
        <v>髙橋</v>
      </c>
      <c r="D36" s="620" t="str">
        <f>VLOOKUP(B36,$B$78:$D$136,3)</f>
        <v>千葉経済</v>
      </c>
      <c r="E36" s="363">
        <v>0</v>
      </c>
      <c r="F36" s="363"/>
      <c r="G36" s="487"/>
      <c r="H36" s="465"/>
      <c r="I36" s="469"/>
      <c r="J36" s="469"/>
      <c r="K36" s="3"/>
      <c r="L36" s="469"/>
      <c r="M36" s="466"/>
      <c r="N36" s="476"/>
      <c r="O36" s="158"/>
      <c r="P36" s="478">
        <v>0</v>
      </c>
      <c r="Q36" s="630">
        <v>13</v>
      </c>
      <c r="R36" s="619" t="str">
        <f>VLOOKUP(Q36,$B$78:$D$136,2)</f>
        <v>中島</v>
      </c>
      <c r="S36" s="620" t="str">
        <f>VLOOKUP(Q36,$B$78:$D$136,3)</f>
        <v>茂原樟陽</v>
      </c>
      <c r="T36" s="619">
        <v>43</v>
      </c>
    </row>
    <row r="37" spans="1:20" s="4" customFormat="1" ht="11.1" customHeight="1" thickTop="1" thickBot="1" x14ac:dyDescent="0.2">
      <c r="A37" s="619"/>
      <c r="B37" s="619"/>
      <c r="C37" s="619"/>
      <c r="D37" s="620"/>
      <c r="E37" s="430" t="s">
        <v>329</v>
      </c>
      <c r="F37" s="464">
        <v>4</v>
      </c>
      <c r="G37" s="487"/>
      <c r="H37" s="464"/>
      <c r="I37" s="469"/>
      <c r="J37" s="469"/>
      <c r="K37" s="3"/>
      <c r="L37" s="469"/>
      <c r="M37" s="467"/>
      <c r="N37" s="467"/>
      <c r="O37" s="158">
        <v>1</v>
      </c>
      <c r="P37" s="484" t="s">
        <v>102</v>
      </c>
      <c r="Q37" s="630"/>
      <c r="R37" s="619"/>
      <c r="S37" s="620"/>
      <c r="T37" s="619"/>
    </row>
    <row r="38" spans="1:20" s="4" customFormat="1" ht="11.1" customHeight="1" thickTop="1" thickBot="1" x14ac:dyDescent="0.2">
      <c r="A38" s="619">
        <v>18</v>
      </c>
      <c r="B38" s="619">
        <v>32</v>
      </c>
      <c r="C38" s="619" t="str">
        <f>VLOOKUP(B38,$B$78:$D$136,2)</f>
        <v>古川</v>
      </c>
      <c r="D38" s="620" t="str">
        <f>VLOOKUP(B38,$B$78:$D$136,3)</f>
        <v>千葉南</v>
      </c>
      <c r="E38" s="431"/>
      <c r="F38" s="589"/>
      <c r="G38" s="487"/>
      <c r="H38" s="464"/>
      <c r="I38" s="469"/>
      <c r="J38" s="469"/>
      <c r="K38" s="3"/>
      <c r="L38" s="469"/>
      <c r="M38" s="467"/>
      <c r="N38" s="467"/>
      <c r="O38" s="466"/>
      <c r="P38" s="446"/>
      <c r="Q38" s="630">
        <v>34</v>
      </c>
      <c r="R38" s="619" t="str">
        <f>VLOOKUP(Q38,$B$78:$D$136,2)</f>
        <v>島</v>
      </c>
      <c r="S38" s="620" t="str">
        <f>VLOOKUP(Q38,$B$78:$D$136,3)</f>
        <v>渋谷幕張</v>
      </c>
      <c r="T38" s="619">
        <v>44</v>
      </c>
    </row>
    <row r="39" spans="1:20" s="4" customFormat="1" ht="11.1" customHeight="1" thickTop="1" thickBot="1" x14ac:dyDescent="0.2">
      <c r="A39" s="619"/>
      <c r="B39" s="619"/>
      <c r="C39" s="619"/>
      <c r="D39" s="620"/>
      <c r="E39" s="471">
        <v>8</v>
      </c>
      <c r="F39" s="590" t="s">
        <v>338</v>
      </c>
      <c r="G39" s="529"/>
      <c r="H39" s="464"/>
      <c r="I39" s="469"/>
      <c r="J39" s="469"/>
      <c r="K39" s="3"/>
      <c r="L39" s="469"/>
      <c r="M39" s="467"/>
      <c r="N39" s="467"/>
      <c r="O39" s="476" t="s">
        <v>346</v>
      </c>
      <c r="P39" s="474">
        <v>6</v>
      </c>
      <c r="Q39" s="630"/>
      <c r="R39" s="619"/>
      <c r="S39" s="620"/>
      <c r="T39" s="619"/>
    </row>
    <row r="40" spans="1:20" s="4" customFormat="1" ht="11.1" customHeight="1" thickTop="1" thickBot="1" x14ac:dyDescent="0.2">
      <c r="A40" s="619">
        <v>19</v>
      </c>
      <c r="B40" s="619">
        <v>23</v>
      </c>
      <c r="C40" s="619" t="str">
        <f>VLOOKUP(B40,$B$78:$D$136,2)</f>
        <v>信太</v>
      </c>
      <c r="D40" s="620" t="str">
        <f>VLOOKUP(B40,$B$78:$D$136,3)</f>
        <v>佐原</v>
      </c>
      <c r="E40" s="363"/>
      <c r="F40" s="475"/>
      <c r="G40" s="465">
        <v>1</v>
      </c>
      <c r="H40" s="363"/>
      <c r="I40" s="469"/>
      <c r="J40" s="469"/>
      <c r="K40" s="3"/>
      <c r="L40" s="469"/>
      <c r="M40" s="467"/>
      <c r="N40" s="468">
        <v>0</v>
      </c>
      <c r="O40" s="476"/>
      <c r="P40" s="368"/>
      <c r="Q40" s="630">
        <v>45</v>
      </c>
      <c r="R40" s="619" t="str">
        <f>VLOOKUP(Q40,$B$78:$D$136,2)</f>
        <v>鈴木陽</v>
      </c>
      <c r="S40" s="620" t="str">
        <f>VLOOKUP(Q40,$B$78:$D$136,3)</f>
        <v>西武台千葉</v>
      </c>
      <c r="T40" s="619">
        <v>45</v>
      </c>
    </row>
    <row r="41" spans="1:20" s="4" customFormat="1" ht="11.1" customHeight="1" thickTop="1" thickBot="1" x14ac:dyDescent="0.2">
      <c r="A41" s="619"/>
      <c r="B41" s="619"/>
      <c r="C41" s="619"/>
      <c r="D41" s="620"/>
      <c r="E41" s="471"/>
      <c r="F41" s="471">
        <v>1</v>
      </c>
      <c r="G41" s="363"/>
      <c r="H41" s="475" t="s">
        <v>354</v>
      </c>
      <c r="I41" s="469"/>
      <c r="J41" s="469"/>
      <c r="K41" s="3"/>
      <c r="L41" s="469"/>
      <c r="M41" s="476" t="s">
        <v>359</v>
      </c>
      <c r="N41" s="158"/>
      <c r="O41" s="468">
        <v>0</v>
      </c>
      <c r="P41" s="369"/>
      <c r="Q41" s="630"/>
      <c r="R41" s="619"/>
      <c r="S41" s="620"/>
      <c r="T41" s="619"/>
    </row>
    <row r="42" spans="1:20" s="4" customFormat="1" ht="11.1" customHeight="1" thickTop="1" thickBot="1" x14ac:dyDescent="0.2">
      <c r="A42" s="619">
        <v>20</v>
      </c>
      <c r="B42" s="619">
        <v>25</v>
      </c>
      <c r="C42" s="619" t="str">
        <f>VLOOKUP(B42,$B$78:$D$136,2)</f>
        <v>池田</v>
      </c>
      <c r="D42" s="620" t="str">
        <f>VLOOKUP(B42,$B$78:$D$136,3)</f>
        <v>成田北</v>
      </c>
      <c r="E42" s="363">
        <v>0</v>
      </c>
      <c r="F42" s="363"/>
      <c r="G42" s="363"/>
      <c r="H42" s="475"/>
      <c r="I42" s="470">
        <v>2</v>
      </c>
      <c r="J42" s="3"/>
      <c r="K42" s="3"/>
      <c r="L42" s="472">
        <v>5</v>
      </c>
      <c r="M42" s="476"/>
      <c r="N42" s="158"/>
      <c r="O42" s="158"/>
      <c r="P42" s="478">
        <v>3</v>
      </c>
      <c r="Q42" s="630">
        <v>47</v>
      </c>
      <c r="R42" s="619" t="str">
        <f>VLOOKUP(Q42,$B$78:$D$136,2)</f>
        <v>平田</v>
      </c>
      <c r="S42" s="620" t="str">
        <f>VLOOKUP(Q42,$B$78:$D$136,3)</f>
        <v>船橋東</v>
      </c>
      <c r="T42" s="619">
        <v>46</v>
      </c>
    </row>
    <row r="43" spans="1:20" s="4" customFormat="1" ht="11.1" customHeight="1" thickTop="1" thickBot="1" x14ac:dyDescent="0.2">
      <c r="A43" s="619"/>
      <c r="B43" s="619"/>
      <c r="C43" s="619"/>
      <c r="D43" s="620"/>
      <c r="E43" s="430" t="s">
        <v>103</v>
      </c>
      <c r="F43" s="464">
        <v>8</v>
      </c>
      <c r="G43" s="363"/>
      <c r="H43" s="363"/>
      <c r="I43" s="469"/>
      <c r="J43" s="3"/>
      <c r="K43" s="3"/>
      <c r="L43" s="3"/>
      <c r="M43" s="467"/>
      <c r="N43" s="158"/>
      <c r="O43" s="158">
        <v>0</v>
      </c>
      <c r="P43" s="484" t="s">
        <v>104</v>
      </c>
      <c r="Q43" s="630"/>
      <c r="R43" s="619"/>
      <c r="S43" s="620"/>
      <c r="T43" s="619"/>
    </row>
    <row r="44" spans="1:20" s="4" customFormat="1" ht="11.1" customHeight="1" thickTop="1" thickBot="1" x14ac:dyDescent="0.2">
      <c r="A44" s="619">
        <v>21</v>
      </c>
      <c r="B44" s="619">
        <v>1</v>
      </c>
      <c r="C44" s="619" t="str">
        <f>VLOOKUP(B44,$B$78:$D$136,2)</f>
        <v>旭</v>
      </c>
      <c r="D44" s="620" t="str">
        <f>VLOOKUP(B44,$B$78:$D$136,3)</f>
        <v>拓大紅陵</v>
      </c>
      <c r="E44" s="431"/>
      <c r="F44" s="465"/>
      <c r="G44" s="464"/>
      <c r="H44" s="363"/>
      <c r="I44" s="469"/>
      <c r="J44" s="3"/>
      <c r="K44" s="3"/>
      <c r="L44" s="3"/>
      <c r="M44" s="467"/>
      <c r="N44" s="158"/>
      <c r="O44" s="466"/>
      <c r="P44" s="446"/>
      <c r="Q44" s="630">
        <v>21</v>
      </c>
      <c r="R44" s="619" t="str">
        <f>VLOOKUP(Q44,$B$78:$D$136,2)</f>
        <v>石本</v>
      </c>
      <c r="S44" s="620" t="str">
        <f>VLOOKUP(Q44,$B$78:$D$136,3)</f>
        <v>市立銚子</v>
      </c>
      <c r="T44" s="619">
        <v>47</v>
      </c>
    </row>
    <row r="45" spans="1:20" s="4" customFormat="1" ht="11.1" customHeight="1" thickTop="1" thickBot="1" x14ac:dyDescent="0.2">
      <c r="A45" s="619"/>
      <c r="B45" s="619"/>
      <c r="C45" s="619"/>
      <c r="D45" s="620"/>
      <c r="E45" s="471">
        <v>8</v>
      </c>
      <c r="F45" s="475" t="s">
        <v>339</v>
      </c>
      <c r="G45" s="464">
        <v>0</v>
      </c>
      <c r="H45" s="363"/>
      <c r="I45" s="469"/>
      <c r="J45" s="3"/>
      <c r="K45" s="3"/>
      <c r="L45" s="3"/>
      <c r="M45" s="467"/>
      <c r="N45" s="158">
        <v>3</v>
      </c>
      <c r="O45" s="476" t="s">
        <v>347</v>
      </c>
      <c r="P45" s="474">
        <v>1</v>
      </c>
      <c r="Q45" s="630"/>
      <c r="R45" s="619"/>
      <c r="S45" s="620"/>
      <c r="T45" s="619"/>
    </row>
    <row r="46" spans="1:20" s="4" customFormat="1" ht="11.1" customHeight="1" thickTop="1" thickBot="1" x14ac:dyDescent="0.2">
      <c r="A46" s="619">
        <v>22</v>
      </c>
      <c r="B46" s="619">
        <v>11</v>
      </c>
      <c r="C46" s="619" t="str">
        <f>VLOOKUP(B46,$B$78:$D$136,2)</f>
        <v>長友</v>
      </c>
      <c r="D46" s="620" t="str">
        <f>VLOOKUP(B46,$B$78:$D$136,3)</f>
        <v>長生</v>
      </c>
      <c r="E46" s="363">
        <v>0</v>
      </c>
      <c r="F46" s="530"/>
      <c r="G46" s="486"/>
      <c r="H46" s="464"/>
      <c r="I46" s="469"/>
      <c r="J46" s="3"/>
      <c r="K46" s="3"/>
      <c r="L46" s="3"/>
      <c r="M46" s="467"/>
      <c r="N46" s="466"/>
      <c r="O46" s="476"/>
      <c r="P46" s="369">
        <v>0</v>
      </c>
      <c r="Q46" s="630">
        <v>49</v>
      </c>
      <c r="R46" s="619" t="str">
        <f>VLOOKUP(Q46,$B$78:$D$136,2)</f>
        <v>水摩</v>
      </c>
      <c r="S46" s="620" t="str">
        <f>VLOOKUP(Q46,$B$78:$D$136,3)</f>
        <v>昭和学院</v>
      </c>
      <c r="T46" s="619">
        <v>48</v>
      </c>
    </row>
    <row r="47" spans="1:20" s="4" customFormat="1" ht="11.1" customHeight="1" thickTop="1" thickBot="1" x14ac:dyDescent="0.2">
      <c r="A47" s="619"/>
      <c r="B47" s="619"/>
      <c r="C47" s="619"/>
      <c r="D47" s="620"/>
      <c r="E47" s="430" t="s">
        <v>107</v>
      </c>
      <c r="F47" s="588"/>
      <c r="G47" s="487"/>
      <c r="H47" s="464"/>
      <c r="I47" s="469"/>
      <c r="J47" s="3"/>
      <c r="K47" s="3"/>
      <c r="L47" s="3"/>
      <c r="M47" s="467"/>
      <c r="N47" s="467"/>
      <c r="O47" s="467"/>
      <c r="P47" s="484" t="s">
        <v>319</v>
      </c>
      <c r="Q47" s="630"/>
      <c r="R47" s="619"/>
      <c r="S47" s="620"/>
      <c r="T47" s="619"/>
    </row>
    <row r="48" spans="1:20" s="4" customFormat="1" ht="11.1" customHeight="1" thickTop="1" thickBot="1" x14ac:dyDescent="0.2">
      <c r="A48" s="619">
        <v>23</v>
      </c>
      <c r="B48" s="619">
        <v>20</v>
      </c>
      <c r="C48" s="619" t="str">
        <f>VLOOKUP(B48,$B$78:$D$136,2)</f>
        <v>安藤</v>
      </c>
      <c r="D48" s="620" t="str">
        <f>VLOOKUP(B48,$B$78:$D$136,3)</f>
        <v>市立銚子</v>
      </c>
      <c r="E48" s="431"/>
      <c r="F48" s="465">
        <v>0</v>
      </c>
      <c r="G48" s="487"/>
      <c r="H48" s="464"/>
      <c r="I48" s="469"/>
      <c r="J48" s="3"/>
      <c r="K48" s="3"/>
      <c r="L48" s="3"/>
      <c r="M48" s="467"/>
      <c r="N48" s="467"/>
      <c r="O48" s="468">
        <v>5</v>
      </c>
      <c r="P48" s="446"/>
      <c r="Q48" s="630">
        <v>2</v>
      </c>
      <c r="R48" s="619" t="str">
        <f>VLOOKUP(Q48,$B$78:$D$136,2)</f>
        <v>神野</v>
      </c>
      <c r="S48" s="620" t="str">
        <f>VLOOKUP(Q48,$B$78:$D$136,3)</f>
        <v>拓大紅陵</v>
      </c>
      <c r="T48" s="619">
        <v>49</v>
      </c>
    </row>
    <row r="49" spans="1:20" s="4" customFormat="1" ht="11.1" customHeight="1" thickTop="1" thickBot="1" x14ac:dyDescent="0.2">
      <c r="A49" s="619"/>
      <c r="B49" s="619"/>
      <c r="C49" s="619"/>
      <c r="D49" s="620"/>
      <c r="E49" s="471">
        <v>1</v>
      </c>
      <c r="F49" s="363"/>
      <c r="G49" s="487" t="s">
        <v>352</v>
      </c>
      <c r="H49" s="464"/>
      <c r="I49" s="469"/>
      <c r="J49" s="3"/>
      <c r="K49" s="3"/>
      <c r="L49" s="3"/>
      <c r="M49" s="467"/>
      <c r="N49" s="476" t="s">
        <v>358</v>
      </c>
      <c r="O49" s="158"/>
      <c r="P49" s="474">
        <v>3</v>
      </c>
      <c r="Q49" s="630"/>
      <c r="R49" s="619"/>
      <c r="S49" s="620"/>
      <c r="T49" s="619"/>
    </row>
    <row r="50" spans="1:20" s="4" customFormat="1" ht="11.1" customHeight="1" thickTop="1" thickBot="1" x14ac:dyDescent="0.2">
      <c r="A50" s="619">
        <v>24</v>
      </c>
      <c r="B50" s="619">
        <v>51</v>
      </c>
      <c r="C50" s="619" t="str">
        <f>VLOOKUP(B50,$B$78:$D$136,2)</f>
        <v>赤塚</v>
      </c>
      <c r="D50" s="620" t="str">
        <f>VLOOKUP(B50,$B$78:$D$136,3)</f>
        <v>麗澤</v>
      </c>
      <c r="E50" s="363">
        <v>4</v>
      </c>
      <c r="F50" s="363"/>
      <c r="G50" s="487"/>
      <c r="H50" s="465">
        <v>0</v>
      </c>
      <c r="I50" s="3"/>
      <c r="J50" s="3"/>
      <c r="K50" s="3"/>
      <c r="L50" s="3"/>
      <c r="M50" s="468">
        <v>0</v>
      </c>
      <c r="N50" s="476"/>
      <c r="O50" s="158"/>
      <c r="P50" s="478">
        <v>2</v>
      </c>
      <c r="Q50" s="630">
        <v>18</v>
      </c>
      <c r="R50" s="619" t="str">
        <f>VLOOKUP(Q50,$B$78:$D$136,2)</f>
        <v>畔田</v>
      </c>
      <c r="S50" s="620" t="str">
        <f>VLOOKUP(Q50,$B$78:$D$136,3)</f>
        <v>成田</v>
      </c>
      <c r="T50" s="619">
        <v>50</v>
      </c>
    </row>
    <row r="51" spans="1:20" s="4" customFormat="1" ht="11.1" customHeight="1" thickTop="1" thickBot="1" x14ac:dyDescent="0.2">
      <c r="A51" s="619"/>
      <c r="B51" s="619"/>
      <c r="C51" s="619"/>
      <c r="D51" s="620"/>
      <c r="E51" s="430" t="s">
        <v>108</v>
      </c>
      <c r="F51" s="464">
        <v>1</v>
      </c>
      <c r="G51" s="487"/>
      <c r="H51" s="464"/>
      <c r="I51" s="3"/>
      <c r="J51" s="3"/>
      <c r="K51" s="3"/>
      <c r="L51" s="3"/>
      <c r="M51" s="158"/>
      <c r="N51" s="467"/>
      <c r="O51" s="158">
        <v>0</v>
      </c>
      <c r="P51" s="484" t="s">
        <v>332</v>
      </c>
      <c r="Q51" s="630"/>
      <c r="R51" s="619"/>
      <c r="S51" s="620"/>
      <c r="T51" s="619"/>
    </row>
    <row r="52" spans="1:20" s="4" customFormat="1" ht="11.1" customHeight="1" thickTop="1" thickBot="1" x14ac:dyDescent="0.2">
      <c r="A52" s="619">
        <v>25</v>
      </c>
      <c r="B52" s="619">
        <v>14</v>
      </c>
      <c r="C52" s="619" t="str">
        <f>VLOOKUP(B52,$B$78:$D$136,2)</f>
        <v>林</v>
      </c>
      <c r="D52" s="620" t="str">
        <f>VLOOKUP(B52,$B$78:$D$136,3)</f>
        <v>東金</v>
      </c>
      <c r="E52" s="431"/>
      <c r="F52" s="591"/>
      <c r="G52" s="487"/>
      <c r="H52" s="464"/>
      <c r="I52" s="3"/>
      <c r="J52" s="3"/>
      <c r="K52" s="3"/>
      <c r="L52" s="3"/>
      <c r="M52" s="158"/>
      <c r="N52" s="467"/>
      <c r="O52" s="466"/>
      <c r="P52" s="446"/>
      <c r="Q52" s="630">
        <v>30</v>
      </c>
      <c r="R52" s="619" t="str">
        <f>VLOOKUP(Q52,$B$78:$D$136,2)</f>
        <v>速水</v>
      </c>
      <c r="S52" s="620" t="str">
        <f>VLOOKUP(Q52,B78:E140,3)</f>
        <v>千葉経済</v>
      </c>
      <c r="T52" s="619">
        <v>51</v>
      </c>
    </row>
    <row r="53" spans="1:20" s="4" customFormat="1" ht="11.1" customHeight="1" thickTop="1" thickBot="1" x14ac:dyDescent="0.2">
      <c r="A53" s="619"/>
      <c r="B53" s="619"/>
      <c r="C53" s="619"/>
      <c r="D53" s="620"/>
      <c r="E53" s="471">
        <v>0</v>
      </c>
      <c r="F53" s="475" t="s">
        <v>340</v>
      </c>
      <c r="G53" s="490"/>
      <c r="H53" s="464"/>
      <c r="I53" s="3"/>
      <c r="J53" s="3"/>
      <c r="K53" s="3"/>
      <c r="L53" s="3"/>
      <c r="M53" s="158"/>
      <c r="N53" s="467"/>
      <c r="O53" s="476" t="s">
        <v>348</v>
      </c>
      <c r="P53" s="474">
        <v>5</v>
      </c>
      <c r="Q53" s="630"/>
      <c r="R53" s="619"/>
      <c r="S53" s="620"/>
      <c r="T53" s="619"/>
    </row>
    <row r="54" spans="1:20" s="4" customFormat="1" ht="11.1" customHeight="1" thickTop="1" thickBot="1" x14ac:dyDescent="0.2">
      <c r="A54" s="619">
        <v>26</v>
      </c>
      <c r="B54" s="619">
        <v>28</v>
      </c>
      <c r="C54" s="619" t="str">
        <f>VLOOKUP(B54,$B$78:$D$136,2)</f>
        <v>山口</v>
      </c>
      <c r="D54" s="620" t="str">
        <f>VLOOKUP(B54,$B$78:$D$136,3)</f>
        <v>秀明八千代</v>
      </c>
      <c r="E54" s="363"/>
      <c r="F54" s="475"/>
      <c r="G54" s="465">
        <v>8</v>
      </c>
      <c r="H54" s="363"/>
      <c r="I54" s="3"/>
      <c r="J54" s="3"/>
      <c r="K54" s="3"/>
      <c r="L54" s="3"/>
      <c r="M54" s="158"/>
      <c r="N54" s="468">
        <v>5</v>
      </c>
      <c r="O54" s="476"/>
      <c r="P54" s="369"/>
      <c r="Q54" s="630">
        <v>5</v>
      </c>
      <c r="R54" s="619" t="str">
        <f>VLOOKUP(Q54,$B$78:$D$136,2)</f>
        <v>市瀬</v>
      </c>
      <c r="S54" s="620" t="str">
        <f>VLOOKUP(Q54,$B$78:$D$136,3)</f>
        <v>拓大紅陵</v>
      </c>
      <c r="T54" s="619">
        <v>52</v>
      </c>
    </row>
    <row r="55" spans="1:20" s="4" customFormat="1" ht="11.1" customHeight="1" thickTop="1" x14ac:dyDescent="0.15">
      <c r="A55" s="619"/>
      <c r="B55" s="619"/>
      <c r="C55" s="619"/>
      <c r="D55" s="620"/>
      <c r="E55" s="471"/>
      <c r="F55" s="471">
        <v>3</v>
      </c>
      <c r="G55" s="363"/>
      <c r="H55" s="363"/>
      <c r="I55" s="3"/>
      <c r="J55" s="3"/>
      <c r="K55" s="3"/>
      <c r="L55" s="3"/>
      <c r="M55" s="158"/>
      <c r="N55" s="158"/>
      <c r="O55" s="468">
        <v>5</v>
      </c>
      <c r="P55" s="474"/>
      <c r="Q55" s="630"/>
      <c r="R55" s="619"/>
      <c r="S55" s="620"/>
      <c r="T55" s="619"/>
    </row>
    <row r="56" spans="1:20" s="4" customFormat="1" ht="14.25" customHeight="1" x14ac:dyDescent="0.15">
      <c r="I56" s="260"/>
      <c r="J56" s="261"/>
      <c r="K56" s="266"/>
      <c r="L56" s="266"/>
      <c r="M56" s="260"/>
      <c r="N56" s="261"/>
      <c r="O56" s="261"/>
      <c r="P56" s="261"/>
      <c r="Q56" s="380"/>
      <c r="R56" s="380"/>
      <c r="S56" s="383"/>
      <c r="T56" s="381"/>
    </row>
    <row r="57" spans="1:20" s="4" customFormat="1" ht="11.1" customHeight="1" x14ac:dyDescent="0.15">
      <c r="I57" s="260"/>
      <c r="J57" s="261"/>
      <c r="K57" s="266"/>
      <c r="L57" s="266"/>
      <c r="M57" s="260"/>
      <c r="N57" s="261"/>
      <c r="O57" s="261"/>
      <c r="P57" s="261"/>
      <c r="Q57" s="380"/>
      <c r="R57" s="380"/>
      <c r="S57" s="383"/>
      <c r="T57" s="381"/>
    </row>
    <row r="58" spans="1:20" s="4" customFormat="1" ht="11.1" customHeight="1" x14ac:dyDescent="0.15">
      <c r="C58" s="57" t="s">
        <v>55</v>
      </c>
      <c r="D58" s="83"/>
      <c r="E58" s="54"/>
      <c r="F58" s="246"/>
      <c r="G58" s="51"/>
      <c r="H58" s="260"/>
      <c r="I58" s="260"/>
      <c r="J58" s="261"/>
      <c r="K58" s="266"/>
      <c r="L58" s="266"/>
      <c r="M58" s="260"/>
      <c r="N58" s="261"/>
      <c r="O58" s="261"/>
      <c r="P58" s="261"/>
      <c r="Q58" s="380"/>
      <c r="R58" s="380"/>
      <c r="S58" s="383"/>
      <c r="T58" s="381"/>
    </row>
    <row r="59" spans="1:20" s="4" customFormat="1" ht="11.1" customHeight="1" thickBot="1" x14ac:dyDescent="0.2">
      <c r="A59" s="48"/>
      <c r="B59" s="57"/>
      <c r="C59" s="632" t="s">
        <v>444</v>
      </c>
      <c r="D59" s="628" t="s">
        <v>441</v>
      </c>
      <c r="E59" s="531">
        <v>5</v>
      </c>
      <c r="F59" s="532"/>
      <c r="G59" s="51"/>
      <c r="H59" s="260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625"/>
    </row>
    <row r="60" spans="1:20" s="4" customFormat="1" ht="11.1" customHeight="1" thickTop="1" thickBot="1" x14ac:dyDescent="0.2">
      <c r="A60" s="48"/>
      <c r="B60" s="57"/>
      <c r="C60" s="633"/>
      <c r="D60" s="629"/>
      <c r="E60" s="267"/>
      <c r="F60" s="246"/>
      <c r="G60" s="533"/>
      <c r="H60" s="534"/>
      <c r="I60" s="260"/>
      <c r="J60" s="261"/>
      <c r="K60" s="266"/>
      <c r="L60" s="266"/>
      <c r="M60" s="260"/>
      <c r="N60" s="261"/>
      <c r="O60" s="261"/>
      <c r="P60" s="261"/>
      <c r="Q60" s="57"/>
      <c r="R60" s="57"/>
      <c r="S60" s="83"/>
      <c r="T60" s="625"/>
    </row>
    <row r="61" spans="1:20" s="4" customFormat="1" ht="11.1" customHeight="1" thickTop="1" x14ac:dyDescent="0.15">
      <c r="A61" s="48"/>
      <c r="B61" s="57"/>
      <c r="C61" s="632" t="s">
        <v>445</v>
      </c>
      <c r="D61" s="628" t="s">
        <v>441</v>
      </c>
      <c r="E61" s="268"/>
      <c r="F61" s="269"/>
      <c r="G61" s="158"/>
      <c r="H61" s="89"/>
      <c r="I61" s="260"/>
      <c r="J61" s="261"/>
      <c r="K61" s="266"/>
      <c r="L61" s="266"/>
      <c r="M61" s="260"/>
      <c r="N61" s="261"/>
      <c r="O61" s="270"/>
      <c r="P61" s="261"/>
      <c r="Q61" s="602"/>
      <c r="R61" s="602"/>
      <c r="S61" s="631"/>
      <c r="T61" s="625"/>
    </row>
    <row r="62" spans="1:20" s="4" customFormat="1" ht="11.1" customHeight="1" x14ac:dyDescent="0.15">
      <c r="A62" s="48"/>
      <c r="B62" s="57"/>
      <c r="C62" s="633"/>
      <c r="D62" s="629"/>
      <c r="E62" s="17">
        <v>4</v>
      </c>
      <c r="F62" s="51"/>
      <c r="G62" s="58"/>
      <c r="H62" s="260"/>
      <c r="I62" s="260"/>
      <c r="J62" s="272"/>
      <c r="K62" s="266"/>
      <c r="L62" s="266"/>
      <c r="M62" s="260"/>
      <c r="N62" s="261"/>
      <c r="O62" s="270"/>
      <c r="P62" s="261"/>
      <c r="Q62" s="602"/>
      <c r="R62" s="602"/>
      <c r="S62" s="631"/>
      <c r="T62" s="625"/>
    </row>
    <row r="63" spans="1:20" s="4" customFormat="1" ht="11.1" customHeight="1" x14ac:dyDescent="0.15">
      <c r="A63" s="48"/>
      <c r="B63" s="57"/>
      <c r="C63" s="370"/>
      <c r="D63" s="371"/>
      <c r="E63" s="260"/>
      <c r="F63" s="265"/>
      <c r="G63" s="265"/>
      <c r="H63" s="260"/>
      <c r="I63" s="28"/>
      <c r="J63" s="185"/>
      <c r="K63" s="159"/>
      <c r="L63" s="159"/>
      <c r="M63" s="28"/>
      <c r="N63" s="28"/>
      <c r="O63" s="28"/>
      <c r="P63" s="270"/>
      <c r="Q63" s="602"/>
      <c r="R63" s="602"/>
      <c r="S63" s="631"/>
      <c r="T63" s="625"/>
    </row>
    <row r="64" spans="1:20" ht="11.1" customHeight="1" x14ac:dyDescent="0.2">
      <c r="A64" s="48"/>
      <c r="B64" s="57"/>
      <c r="C64" s="57"/>
      <c r="D64" s="83"/>
      <c r="E64" s="271"/>
      <c r="F64" s="271"/>
      <c r="G64" s="271"/>
      <c r="H64" s="260"/>
      <c r="I64" s="28"/>
      <c r="J64" s="185"/>
      <c r="K64" s="159"/>
      <c r="L64" s="159"/>
      <c r="M64" s="28"/>
      <c r="N64" s="28"/>
      <c r="O64" s="28"/>
      <c r="P64" s="28"/>
      <c r="Q64" s="602"/>
      <c r="R64" s="602"/>
      <c r="S64" s="631"/>
      <c r="T64" s="625"/>
    </row>
    <row r="65" spans="1:21" ht="11.1" customHeight="1" x14ac:dyDescent="0.2">
      <c r="A65" s="381"/>
      <c r="B65" s="380"/>
      <c r="C65" s="380"/>
      <c r="D65" s="383"/>
      <c r="E65" s="273"/>
      <c r="F65" s="157"/>
      <c r="G65" s="159"/>
      <c r="H65" s="28"/>
      <c r="I65" s="28"/>
      <c r="J65" s="185"/>
      <c r="K65" s="159"/>
      <c r="L65" s="159"/>
      <c r="M65" s="28"/>
      <c r="N65" s="28"/>
      <c r="O65" s="28"/>
      <c r="P65" s="28"/>
      <c r="Q65" s="380"/>
      <c r="R65" s="380"/>
      <c r="S65" s="383"/>
      <c r="T65" s="381"/>
    </row>
    <row r="66" spans="1:21" ht="11.1" customHeight="1" x14ac:dyDescent="0.2">
      <c r="A66" s="381"/>
      <c r="B66" s="380"/>
      <c r="C66" s="380"/>
      <c r="D66" s="383"/>
      <c r="E66" s="157"/>
      <c r="F66" s="157"/>
      <c r="G66" s="58"/>
      <c r="H66" s="47"/>
      <c r="I66" s="47"/>
      <c r="J66" s="249"/>
      <c r="K66" s="66"/>
      <c r="L66" s="249"/>
      <c r="M66" s="249"/>
      <c r="N66" s="58"/>
      <c r="O66" s="58"/>
      <c r="P66" s="47"/>
      <c r="Q66" s="380"/>
      <c r="R66" s="380"/>
      <c r="S66" s="383"/>
      <c r="T66" s="381"/>
    </row>
    <row r="67" spans="1:21" ht="11.1" customHeight="1" x14ac:dyDescent="0.2">
      <c r="A67" s="625"/>
      <c r="B67" s="602"/>
      <c r="C67" s="602"/>
      <c r="D67" s="631"/>
      <c r="E67" s="56"/>
      <c r="F67" s="56"/>
      <c r="G67" s="58"/>
      <c r="H67" s="47"/>
      <c r="I67" s="47"/>
      <c r="J67" s="66"/>
      <c r="K67" s="66"/>
      <c r="L67" s="249"/>
      <c r="M67" s="249"/>
      <c r="N67" s="58"/>
      <c r="O67" s="58"/>
      <c r="P67" s="47"/>
      <c r="Q67" s="602"/>
      <c r="R67" s="602"/>
      <c r="S67" s="631"/>
      <c r="T67" s="625"/>
    </row>
    <row r="68" spans="1:21" ht="11.1" customHeight="1" x14ac:dyDescent="0.2">
      <c r="A68" s="625"/>
      <c r="B68" s="602"/>
      <c r="C68" s="602"/>
      <c r="D68" s="631"/>
      <c r="E68" s="47"/>
      <c r="F68" s="47"/>
      <c r="G68" s="58"/>
      <c r="H68" s="47"/>
      <c r="I68" s="47"/>
      <c r="J68" s="66"/>
      <c r="K68" s="477"/>
      <c r="L68" s="477"/>
      <c r="M68" s="477"/>
      <c r="N68" s="477"/>
      <c r="O68" s="477"/>
      <c r="P68" s="477"/>
      <c r="Q68" s="602"/>
      <c r="R68" s="602"/>
      <c r="S68" s="631"/>
      <c r="T68" s="625"/>
    </row>
    <row r="69" spans="1:21" ht="11.1" customHeight="1" x14ac:dyDescent="0.2">
      <c r="A69" s="381"/>
      <c r="B69" s="92"/>
      <c r="C69" s="602"/>
      <c r="D69" s="631"/>
      <c r="E69" s="8"/>
      <c r="F69" s="92"/>
      <c r="G69" s="188"/>
      <c r="H69" s="188"/>
      <c r="I69" s="188"/>
      <c r="J69" s="188"/>
      <c r="K69" s="477"/>
      <c r="L69" s="477"/>
      <c r="M69" s="477"/>
      <c r="N69" s="477"/>
      <c r="O69" s="477"/>
      <c r="P69" s="477"/>
      <c r="Q69" s="602"/>
      <c r="R69" s="602"/>
      <c r="S69" s="631"/>
      <c r="T69" s="625"/>
    </row>
    <row r="70" spans="1:21" ht="13.5" customHeight="1" x14ac:dyDescent="0.2">
      <c r="A70" s="381"/>
      <c r="B70" s="92"/>
      <c r="C70" s="602"/>
      <c r="D70" s="631"/>
      <c r="E70" s="188"/>
      <c r="F70" s="188"/>
      <c r="G70" s="188"/>
      <c r="H70" s="188"/>
      <c r="I70" s="188"/>
      <c r="J70" s="188"/>
      <c r="K70" s="188"/>
      <c r="L70" s="188"/>
      <c r="M70" s="188"/>
      <c r="N70" s="188"/>
      <c r="O70" s="58"/>
      <c r="P70" s="45"/>
      <c r="Q70" s="602"/>
      <c r="R70" s="602"/>
      <c r="S70" s="631"/>
      <c r="T70" s="625"/>
    </row>
    <row r="71" spans="1:21" ht="11.25" customHeight="1" x14ac:dyDescent="0.2">
      <c r="A71" s="47"/>
      <c r="B71" s="48"/>
      <c r="C71" s="48"/>
      <c r="D71" s="48"/>
      <c r="E71" s="28"/>
      <c r="F71" s="28"/>
      <c r="G71" s="97"/>
      <c r="H71" s="28"/>
      <c r="I71" s="28"/>
      <c r="J71" s="379"/>
      <c r="K71" s="380"/>
      <c r="L71" s="380"/>
      <c r="M71" s="380"/>
      <c r="N71" s="274"/>
      <c r="O71" s="97"/>
      <c r="R71" s="9"/>
      <c r="S71" s="9"/>
      <c r="T71" s="9"/>
    </row>
    <row r="72" spans="1:21" ht="11.45" customHeight="1" x14ac:dyDescent="0.2">
      <c r="A72" s="47"/>
      <c r="F72" s="28"/>
      <c r="G72" s="29"/>
      <c r="H72" s="28"/>
      <c r="I72" s="28"/>
      <c r="J72" s="379"/>
      <c r="K72" s="380"/>
      <c r="L72" s="383"/>
      <c r="M72" s="380"/>
      <c r="N72" s="8"/>
      <c r="O72" s="29"/>
      <c r="T72" s="275"/>
      <c r="U72" s="185"/>
    </row>
    <row r="73" spans="1:21" ht="11.45" customHeight="1" x14ac:dyDescent="0.2">
      <c r="A73" s="47"/>
      <c r="F73" s="28"/>
      <c r="G73" s="9"/>
      <c r="H73" s="28"/>
    </row>
    <row r="74" spans="1:21" ht="11.45" customHeight="1" x14ac:dyDescent="0.2">
      <c r="A74" s="47"/>
      <c r="F74" s="28"/>
      <c r="G74" s="9"/>
      <c r="H74" s="29"/>
    </row>
    <row r="75" spans="1:21" ht="11.45" customHeight="1" x14ac:dyDescent="0.2">
      <c r="A75" s="47"/>
      <c r="F75" s="28"/>
      <c r="G75" s="9"/>
      <c r="H75" s="29"/>
    </row>
    <row r="76" spans="1:21" ht="11.45" customHeight="1" x14ac:dyDescent="0.2">
      <c r="A76" s="47"/>
      <c r="F76" s="28"/>
      <c r="G76" s="9"/>
      <c r="H76" s="29"/>
      <c r="I76" s="77"/>
      <c r="J76" s="77"/>
      <c r="K76" s="77"/>
      <c r="L76" s="77"/>
      <c r="M76" s="77"/>
      <c r="N76" s="77"/>
      <c r="O76" s="75"/>
    </row>
    <row r="77" spans="1:21" x14ac:dyDescent="0.2">
      <c r="A77" s="47"/>
      <c r="C77" s="9" t="s">
        <v>54</v>
      </c>
      <c r="F77" s="28"/>
      <c r="G77" s="9"/>
      <c r="H77" s="29"/>
      <c r="I77" s="77"/>
      <c r="J77" s="95"/>
      <c r="K77" s="95"/>
      <c r="L77" s="95"/>
      <c r="M77" s="95"/>
      <c r="N77" s="77"/>
      <c r="O77" s="75"/>
    </row>
    <row r="78" spans="1:21" ht="13.5" customHeight="1" x14ac:dyDescent="0.2">
      <c r="A78" s="47"/>
      <c r="B78" s="166">
        <v>1</v>
      </c>
      <c r="C78" s="304" t="s">
        <v>275</v>
      </c>
      <c r="D78" s="255" t="s">
        <v>66</v>
      </c>
      <c r="E78" s="254"/>
      <c r="F78" s="28"/>
      <c r="G78" s="9"/>
      <c r="H78" s="29"/>
    </row>
    <row r="79" spans="1:21" ht="13.5" customHeight="1" x14ac:dyDescent="0.2">
      <c r="A79" s="47"/>
      <c r="B79" s="166">
        <v>2</v>
      </c>
      <c r="C79" s="201" t="s">
        <v>276</v>
      </c>
      <c r="D79" s="255" t="s">
        <v>66</v>
      </c>
      <c r="E79" s="254"/>
      <c r="F79" s="28"/>
      <c r="H79" s="331"/>
    </row>
    <row r="80" spans="1:21" ht="13.5" customHeight="1" x14ac:dyDescent="0.2">
      <c r="A80" s="92"/>
      <c r="B80" s="166">
        <v>3</v>
      </c>
      <c r="C80" s="201" t="s">
        <v>277</v>
      </c>
      <c r="D80" s="255" t="s">
        <v>66</v>
      </c>
      <c r="E80" s="254"/>
      <c r="F80" s="28"/>
      <c r="H80" s="4"/>
    </row>
    <row r="81" spans="1:21" ht="13.5" customHeight="1" x14ac:dyDescent="0.2">
      <c r="A81" s="92"/>
      <c r="B81" s="166">
        <v>4</v>
      </c>
      <c r="C81" s="304" t="s">
        <v>278</v>
      </c>
      <c r="D81" s="255" t="s">
        <v>66</v>
      </c>
      <c r="E81" s="254"/>
      <c r="F81" s="28"/>
      <c r="H81" s="4"/>
    </row>
    <row r="82" spans="1:21" ht="13.5" customHeight="1" x14ac:dyDescent="0.2">
      <c r="A82" s="92"/>
      <c r="B82" s="166">
        <v>5</v>
      </c>
      <c r="C82" s="201" t="s">
        <v>279</v>
      </c>
      <c r="D82" s="255" t="s">
        <v>66</v>
      </c>
      <c r="E82" s="254"/>
      <c r="F82" s="28"/>
      <c r="H82" s="4"/>
    </row>
    <row r="83" spans="1:21" ht="13.5" customHeight="1" x14ac:dyDescent="0.2">
      <c r="A83" s="92"/>
      <c r="B83" s="166">
        <v>6</v>
      </c>
      <c r="C83" s="201" t="s">
        <v>280</v>
      </c>
      <c r="D83" s="255" t="s">
        <v>66</v>
      </c>
      <c r="E83" s="254"/>
      <c r="F83" s="67"/>
      <c r="H83" s="4"/>
    </row>
    <row r="84" spans="1:21" ht="13.5" customHeight="1" x14ac:dyDescent="0.2">
      <c r="A84" s="92"/>
      <c r="B84" s="166">
        <v>7</v>
      </c>
      <c r="C84" s="201" t="s">
        <v>281</v>
      </c>
      <c r="D84" s="255" t="s">
        <v>66</v>
      </c>
      <c r="E84" s="254"/>
      <c r="F84" s="67"/>
      <c r="H84" s="4"/>
    </row>
    <row r="85" spans="1:21" ht="13.5" customHeight="1" x14ac:dyDescent="0.2">
      <c r="A85" s="92"/>
      <c r="B85" s="166">
        <v>8</v>
      </c>
      <c r="C85" s="201" t="s">
        <v>282</v>
      </c>
      <c r="D85" s="255" t="s">
        <v>66</v>
      </c>
      <c r="E85" s="254"/>
      <c r="F85" s="67"/>
      <c r="G85" s="9"/>
      <c r="H85" s="29"/>
    </row>
    <row r="86" spans="1:21" ht="13.5" customHeight="1" x14ac:dyDescent="0.2">
      <c r="A86" s="92"/>
      <c r="B86" s="166">
        <v>9</v>
      </c>
      <c r="C86" s="201" t="s">
        <v>283</v>
      </c>
      <c r="D86" s="255" t="s">
        <v>129</v>
      </c>
      <c r="E86" s="254"/>
      <c r="F86" s="67"/>
      <c r="G86" s="9"/>
      <c r="H86" s="1"/>
    </row>
    <row r="87" spans="1:21" ht="13.5" customHeight="1" x14ac:dyDescent="0.2">
      <c r="A87" s="92"/>
      <c r="B87" s="166">
        <v>10</v>
      </c>
      <c r="C87" s="201" t="s">
        <v>263</v>
      </c>
      <c r="D87" s="255" t="s">
        <v>129</v>
      </c>
      <c r="E87" s="254"/>
      <c r="F87" s="67"/>
      <c r="G87" s="9"/>
      <c r="O87" s="9"/>
      <c r="R87" s="9"/>
      <c r="S87" s="9"/>
      <c r="T87" s="9"/>
    </row>
    <row r="88" spans="1:21" ht="13.5" customHeight="1" x14ac:dyDescent="0.2">
      <c r="A88" s="92"/>
      <c r="B88" s="166">
        <v>11</v>
      </c>
      <c r="C88" s="201" t="s">
        <v>198</v>
      </c>
      <c r="D88" s="255" t="s">
        <v>130</v>
      </c>
      <c r="E88" s="254"/>
      <c r="F88" s="67"/>
      <c r="G88" s="9"/>
      <c r="O88" s="9"/>
      <c r="R88" s="9"/>
      <c r="S88" s="9"/>
      <c r="T88" s="9"/>
    </row>
    <row r="89" spans="1:21" ht="13.5" customHeight="1" x14ac:dyDescent="0.2">
      <c r="A89" s="92"/>
      <c r="B89" s="166">
        <v>12</v>
      </c>
      <c r="C89" s="201" t="s">
        <v>199</v>
      </c>
      <c r="D89" s="255" t="s">
        <v>130</v>
      </c>
      <c r="E89" s="254"/>
      <c r="F89" s="67"/>
      <c r="G89" s="9"/>
      <c r="O89" s="9"/>
      <c r="R89" s="9"/>
      <c r="S89" s="9"/>
      <c r="T89" s="9"/>
    </row>
    <row r="90" spans="1:21" ht="13.5" customHeight="1" x14ac:dyDescent="0.2">
      <c r="A90" s="92"/>
      <c r="B90" s="166">
        <v>13</v>
      </c>
      <c r="C90" s="201" t="s">
        <v>201</v>
      </c>
      <c r="D90" s="255" t="s">
        <v>200</v>
      </c>
      <c r="E90" s="254"/>
      <c r="F90" s="67"/>
      <c r="G90" s="9"/>
      <c r="O90" s="9"/>
      <c r="R90" s="9"/>
      <c r="S90" s="9"/>
      <c r="T90" s="9"/>
    </row>
    <row r="91" spans="1:21" ht="13.5" customHeight="1" x14ac:dyDescent="0.2">
      <c r="A91" s="92"/>
      <c r="B91" s="166">
        <v>14</v>
      </c>
      <c r="C91" s="201" t="s">
        <v>195</v>
      </c>
      <c r="D91" s="255" t="s">
        <v>57</v>
      </c>
      <c r="E91" s="254"/>
      <c r="F91" s="67"/>
      <c r="G91" s="9"/>
      <c r="O91" s="9"/>
      <c r="R91" s="9"/>
      <c r="S91" s="9"/>
      <c r="T91" s="9"/>
    </row>
    <row r="92" spans="1:21" ht="13.5" customHeight="1" x14ac:dyDescent="0.2">
      <c r="A92" s="92"/>
      <c r="B92" s="166">
        <v>15</v>
      </c>
      <c r="C92" s="201" t="s">
        <v>202</v>
      </c>
      <c r="D92" s="255" t="s">
        <v>57</v>
      </c>
      <c r="E92" s="254"/>
      <c r="F92" s="67"/>
      <c r="G92" s="9"/>
      <c r="U92" s="95"/>
    </row>
    <row r="93" spans="1:21" ht="13.5" customHeight="1" x14ac:dyDescent="0.2">
      <c r="A93" s="92"/>
      <c r="B93" s="166">
        <v>16</v>
      </c>
      <c r="C93" s="201" t="s">
        <v>203</v>
      </c>
      <c r="D93" s="255" t="s">
        <v>117</v>
      </c>
      <c r="E93" s="254"/>
      <c r="F93" s="67"/>
      <c r="G93" s="9"/>
      <c r="U93" s="77"/>
    </row>
    <row r="94" spans="1:21" ht="13.5" customHeight="1" x14ac:dyDescent="0.2">
      <c r="A94" s="92"/>
      <c r="B94" s="166">
        <v>17</v>
      </c>
      <c r="C94" s="201" t="s">
        <v>172</v>
      </c>
      <c r="D94" s="255" t="s">
        <v>117</v>
      </c>
      <c r="E94" s="254"/>
      <c r="F94" s="67"/>
      <c r="G94" s="9"/>
      <c r="U94" s="77"/>
    </row>
    <row r="95" spans="1:21" ht="13.5" customHeight="1" x14ac:dyDescent="0.2">
      <c r="A95" s="92"/>
      <c r="B95" s="166">
        <v>18</v>
      </c>
      <c r="C95" s="201" t="s">
        <v>284</v>
      </c>
      <c r="D95" s="255" t="s">
        <v>58</v>
      </c>
      <c r="E95" s="254"/>
      <c r="F95" s="67"/>
      <c r="G95" s="9"/>
      <c r="U95" s="77"/>
    </row>
    <row r="96" spans="1:21" ht="13.5" customHeight="1" x14ac:dyDescent="0.2">
      <c r="A96" s="92"/>
      <c r="B96" s="166">
        <v>19</v>
      </c>
      <c r="C96" s="201" t="s">
        <v>285</v>
      </c>
      <c r="D96" s="255" t="s">
        <v>58</v>
      </c>
      <c r="E96" s="254"/>
      <c r="F96" s="67"/>
      <c r="U96" s="77"/>
    </row>
    <row r="97" spans="1:21" ht="13.5" customHeight="1" x14ac:dyDescent="0.2">
      <c r="A97" s="92"/>
      <c r="B97" s="166">
        <v>20</v>
      </c>
      <c r="C97" s="201" t="s">
        <v>286</v>
      </c>
      <c r="D97" s="255" t="s">
        <v>60</v>
      </c>
      <c r="E97" s="254"/>
      <c r="F97" s="67"/>
      <c r="U97" s="77"/>
    </row>
    <row r="98" spans="1:21" ht="13.5" customHeight="1" x14ac:dyDescent="0.2">
      <c r="A98" s="92"/>
      <c r="B98" s="166">
        <v>21</v>
      </c>
      <c r="C98" s="201" t="s">
        <v>287</v>
      </c>
      <c r="D98" s="255" t="s">
        <v>60</v>
      </c>
      <c r="E98" s="254"/>
      <c r="F98" s="67"/>
      <c r="U98" s="77"/>
    </row>
    <row r="99" spans="1:21" ht="13.5" customHeight="1" x14ac:dyDescent="0.2">
      <c r="A99" s="92"/>
      <c r="B99" s="166">
        <v>22</v>
      </c>
      <c r="C99" s="201" t="s">
        <v>206</v>
      </c>
      <c r="D99" s="255" t="s">
        <v>65</v>
      </c>
      <c r="E99" s="254"/>
      <c r="F99" s="67"/>
      <c r="U99" s="77"/>
    </row>
    <row r="100" spans="1:21" ht="13.5" customHeight="1" x14ac:dyDescent="0.2">
      <c r="A100" s="92"/>
      <c r="B100" s="166">
        <v>23</v>
      </c>
      <c r="C100" s="201" t="s">
        <v>288</v>
      </c>
      <c r="D100" s="255" t="s">
        <v>65</v>
      </c>
      <c r="E100" s="254"/>
      <c r="F100" s="67"/>
      <c r="U100" s="77"/>
    </row>
    <row r="101" spans="1:21" ht="13.5" customHeight="1" x14ac:dyDescent="0.2">
      <c r="A101" s="92"/>
      <c r="B101" s="166">
        <v>24</v>
      </c>
      <c r="C101" s="201" t="s">
        <v>290</v>
      </c>
      <c r="D101" s="255" t="s">
        <v>59</v>
      </c>
      <c r="E101" s="254"/>
      <c r="F101" s="67"/>
      <c r="U101" s="77"/>
    </row>
    <row r="102" spans="1:21" ht="13.5" customHeight="1" x14ac:dyDescent="0.2">
      <c r="A102" s="92"/>
      <c r="B102" s="166">
        <v>25</v>
      </c>
      <c r="C102" s="201" t="s">
        <v>291</v>
      </c>
      <c r="D102" s="255" t="s">
        <v>289</v>
      </c>
      <c r="E102" s="254"/>
      <c r="F102" s="67"/>
    </row>
    <row r="103" spans="1:21" ht="13.5" customHeight="1" x14ac:dyDescent="0.2">
      <c r="A103" s="92"/>
      <c r="B103" s="166">
        <v>26</v>
      </c>
      <c r="C103" s="201" t="s">
        <v>292</v>
      </c>
      <c r="D103" s="255" t="s">
        <v>116</v>
      </c>
      <c r="E103" s="254"/>
      <c r="F103" s="67"/>
    </row>
    <row r="104" spans="1:21" ht="13.5" customHeight="1" x14ac:dyDescent="0.2">
      <c r="A104" s="92"/>
      <c r="B104" s="166">
        <v>27</v>
      </c>
      <c r="C104" s="201" t="s">
        <v>293</v>
      </c>
      <c r="D104" s="255" t="s">
        <v>116</v>
      </c>
      <c r="E104" s="254"/>
      <c r="F104" s="67"/>
    </row>
    <row r="105" spans="1:21" ht="13.5" customHeight="1" x14ac:dyDescent="0.2">
      <c r="A105" s="92"/>
      <c r="B105" s="166">
        <v>28</v>
      </c>
      <c r="C105" s="201" t="s">
        <v>221</v>
      </c>
      <c r="D105" s="255" t="s">
        <v>116</v>
      </c>
      <c r="E105" s="254"/>
      <c r="F105" s="67"/>
    </row>
    <row r="106" spans="1:21" ht="13.5" customHeight="1" x14ac:dyDescent="0.2">
      <c r="A106" s="92"/>
      <c r="B106" s="166">
        <v>29</v>
      </c>
      <c r="C106" s="201" t="s">
        <v>294</v>
      </c>
      <c r="D106" s="255" t="s">
        <v>116</v>
      </c>
      <c r="E106" s="254"/>
      <c r="F106" s="67"/>
    </row>
    <row r="107" spans="1:21" ht="13.5" customHeight="1" x14ac:dyDescent="0.2">
      <c r="A107" s="92"/>
      <c r="B107" s="166">
        <v>30</v>
      </c>
      <c r="C107" s="201" t="s">
        <v>211</v>
      </c>
      <c r="D107" s="255" t="s">
        <v>137</v>
      </c>
      <c r="E107" s="254"/>
      <c r="F107" s="67"/>
    </row>
    <row r="108" spans="1:21" ht="13.5" customHeight="1" x14ac:dyDescent="0.2">
      <c r="A108" s="92"/>
      <c r="B108" s="166">
        <v>31</v>
      </c>
      <c r="C108" s="201" t="s">
        <v>190</v>
      </c>
      <c r="D108" s="255" t="s">
        <v>40</v>
      </c>
      <c r="E108" s="254"/>
      <c r="F108" s="67"/>
    </row>
    <row r="109" spans="1:21" ht="13.5" customHeight="1" x14ac:dyDescent="0.2">
      <c r="A109" s="92"/>
      <c r="B109" s="166">
        <v>32</v>
      </c>
      <c r="C109" s="201" t="s">
        <v>295</v>
      </c>
      <c r="D109" s="255" t="s">
        <v>37</v>
      </c>
      <c r="E109" s="254"/>
      <c r="F109" s="67"/>
    </row>
    <row r="110" spans="1:21" ht="13.5" customHeight="1" x14ac:dyDescent="0.2">
      <c r="A110" s="92"/>
      <c r="B110" s="166">
        <v>33</v>
      </c>
      <c r="C110" s="201" t="s">
        <v>296</v>
      </c>
      <c r="D110" s="255" t="s">
        <v>37</v>
      </c>
      <c r="E110" s="254"/>
      <c r="F110" s="67"/>
    </row>
    <row r="111" spans="1:21" ht="13.5" customHeight="1" x14ac:dyDescent="0.2">
      <c r="A111" s="92"/>
      <c r="B111" s="166">
        <v>34</v>
      </c>
      <c r="C111" s="201" t="s">
        <v>213</v>
      </c>
      <c r="D111" s="255" t="s">
        <v>177</v>
      </c>
      <c r="E111" s="254"/>
      <c r="F111" s="67"/>
      <c r="G111" s="4"/>
      <c r="H111" s="4"/>
      <c r="I111" s="4"/>
      <c r="L111" s="4"/>
      <c r="M111" s="4"/>
      <c r="N111" s="4"/>
      <c r="O111" s="4"/>
      <c r="P111" s="4"/>
      <c r="T111" s="80"/>
      <c r="U111" s="77"/>
    </row>
    <row r="112" spans="1:21" ht="13.5" customHeight="1" x14ac:dyDescent="0.2">
      <c r="A112" s="92"/>
      <c r="B112" s="166">
        <v>35</v>
      </c>
      <c r="C112" s="201" t="s">
        <v>214</v>
      </c>
      <c r="D112" s="255" t="s">
        <v>177</v>
      </c>
      <c r="E112" s="254"/>
      <c r="F112" s="67"/>
      <c r="G112" s="4"/>
      <c r="H112" s="4"/>
      <c r="I112" s="4"/>
      <c r="L112" s="4"/>
      <c r="M112" s="4"/>
      <c r="N112" s="4"/>
      <c r="O112" s="4"/>
      <c r="P112" s="4"/>
      <c r="T112" s="80"/>
      <c r="U112" s="77"/>
    </row>
    <row r="113" spans="1:21" ht="13.5" customHeight="1" x14ac:dyDescent="0.2">
      <c r="A113" s="92"/>
      <c r="B113" s="166">
        <v>36</v>
      </c>
      <c r="C113" s="201" t="s">
        <v>297</v>
      </c>
      <c r="D113" s="255" t="s">
        <v>39</v>
      </c>
      <c r="E113" s="254"/>
      <c r="F113" s="67"/>
      <c r="G113" s="75"/>
      <c r="H113" s="77"/>
      <c r="I113" s="77"/>
      <c r="J113" s="77"/>
      <c r="K113" s="77"/>
      <c r="L113" s="77"/>
      <c r="M113" s="77"/>
      <c r="N113" s="77"/>
      <c r="O113" s="75"/>
      <c r="P113" s="77"/>
      <c r="Q113" s="77"/>
      <c r="R113" s="216"/>
      <c r="S113" s="80"/>
      <c r="T113" s="95"/>
      <c r="U113" s="95"/>
    </row>
    <row r="114" spans="1:21" ht="13.5" customHeight="1" x14ac:dyDescent="0.2">
      <c r="A114" s="92"/>
      <c r="B114" s="166">
        <v>37</v>
      </c>
      <c r="C114" s="201" t="s">
        <v>272</v>
      </c>
      <c r="D114" s="255" t="s">
        <v>39</v>
      </c>
      <c r="E114" s="254"/>
      <c r="F114" s="67"/>
      <c r="G114" s="75"/>
      <c r="H114" s="77"/>
      <c r="I114" s="77"/>
      <c r="J114" s="77"/>
      <c r="K114" s="77"/>
      <c r="L114" s="77"/>
      <c r="M114" s="77"/>
      <c r="N114" s="77"/>
      <c r="O114" s="75"/>
      <c r="P114" s="77"/>
      <c r="Q114" s="77"/>
      <c r="R114" s="216"/>
      <c r="S114" s="80"/>
      <c r="T114" s="95"/>
      <c r="U114" s="95"/>
    </row>
    <row r="115" spans="1:21" ht="13.5" customHeight="1" x14ac:dyDescent="0.2">
      <c r="A115" s="92"/>
      <c r="B115" s="166">
        <v>38</v>
      </c>
      <c r="C115" s="201" t="s">
        <v>208</v>
      </c>
      <c r="D115" s="255" t="s">
        <v>135</v>
      </c>
      <c r="E115" s="254"/>
      <c r="F115" s="67"/>
      <c r="G115" s="75"/>
      <c r="H115" s="77"/>
      <c r="I115" s="77"/>
      <c r="J115" s="77"/>
      <c r="K115" s="77"/>
      <c r="L115" s="77"/>
      <c r="M115" s="77"/>
      <c r="N115" s="77"/>
      <c r="O115" s="75"/>
      <c r="P115" s="77"/>
      <c r="Q115" s="77"/>
      <c r="R115" s="95"/>
      <c r="S115" s="80"/>
      <c r="T115" s="95"/>
      <c r="U115" s="95"/>
    </row>
    <row r="116" spans="1:21" ht="13.5" customHeight="1" x14ac:dyDescent="0.2">
      <c r="A116" s="92"/>
      <c r="B116" s="166">
        <v>39</v>
      </c>
      <c r="C116" s="201" t="s">
        <v>298</v>
      </c>
      <c r="D116" s="255" t="s">
        <v>135</v>
      </c>
      <c r="E116" s="254"/>
      <c r="G116" s="75"/>
      <c r="H116" s="77"/>
      <c r="I116" s="77"/>
      <c r="J116" s="77"/>
      <c r="K116" s="77"/>
      <c r="L116" s="77"/>
      <c r="M116" s="77"/>
      <c r="N116" s="77"/>
      <c r="O116" s="75"/>
      <c r="P116" s="95"/>
      <c r="Q116" s="95"/>
      <c r="R116" s="95"/>
      <c r="S116" s="80"/>
      <c r="T116" s="95"/>
      <c r="U116" s="95"/>
    </row>
    <row r="117" spans="1:21" ht="13.5" customHeight="1" x14ac:dyDescent="0.2">
      <c r="A117" s="92"/>
      <c r="B117" s="166">
        <v>40</v>
      </c>
      <c r="C117" s="201" t="s">
        <v>299</v>
      </c>
      <c r="D117" s="255" t="s">
        <v>262</v>
      </c>
      <c r="E117" s="254"/>
      <c r="G117" s="161"/>
      <c r="H117" s="8"/>
      <c r="I117" s="8"/>
      <c r="J117" s="8"/>
      <c r="K117" s="8"/>
      <c r="L117" s="8"/>
      <c r="M117" s="259"/>
      <c r="N117" s="259"/>
      <c r="O117" s="259"/>
      <c r="P117" s="95"/>
      <c r="Q117" s="95"/>
      <c r="R117" s="95"/>
      <c r="S117" s="80"/>
      <c r="T117" s="95"/>
      <c r="U117" s="95"/>
    </row>
    <row r="118" spans="1:21" ht="13.5" customHeight="1" x14ac:dyDescent="0.2">
      <c r="A118" s="92"/>
      <c r="B118" s="166">
        <v>41</v>
      </c>
      <c r="C118" s="201" t="s">
        <v>300</v>
      </c>
      <c r="D118" s="255" t="s">
        <v>262</v>
      </c>
      <c r="E118" s="254"/>
      <c r="F118" s="67"/>
      <c r="G118" s="161"/>
      <c r="H118" s="8"/>
      <c r="I118" s="8"/>
      <c r="J118" s="8"/>
      <c r="K118" s="8"/>
      <c r="L118" s="8"/>
      <c r="M118" s="331"/>
      <c r="N118" s="331"/>
      <c r="O118" s="331"/>
      <c r="P118" s="95"/>
      <c r="Q118" s="95"/>
      <c r="R118" s="95"/>
      <c r="S118" s="95"/>
      <c r="T118" s="95"/>
      <c r="U118" s="95"/>
    </row>
    <row r="119" spans="1:21" s="5" customFormat="1" ht="13.5" customHeight="1" x14ac:dyDescent="0.15">
      <c r="A119" s="92"/>
      <c r="B119" s="166">
        <v>42</v>
      </c>
      <c r="C119" s="201" t="s">
        <v>301</v>
      </c>
      <c r="D119" s="255" t="s">
        <v>262</v>
      </c>
      <c r="E119" s="254"/>
      <c r="F119" s="67"/>
      <c r="G119" s="45"/>
      <c r="H119" s="331"/>
      <c r="I119" s="45"/>
      <c r="J119" s="45"/>
      <c r="K119" s="45"/>
      <c r="L119" s="45"/>
      <c r="M119" s="331"/>
      <c r="N119" s="331"/>
      <c r="O119" s="331"/>
      <c r="P119" s="95"/>
      <c r="Q119" s="95"/>
      <c r="R119" s="95"/>
      <c r="S119" s="95"/>
      <c r="T119" s="95"/>
      <c r="U119" s="95"/>
    </row>
    <row r="120" spans="1:21" s="5" customFormat="1" ht="13.5" customHeight="1" x14ac:dyDescent="0.15">
      <c r="A120" s="92"/>
      <c r="B120" s="166">
        <v>43</v>
      </c>
      <c r="C120" s="201" t="s">
        <v>219</v>
      </c>
      <c r="D120" s="255" t="s">
        <v>61</v>
      </c>
      <c r="E120" s="254"/>
      <c r="F120" s="67"/>
      <c r="G120" s="331"/>
      <c r="H120" s="331"/>
      <c r="I120" s="331"/>
      <c r="J120" s="331"/>
      <c r="K120" s="331"/>
      <c r="L120" s="331"/>
      <c r="M120" s="331"/>
      <c r="N120" s="331"/>
      <c r="O120" s="331"/>
      <c r="P120" s="95"/>
      <c r="Q120" s="95"/>
      <c r="R120" s="95"/>
      <c r="S120" s="95"/>
      <c r="T120" s="251"/>
      <c r="U120" s="252"/>
    </row>
    <row r="121" spans="1:21" s="5" customFormat="1" ht="13.5" customHeight="1" x14ac:dyDescent="0.15">
      <c r="A121" s="92"/>
      <c r="B121" s="166">
        <v>44</v>
      </c>
      <c r="C121" s="201" t="s">
        <v>302</v>
      </c>
      <c r="D121" s="255" t="s">
        <v>61</v>
      </c>
      <c r="E121" s="254"/>
      <c r="F121" s="67"/>
      <c r="G121" s="331"/>
      <c r="H121" s="331"/>
      <c r="I121" s="331"/>
      <c r="J121" s="331"/>
      <c r="K121" s="331"/>
      <c r="L121" s="331"/>
      <c r="M121" s="331"/>
      <c r="N121" s="331"/>
      <c r="O121" s="331"/>
      <c r="P121" s="95"/>
      <c r="Q121" s="95"/>
      <c r="R121" s="95"/>
      <c r="S121" s="95"/>
      <c r="T121" s="251"/>
      <c r="U121" s="252"/>
    </row>
    <row r="122" spans="1:21" s="5" customFormat="1" ht="13.5" customHeight="1" x14ac:dyDescent="0.15">
      <c r="A122" s="92"/>
      <c r="B122" s="166">
        <v>45</v>
      </c>
      <c r="C122" s="201" t="s">
        <v>303</v>
      </c>
      <c r="D122" s="255" t="s">
        <v>266</v>
      </c>
      <c r="E122" s="254"/>
      <c r="F122" s="67"/>
      <c r="G122" s="331"/>
      <c r="H122" s="331"/>
      <c r="I122" s="331"/>
      <c r="J122" s="331"/>
      <c r="K122" s="331"/>
      <c r="L122" s="331"/>
      <c r="M122" s="331"/>
      <c r="N122" s="331"/>
      <c r="O122" s="331"/>
      <c r="P122" s="95"/>
      <c r="Q122" s="95"/>
      <c r="R122" s="95"/>
      <c r="S122" s="95"/>
      <c r="T122" s="80"/>
      <c r="U122" s="80"/>
    </row>
    <row r="123" spans="1:21" s="5" customFormat="1" ht="13.5" customHeight="1" x14ac:dyDescent="0.15">
      <c r="A123" s="92"/>
      <c r="B123" s="166">
        <v>46</v>
      </c>
      <c r="C123" s="201" t="s">
        <v>304</v>
      </c>
      <c r="D123" s="255" t="s">
        <v>266</v>
      </c>
      <c r="E123" s="254"/>
      <c r="G123" s="331"/>
      <c r="H123" s="331"/>
      <c r="I123" s="331"/>
      <c r="J123" s="331"/>
      <c r="K123" s="331"/>
      <c r="L123" s="331"/>
      <c r="M123" s="331"/>
      <c r="N123" s="331"/>
      <c r="O123" s="331"/>
      <c r="P123" s="95"/>
      <c r="Q123" s="95"/>
      <c r="R123" s="95"/>
      <c r="S123" s="95"/>
      <c r="T123" s="80"/>
      <c r="U123" s="80"/>
    </row>
    <row r="124" spans="1:21" s="5" customFormat="1" ht="13.5" customHeight="1" x14ac:dyDescent="0.15">
      <c r="A124" s="92"/>
      <c r="B124" s="166">
        <v>47</v>
      </c>
      <c r="C124" s="201" t="s">
        <v>223</v>
      </c>
      <c r="D124" s="255" t="s">
        <v>125</v>
      </c>
      <c r="E124" s="254"/>
      <c r="G124" s="331"/>
      <c r="H124" s="331"/>
      <c r="I124" s="331"/>
      <c r="J124" s="331"/>
      <c r="K124" s="331"/>
      <c r="L124" s="331"/>
      <c r="M124" s="331"/>
      <c r="N124" s="331"/>
      <c r="O124" s="331"/>
      <c r="P124" s="95"/>
      <c r="Q124" s="95"/>
      <c r="R124" s="95"/>
      <c r="S124" s="95"/>
      <c r="T124" s="80"/>
      <c r="U124" s="80"/>
    </row>
    <row r="125" spans="1:21" s="5" customFormat="1" ht="13.5" customHeight="1" x14ac:dyDescent="0.15">
      <c r="A125" s="92"/>
      <c r="B125" s="166">
        <v>48</v>
      </c>
      <c r="C125" s="201" t="s">
        <v>224</v>
      </c>
      <c r="D125" s="255" t="s">
        <v>125</v>
      </c>
      <c r="E125" s="254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80"/>
      <c r="U125" s="80"/>
    </row>
    <row r="126" spans="1:21" ht="13.5" customHeight="1" x14ac:dyDescent="0.2">
      <c r="B126" s="166">
        <v>49</v>
      </c>
      <c r="C126" s="201" t="s">
        <v>305</v>
      </c>
      <c r="D126" s="255" t="s">
        <v>271</v>
      </c>
      <c r="E126" s="254"/>
      <c r="F126" s="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80"/>
      <c r="U126" s="77"/>
    </row>
    <row r="127" spans="1:21" ht="13.5" customHeight="1" x14ac:dyDescent="0.2">
      <c r="B127" s="166">
        <v>50</v>
      </c>
      <c r="C127" s="201" t="s">
        <v>306</v>
      </c>
      <c r="D127" s="255" t="s">
        <v>77</v>
      </c>
      <c r="E127" s="254"/>
      <c r="F127" s="5"/>
      <c r="G127" s="5"/>
      <c r="H127" s="5"/>
      <c r="I127" s="77"/>
      <c r="J127" s="77"/>
      <c r="K127" s="77"/>
      <c r="L127" s="77"/>
      <c r="M127" s="77"/>
      <c r="N127" s="77"/>
      <c r="O127" s="75"/>
      <c r="P127" s="77"/>
      <c r="Q127" s="77"/>
      <c r="R127" s="80"/>
      <c r="S127" s="80"/>
      <c r="T127" s="80"/>
      <c r="U127" s="77"/>
    </row>
    <row r="128" spans="1:21" s="5" customFormat="1" ht="13.5" customHeight="1" x14ac:dyDescent="0.2">
      <c r="A128" s="382"/>
      <c r="B128" s="166">
        <v>51</v>
      </c>
      <c r="C128" s="254" t="s">
        <v>307</v>
      </c>
      <c r="D128" s="276" t="s">
        <v>62</v>
      </c>
      <c r="E128" s="254"/>
      <c r="F128" s="9"/>
      <c r="G128" s="9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</row>
    <row r="129" spans="1:21" s="5" customFormat="1" ht="13.5" customHeight="1" x14ac:dyDescent="0.2">
      <c r="A129" s="382"/>
      <c r="B129" s="166">
        <v>52</v>
      </c>
      <c r="C129" s="254" t="s">
        <v>308</v>
      </c>
      <c r="D129" s="276" t="s">
        <v>62</v>
      </c>
      <c r="E129" s="254"/>
      <c r="F129" s="9"/>
      <c r="G129" s="9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</row>
    <row r="130" spans="1:21" s="5" customFormat="1" ht="13.5" customHeight="1" x14ac:dyDescent="0.2">
      <c r="A130" s="382"/>
      <c r="B130" s="166"/>
      <c r="C130" s="254"/>
      <c r="D130" s="276"/>
      <c r="E130" s="254"/>
      <c r="F130" s="9"/>
      <c r="G130" s="9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</row>
    <row r="131" spans="1:21" s="5" customFormat="1" ht="13.5" customHeight="1" x14ac:dyDescent="0.2">
      <c r="A131" s="382"/>
      <c r="B131" s="166"/>
      <c r="C131" s="254"/>
      <c r="D131" s="276"/>
      <c r="E131" s="254"/>
      <c r="F131" s="9"/>
      <c r="G131" s="9"/>
      <c r="H131" s="9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</row>
    <row r="132" spans="1:21" s="5" customFormat="1" ht="13.5" customHeight="1" x14ac:dyDescent="0.2">
      <c r="A132" s="382"/>
      <c r="B132" s="166"/>
      <c r="C132" s="254"/>
      <c r="D132" s="276"/>
      <c r="E132" s="254"/>
      <c r="F132" s="9"/>
      <c r="G132" s="9"/>
      <c r="H132" s="9"/>
      <c r="I132" s="75"/>
      <c r="J132" s="77"/>
      <c r="K132" s="80"/>
      <c r="L132" s="80"/>
      <c r="M132" s="80"/>
      <c r="N132" s="80"/>
      <c r="O132" s="80"/>
      <c r="P132" s="80"/>
      <c r="Q132" s="278"/>
      <c r="R132" s="278"/>
      <c r="S132" s="80"/>
      <c r="T132" s="80"/>
      <c r="U132" s="80"/>
    </row>
    <row r="133" spans="1:21" s="5" customFormat="1" ht="13.5" customHeight="1" x14ac:dyDescent="0.2">
      <c r="A133" s="382"/>
      <c r="B133" s="166"/>
      <c r="C133" s="254"/>
      <c r="D133" s="276"/>
      <c r="E133" s="254"/>
      <c r="F133" s="9"/>
      <c r="G133" s="9"/>
      <c r="H133" s="9"/>
      <c r="I133" s="75"/>
      <c r="J133" s="77"/>
      <c r="K133" s="77"/>
      <c r="L133" s="77"/>
      <c r="M133" s="80"/>
      <c r="N133" s="80"/>
      <c r="O133" s="80"/>
      <c r="P133" s="80"/>
      <c r="Q133" s="278"/>
      <c r="R133" s="278"/>
      <c r="S133" s="80"/>
      <c r="T133" s="80"/>
      <c r="U133" s="80"/>
    </row>
    <row r="134" spans="1:21" s="5" customFormat="1" ht="13.5" customHeight="1" x14ac:dyDescent="0.2">
      <c r="A134" s="373"/>
      <c r="B134" s="166"/>
      <c r="C134" s="254"/>
      <c r="D134" s="276"/>
      <c r="E134" s="254"/>
      <c r="F134" s="9"/>
      <c r="G134" s="9"/>
      <c r="H134" s="9"/>
      <c r="I134" s="75"/>
      <c r="J134" s="77"/>
      <c r="K134" s="80"/>
      <c r="L134" s="80"/>
      <c r="M134" s="77"/>
      <c r="N134" s="80"/>
      <c r="O134" s="80"/>
      <c r="P134" s="80"/>
      <c r="Q134" s="278"/>
      <c r="R134" s="278"/>
      <c r="S134" s="80"/>
      <c r="T134" s="80"/>
      <c r="U134" s="80"/>
    </row>
    <row r="135" spans="1:21" ht="13.5" customHeight="1" x14ac:dyDescent="0.2">
      <c r="A135" s="373"/>
      <c r="B135" s="166"/>
      <c r="C135" s="254"/>
      <c r="D135" s="277"/>
      <c r="E135" s="254"/>
      <c r="I135" s="75"/>
      <c r="J135" s="77"/>
      <c r="K135" s="77"/>
      <c r="L135" s="95"/>
      <c r="M135" s="77"/>
      <c r="N135" s="80"/>
      <c r="O135" s="80"/>
      <c r="P135" s="80"/>
      <c r="Q135" s="278"/>
      <c r="R135" s="278"/>
      <c r="S135" s="77"/>
      <c r="T135" s="77"/>
      <c r="U135" s="77"/>
    </row>
    <row r="136" spans="1:21" ht="13.5" customHeight="1" x14ac:dyDescent="0.2">
      <c r="A136" s="373"/>
      <c r="B136" s="166"/>
      <c r="C136" s="254"/>
      <c r="D136" s="277"/>
      <c r="E136" s="254"/>
      <c r="I136" s="75"/>
      <c r="J136" s="77"/>
      <c r="K136" s="77"/>
      <c r="L136" s="77"/>
      <c r="M136" s="77"/>
      <c r="N136" s="80"/>
      <c r="O136" s="80"/>
      <c r="P136" s="77"/>
      <c r="Q136" s="278"/>
      <c r="R136" s="278"/>
      <c r="S136" s="77"/>
      <c r="T136" s="77"/>
      <c r="U136" s="77"/>
    </row>
    <row r="137" spans="1:21" ht="13.5" customHeight="1" x14ac:dyDescent="0.2">
      <c r="A137" s="373"/>
      <c r="B137" s="9"/>
      <c r="I137" s="75"/>
      <c r="J137" s="77"/>
      <c r="K137" s="77"/>
      <c r="L137" s="77"/>
      <c r="M137" s="77"/>
      <c r="N137" s="80"/>
      <c r="O137" s="80"/>
      <c r="P137" s="77"/>
      <c r="Q137" s="278"/>
      <c r="R137" s="278"/>
      <c r="S137" s="77"/>
      <c r="T137" s="77"/>
      <c r="U137" s="77"/>
    </row>
    <row r="138" spans="1:21" ht="13.5" customHeight="1" x14ac:dyDescent="0.2">
      <c r="A138" s="373"/>
      <c r="B138" s="9"/>
      <c r="I138" s="161"/>
      <c r="N138" s="5"/>
      <c r="O138" s="5"/>
      <c r="Q138" s="29"/>
      <c r="R138" s="1"/>
      <c r="S138" s="9"/>
      <c r="T138" s="9"/>
    </row>
    <row r="139" spans="1:21" ht="13.5" customHeight="1" x14ac:dyDescent="0.2">
      <c r="N139" s="5"/>
      <c r="O139" s="5"/>
      <c r="Q139" s="29"/>
      <c r="R139" s="1"/>
      <c r="S139" s="9"/>
      <c r="T139" s="9"/>
    </row>
    <row r="140" spans="1:21" ht="13.5" customHeight="1" x14ac:dyDescent="0.2">
      <c r="A140" s="9"/>
      <c r="B140" s="9"/>
      <c r="C140" s="9"/>
      <c r="D140" s="9"/>
      <c r="G140" s="9"/>
      <c r="N140" s="5"/>
      <c r="O140" s="5"/>
      <c r="Q140" s="29"/>
      <c r="T140" s="9"/>
    </row>
    <row r="141" spans="1:21" ht="13.5" customHeight="1" x14ac:dyDescent="0.2">
      <c r="A141" s="9"/>
      <c r="B141" s="9"/>
      <c r="C141" s="9"/>
      <c r="D141" s="9"/>
      <c r="G141" s="9"/>
      <c r="N141" s="5"/>
      <c r="Q141" s="29"/>
      <c r="T141" s="9"/>
    </row>
    <row r="142" spans="1:21" ht="13.5" customHeight="1" x14ac:dyDescent="0.2">
      <c r="A142" s="9"/>
      <c r="B142" s="9"/>
      <c r="C142" s="9"/>
      <c r="D142" s="9"/>
      <c r="G142" s="9"/>
    </row>
    <row r="143" spans="1:21" ht="13.5" customHeight="1" x14ac:dyDescent="0.2">
      <c r="A143" s="9"/>
      <c r="B143" s="9"/>
      <c r="C143" s="9"/>
      <c r="D143" s="9"/>
      <c r="G143" s="9"/>
    </row>
    <row r="144" spans="1:21" ht="13.5" customHeight="1" x14ac:dyDescent="0.2">
      <c r="A144" s="9"/>
      <c r="B144" s="9"/>
      <c r="C144" s="9"/>
      <c r="D144" s="9"/>
      <c r="G144" s="9"/>
      <c r="Q144" s="77"/>
      <c r="R144" s="95"/>
      <c r="S144" s="95"/>
      <c r="T144" s="95"/>
      <c r="U144" s="95"/>
    </row>
    <row r="145" spans="1:21" ht="13.5" customHeight="1" x14ac:dyDescent="0.2">
      <c r="A145" s="9"/>
      <c r="B145" s="9"/>
      <c r="C145" s="9"/>
      <c r="D145" s="9"/>
      <c r="G145" s="9"/>
      <c r="Q145" s="77"/>
      <c r="R145" s="217"/>
      <c r="S145" s="95"/>
      <c r="T145" s="95"/>
      <c r="U145" s="95"/>
    </row>
    <row r="146" spans="1:21" ht="13.5" customHeight="1" x14ac:dyDescent="0.2">
      <c r="A146" s="9"/>
      <c r="B146" s="9"/>
      <c r="C146" s="9"/>
      <c r="D146" s="9"/>
      <c r="G146" s="9"/>
      <c r="Q146" s="77"/>
      <c r="R146" s="95"/>
      <c r="S146" s="95"/>
      <c r="T146" s="95"/>
      <c r="U146" s="95"/>
    </row>
    <row r="147" spans="1:21" ht="13.5" customHeight="1" x14ac:dyDescent="0.2">
      <c r="A147" s="9"/>
      <c r="B147" s="9"/>
      <c r="C147" s="9"/>
      <c r="D147" s="9"/>
      <c r="G147" s="9"/>
      <c r="Q147" s="77"/>
      <c r="R147" s="95"/>
      <c r="S147" s="95"/>
      <c r="T147" s="95"/>
      <c r="U147" s="95"/>
    </row>
    <row r="148" spans="1:21" ht="13.5" customHeight="1" x14ac:dyDescent="0.2">
      <c r="A148" s="9"/>
      <c r="B148" s="9"/>
      <c r="C148" s="9"/>
      <c r="D148" s="9"/>
      <c r="G148" s="9"/>
      <c r="Q148" s="77"/>
      <c r="R148" s="95"/>
      <c r="S148" s="95"/>
      <c r="T148" s="95"/>
      <c r="U148" s="95"/>
    </row>
    <row r="149" spans="1:21" ht="13.5" customHeight="1" x14ac:dyDescent="0.2">
      <c r="A149" s="9"/>
      <c r="B149" s="9"/>
      <c r="C149" s="9"/>
      <c r="D149" s="9"/>
      <c r="G149" s="9"/>
      <c r="Q149" s="77"/>
      <c r="R149" s="95"/>
      <c r="S149" s="95"/>
      <c r="T149" s="95"/>
      <c r="U149" s="95"/>
    </row>
    <row r="150" spans="1:21" x14ac:dyDescent="0.2">
      <c r="A150" s="9"/>
      <c r="B150" s="9"/>
      <c r="C150" s="9"/>
      <c r="D150" s="9"/>
      <c r="G150" s="9"/>
      <c r="Q150" s="77"/>
      <c r="R150" s="95"/>
      <c r="S150" s="95"/>
      <c r="T150" s="95"/>
      <c r="U150" s="95"/>
    </row>
    <row r="151" spans="1:21" x14ac:dyDescent="0.2">
      <c r="A151" s="9"/>
      <c r="B151" s="9"/>
      <c r="C151" s="9"/>
      <c r="D151" s="9"/>
      <c r="G151" s="9"/>
      <c r="Q151" s="77"/>
      <c r="R151" s="95"/>
      <c r="S151" s="95"/>
      <c r="T151" s="95"/>
      <c r="U151" s="95"/>
    </row>
    <row r="152" spans="1:21" x14ac:dyDescent="0.2">
      <c r="A152" s="9"/>
      <c r="B152" s="9"/>
      <c r="C152" s="9"/>
      <c r="D152" s="9"/>
      <c r="G152" s="9"/>
      <c r="Q152" s="77"/>
      <c r="R152" s="95"/>
      <c r="S152" s="95"/>
      <c r="T152" s="95"/>
      <c r="U152" s="95"/>
    </row>
    <row r="153" spans="1:21" x14ac:dyDescent="0.2">
      <c r="A153" s="9"/>
      <c r="B153" s="9"/>
      <c r="C153" s="9"/>
      <c r="D153" s="9"/>
      <c r="G153" s="9"/>
      <c r="Q153" s="77"/>
      <c r="R153" s="95"/>
      <c r="S153" s="95"/>
      <c r="T153" s="95"/>
      <c r="U153" s="95"/>
    </row>
    <row r="154" spans="1:21" x14ac:dyDescent="0.2">
      <c r="A154" s="9"/>
      <c r="B154" s="9"/>
      <c r="C154" s="9"/>
      <c r="D154" s="9"/>
      <c r="G154" s="9"/>
      <c r="Q154" s="77"/>
      <c r="R154" s="256"/>
      <c r="S154" s="95"/>
      <c r="T154" s="95"/>
      <c r="U154" s="95"/>
    </row>
    <row r="155" spans="1:21" x14ac:dyDescent="0.2">
      <c r="A155" s="9"/>
      <c r="B155" s="9"/>
      <c r="C155" s="9"/>
      <c r="D155" s="9"/>
      <c r="G155" s="9"/>
      <c r="Q155" s="77"/>
      <c r="R155" s="95"/>
      <c r="S155" s="95"/>
      <c r="T155" s="95"/>
      <c r="U155" s="95"/>
    </row>
    <row r="156" spans="1:21" x14ac:dyDescent="0.2">
      <c r="A156" s="9"/>
      <c r="B156" s="9"/>
      <c r="C156" s="9"/>
      <c r="D156" s="9"/>
      <c r="G156" s="9"/>
      <c r="O156" s="9"/>
      <c r="Q156" s="77"/>
      <c r="R156" s="95"/>
      <c r="S156" s="95"/>
      <c r="T156" s="95"/>
      <c r="U156" s="95"/>
    </row>
    <row r="157" spans="1:21" x14ac:dyDescent="0.2">
      <c r="A157" s="9"/>
      <c r="B157" s="9"/>
      <c r="C157" s="9"/>
      <c r="D157" s="9"/>
      <c r="G157" s="9"/>
      <c r="O157" s="9"/>
      <c r="Q157" s="77"/>
      <c r="R157" s="95"/>
      <c r="S157" s="95"/>
      <c r="T157" s="95"/>
      <c r="U157" s="95"/>
    </row>
    <row r="158" spans="1:21" x14ac:dyDescent="0.2">
      <c r="A158" s="9"/>
      <c r="B158" s="9"/>
      <c r="C158" s="9"/>
      <c r="D158" s="9"/>
      <c r="G158" s="9"/>
      <c r="O158" s="9"/>
      <c r="Q158" s="77"/>
      <c r="R158" s="95"/>
      <c r="S158" s="95"/>
      <c r="T158" s="95"/>
      <c r="U158" s="95"/>
    </row>
    <row r="159" spans="1:21" x14ac:dyDescent="0.2">
      <c r="A159" s="9"/>
      <c r="B159" s="9"/>
      <c r="C159" s="9"/>
      <c r="D159" s="9"/>
      <c r="G159" s="9"/>
      <c r="O159" s="9"/>
      <c r="Q159" s="77"/>
      <c r="R159" s="95"/>
      <c r="S159" s="95"/>
      <c r="T159" s="95"/>
      <c r="U159" s="95"/>
    </row>
    <row r="160" spans="1:21" x14ac:dyDescent="0.2">
      <c r="A160" s="9"/>
      <c r="B160" s="9"/>
      <c r="C160" s="9"/>
      <c r="D160" s="9"/>
      <c r="G160" s="9"/>
      <c r="O160" s="9"/>
      <c r="Q160" s="77"/>
      <c r="R160" s="95"/>
      <c r="S160" s="95"/>
      <c r="T160" s="95"/>
      <c r="U160" s="95"/>
    </row>
    <row r="161" spans="1:21" x14ac:dyDescent="0.2">
      <c r="A161" s="9"/>
      <c r="B161" s="9"/>
      <c r="C161" s="9"/>
      <c r="D161" s="9"/>
      <c r="G161" s="9"/>
      <c r="O161" s="9"/>
      <c r="Q161" s="77"/>
      <c r="R161" s="95"/>
      <c r="S161" s="95"/>
      <c r="T161" s="95"/>
      <c r="U161" s="95"/>
    </row>
    <row r="162" spans="1:21" x14ac:dyDescent="0.2">
      <c r="A162" s="9"/>
      <c r="B162" s="9"/>
      <c r="C162" s="9"/>
      <c r="D162" s="9"/>
      <c r="G162" s="9"/>
      <c r="O162" s="9"/>
      <c r="Q162" s="77"/>
      <c r="R162" s="95"/>
      <c r="S162" s="95"/>
      <c r="T162" s="95"/>
      <c r="U162" s="95"/>
    </row>
    <row r="163" spans="1:21" x14ac:dyDescent="0.2">
      <c r="A163" s="9"/>
      <c r="B163" s="9"/>
      <c r="C163" s="9"/>
      <c r="D163" s="9"/>
      <c r="G163" s="9"/>
      <c r="O163" s="9"/>
      <c r="Q163" s="77"/>
      <c r="R163" s="95"/>
      <c r="S163" s="95"/>
      <c r="T163" s="95"/>
      <c r="U163" s="95"/>
    </row>
    <row r="164" spans="1:21" x14ac:dyDescent="0.2">
      <c r="A164" s="9"/>
      <c r="B164" s="9"/>
      <c r="C164" s="9"/>
      <c r="D164" s="9"/>
      <c r="G164" s="9"/>
      <c r="O164" s="9"/>
      <c r="Q164" s="77"/>
      <c r="R164" s="256"/>
      <c r="S164" s="95"/>
      <c r="T164" s="95"/>
      <c r="U164" s="95"/>
    </row>
    <row r="165" spans="1:21" x14ac:dyDescent="0.2">
      <c r="A165" s="9"/>
      <c r="B165" s="9"/>
      <c r="C165" s="9"/>
      <c r="D165" s="9"/>
      <c r="G165" s="9"/>
      <c r="O165" s="9"/>
      <c r="Q165" s="77"/>
      <c r="R165" s="95"/>
      <c r="S165" s="95"/>
      <c r="T165" s="95"/>
      <c r="U165" s="95"/>
    </row>
    <row r="166" spans="1:21" x14ac:dyDescent="0.2">
      <c r="A166" s="9"/>
      <c r="B166" s="9"/>
      <c r="C166" s="9"/>
      <c r="D166" s="9"/>
      <c r="G166" s="9"/>
      <c r="O166" s="9"/>
      <c r="Q166" s="77"/>
      <c r="R166" s="95"/>
      <c r="S166" s="95"/>
      <c r="T166" s="95"/>
      <c r="U166" s="95"/>
    </row>
    <row r="167" spans="1:21" x14ac:dyDescent="0.2">
      <c r="A167" s="9"/>
      <c r="B167" s="9"/>
      <c r="C167" s="9"/>
      <c r="D167" s="9"/>
      <c r="G167" s="9"/>
      <c r="O167" s="9"/>
      <c r="Q167" s="77"/>
      <c r="R167" s="95"/>
      <c r="S167" s="95"/>
      <c r="T167" s="95"/>
      <c r="U167" s="95"/>
    </row>
    <row r="168" spans="1:21" x14ac:dyDescent="0.2">
      <c r="A168" s="9"/>
      <c r="B168" s="9"/>
      <c r="C168" s="9"/>
      <c r="D168" s="9"/>
      <c r="G168" s="9"/>
      <c r="O168" s="9"/>
      <c r="Q168" s="77"/>
      <c r="R168" s="95"/>
      <c r="S168" s="95"/>
      <c r="T168" s="95"/>
      <c r="U168" s="95"/>
    </row>
    <row r="169" spans="1:21" x14ac:dyDescent="0.2">
      <c r="A169" s="9"/>
      <c r="B169" s="9"/>
      <c r="C169" s="9"/>
      <c r="D169" s="9"/>
      <c r="G169" s="9"/>
      <c r="O169" s="9"/>
      <c r="Q169" s="77"/>
      <c r="R169" s="95"/>
      <c r="S169" s="95"/>
      <c r="T169" s="95"/>
      <c r="U169" s="95"/>
    </row>
    <row r="170" spans="1:21" x14ac:dyDescent="0.2">
      <c r="A170" s="9"/>
      <c r="B170" s="9"/>
      <c r="C170" s="9"/>
      <c r="D170" s="9"/>
      <c r="G170" s="9"/>
      <c r="O170" s="9"/>
      <c r="Q170" s="77"/>
      <c r="R170" s="80"/>
      <c r="S170" s="80"/>
      <c r="T170" s="80"/>
      <c r="U170" s="77"/>
    </row>
    <row r="171" spans="1:21" x14ac:dyDescent="0.2">
      <c r="A171" s="9"/>
      <c r="B171" s="9"/>
      <c r="C171" s="9"/>
      <c r="D171" s="9"/>
      <c r="G171" s="9"/>
      <c r="O171" s="9"/>
      <c r="Q171" s="77"/>
      <c r="R171" s="80"/>
      <c r="S171" s="80"/>
      <c r="T171" s="80"/>
      <c r="U171" s="77"/>
    </row>
    <row r="172" spans="1:21" x14ac:dyDescent="0.2">
      <c r="A172" s="9"/>
      <c r="B172" s="9"/>
      <c r="C172" s="9"/>
      <c r="D172" s="9"/>
      <c r="G172" s="9"/>
      <c r="O172" s="9"/>
      <c r="Q172" s="77"/>
      <c r="R172" s="80"/>
      <c r="S172" s="80"/>
      <c r="T172" s="80"/>
      <c r="U172" s="77"/>
    </row>
    <row r="173" spans="1:21" x14ac:dyDescent="0.2">
      <c r="A173" s="9"/>
      <c r="B173" s="9"/>
      <c r="C173" s="9"/>
      <c r="D173" s="9"/>
      <c r="G173" s="9"/>
      <c r="O173" s="9"/>
      <c r="Q173" s="77"/>
      <c r="R173" s="80"/>
      <c r="S173" s="80"/>
      <c r="T173" s="80"/>
      <c r="U173" s="77"/>
    </row>
    <row r="174" spans="1:21" x14ac:dyDescent="0.2">
      <c r="A174" s="9"/>
      <c r="B174" s="9"/>
      <c r="C174" s="9"/>
      <c r="D174" s="9"/>
      <c r="G174" s="9"/>
      <c r="O174" s="9"/>
      <c r="Q174" s="77"/>
      <c r="R174" s="80"/>
      <c r="S174" s="80"/>
      <c r="T174" s="80"/>
      <c r="U174" s="77"/>
    </row>
    <row r="175" spans="1:21" x14ac:dyDescent="0.2">
      <c r="A175" s="9"/>
      <c r="B175" s="9"/>
      <c r="C175" s="9"/>
      <c r="D175" s="9"/>
      <c r="G175" s="9"/>
      <c r="O175" s="9"/>
      <c r="Q175" s="77"/>
      <c r="R175" s="80"/>
      <c r="S175" s="80"/>
      <c r="T175" s="80"/>
      <c r="U175" s="77"/>
    </row>
    <row r="176" spans="1:21" x14ac:dyDescent="0.2">
      <c r="A176" s="9"/>
      <c r="B176" s="9"/>
      <c r="C176" s="9"/>
      <c r="D176" s="9"/>
      <c r="G176" s="9"/>
      <c r="O176" s="9"/>
      <c r="Q176" s="77"/>
      <c r="R176" s="80"/>
      <c r="S176" s="80"/>
      <c r="T176" s="80"/>
      <c r="U176" s="77"/>
    </row>
    <row r="177" spans="1:21" x14ac:dyDescent="0.2">
      <c r="A177" s="9"/>
      <c r="B177" s="9"/>
      <c r="C177" s="9"/>
      <c r="D177" s="9"/>
      <c r="G177" s="9"/>
      <c r="O177" s="9"/>
      <c r="Q177" s="77"/>
      <c r="R177" s="80"/>
      <c r="S177" s="80"/>
      <c r="T177" s="80"/>
      <c r="U177" s="77"/>
    </row>
    <row r="178" spans="1:21" x14ac:dyDescent="0.2">
      <c r="A178" s="9"/>
      <c r="B178" s="9"/>
      <c r="C178" s="9"/>
      <c r="D178" s="9"/>
      <c r="G178" s="9"/>
      <c r="O178" s="9"/>
      <c r="Q178" s="77"/>
      <c r="R178" s="80"/>
      <c r="S178" s="80"/>
      <c r="T178" s="80"/>
      <c r="U178" s="77"/>
    </row>
    <row r="179" spans="1:21" x14ac:dyDescent="0.2">
      <c r="A179" s="9"/>
      <c r="B179" s="9"/>
      <c r="C179" s="9"/>
      <c r="D179" s="9"/>
      <c r="G179" s="9"/>
      <c r="O179" s="9"/>
      <c r="Q179" s="77"/>
      <c r="R179" s="80"/>
      <c r="S179" s="80"/>
      <c r="T179" s="80"/>
      <c r="U179" s="77"/>
    </row>
    <row r="180" spans="1:21" x14ac:dyDescent="0.2">
      <c r="A180" s="9"/>
      <c r="B180" s="9"/>
      <c r="C180" s="9"/>
      <c r="D180" s="9"/>
      <c r="G180" s="9"/>
      <c r="O180" s="9"/>
      <c r="Q180" s="77"/>
      <c r="R180" s="80"/>
      <c r="S180" s="80"/>
      <c r="T180" s="80"/>
      <c r="U180" s="77"/>
    </row>
    <row r="181" spans="1:21" x14ac:dyDescent="0.2">
      <c r="A181" s="9"/>
      <c r="B181" s="9"/>
      <c r="C181" s="9"/>
      <c r="D181" s="9"/>
      <c r="G181" s="9"/>
      <c r="O181" s="9"/>
      <c r="Q181" s="77"/>
      <c r="R181" s="80"/>
      <c r="S181" s="80"/>
      <c r="T181" s="80"/>
      <c r="U181" s="77"/>
    </row>
    <row r="182" spans="1:21" x14ac:dyDescent="0.2">
      <c r="A182" s="9"/>
      <c r="B182" s="9"/>
      <c r="C182" s="9"/>
      <c r="D182" s="9"/>
      <c r="G182" s="9"/>
      <c r="O182" s="9"/>
      <c r="Q182" s="77"/>
      <c r="R182" s="80"/>
      <c r="S182" s="80"/>
      <c r="T182" s="80"/>
      <c r="U182" s="77"/>
    </row>
    <row r="183" spans="1:21" x14ac:dyDescent="0.2">
      <c r="A183" s="9"/>
      <c r="B183" s="9"/>
      <c r="C183" s="9"/>
      <c r="D183" s="9"/>
      <c r="G183" s="9"/>
      <c r="O183" s="9"/>
      <c r="Q183" s="77"/>
      <c r="R183" s="80"/>
      <c r="S183" s="80"/>
      <c r="T183" s="80"/>
      <c r="U183" s="77"/>
    </row>
    <row r="184" spans="1:21" x14ac:dyDescent="0.2">
      <c r="A184" s="9"/>
      <c r="B184" s="9"/>
      <c r="C184" s="9"/>
      <c r="D184" s="9"/>
      <c r="G184" s="9"/>
      <c r="O184" s="9"/>
      <c r="Q184" s="77"/>
      <c r="R184" s="80"/>
      <c r="S184" s="80"/>
      <c r="T184" s="80"/>
      <c r="U184" s="77"/>
    </row>
    <row r="185" spans="1:21" x14ac:dyDescent="0.2">
      <c r="A185" s="9"/>
      <c r="B185" s="9"/>
      <c r="C185" s="9"/>
      <c r="D185" s="9"/>
      <c r="G185" s="9"/>
      <c r="O185" s="9"/>
      <c r="Q185" s="77"/>
      <c r="R185" s="80"/>
      <c r="S185" s="80"/>
      <c r="T185" s="80"/>
      <c r="U185" s="77"/>
    </row>
    <row r="186" spans="1:21" x14ac:dyDescent="0.2">
      <c r="A186" s="9"/>
      <c r="B186" s="9"/>
      <c r="C186" s="9"/>
      <c r="D186" s="9"/>
      <c r="G186" s="9"/>
      <c r="O186" s="9"/>
      <c r="Q186" s="77"/>
      <c r="R186" s="80"/>
      <c r="S186" s="80"/>
      <c r="T186" s="80"/>
      <c r="U186" s="77"/>
    </row>
    <row r="187" spans="1:21" x14ac:dyDescent="0.2">
      <c r="A187" s="9"/>
      <c r="B187" s="9"/>
      <c r="C187" s="9"/>
      <c r="D187" s="9"/>
      <c r="G187" s="9"/>
      <c r="O187" s="9"/>
      <c r="Q187" s="77"/>
      <c r="R187" s="80"/>
      <c r="S187" s="80"/>
      <c r="T187" s="80"/>
      <c r="U187" s="77"/>
    </row>
    <row r="188" spans="1:21" x14ac:dyDescent="0.2">
      <c r="A188" s="9"/>
      <c r="B188" s="9"/>
      <c r="C188" s="9"/>
      <c r="D188" s="9"/>
      <c r="G188" s="9"/>
      <c r="O188" s="9"/>
      <c r="Q188" s="77"/>
      <c r="R188" s="80"/>
      <c r="S188" s="80"/>
      <c r="T188" s="80"/>
      <c r="U188" s="77"/>
    </row>
    <row r="189" spans="1:21" x14ac:dyDescent="0.2">
      <c r="A189" s="9"/>
      <c r="B189" s="9"/>
      <c r="C189" s="9"/>
      <c r="D189" s="9"/>
      <c r="G189" s="9"/>
      <c r="O189" s="9"/>
      <c r="Q189" s="77"/>
      <c r="R189" s="80"/>
      <c r="S189" s="80"/>
      <c r="T189" s="80"/>
      <c r="U189" s="77"/>
    </row>
    <row r="190" spans="1:21" x14ac:dyDescent="0.2">
      <c r="A190" s="9"/>
      <c r="B190" s="9"/>
      <c r="C190" s="9"/>
      <c r="D190" s="9"/>
      <c r="G190" s="9"/>
      <c r="O190" s="9"/>
      <c r="Q190" s="77"/>
      <c r="R190" s="80"/>
      <c r="S190" s="80"/>
      <c r="T190" s="80"/>
      <c r="U190" s="77"/>
    </row>
    <row r="191" spans="1:21" x14ac:dyDescent="0.2">
      <c r="A191" s="9"/>
      <c r="B191" s="9"/>
      <c r="C191" s="9"/>
      <c r="D191" s="9"/>
      <c r="G191" s="9"/>
      <c r="O191" s="9"/>
      <c r="Q191" s="77"/>
      <c r="R191" s="80"/>
      <c r="S191" s="80"/>
      <c r="T191" s="80"/>
      <c r="U191" s="77"/>
    </row>
    <row r="192" spans="1:21" x14ac:dyDescent="0.2">
      <c r="A192" s="9"/>
      <c r="B192" s="9"/>
      <c r="C192" s="9"/>
      <c r="D192" s="9"/>
      <c r="G192" s="9"/>
      <c r="O192" s="9"/>
      <c r="Q192" s="77"/>
      <c r="R192" s="80"/>
      <c r="S192" s="80"/>
      <c r="T192" s="80"/>
      <c r="U192" s="77"/>
    </row>
    <row r="193" spans="1:21" x14ac:dyDescent="0.2">
      <c r="A193" s="9"/>
      <c r="B193" s="9"/>
      <c r="C193" s="9"/>
      <c r="D193" s="9"/>
      <c r="G193" s="9"/>
      <c r="O193" s="9"/>
      <c r="Q193" s="77"/>
      <c r="R193" s="80"/>
      <c r="S193" s="80"/>
      <c r="T193" s="80"/>
      <c r="U193" s="77"/>
    </row>
    <row r="194" spans="1:21" x14ac:dyDescent="0.2">
      <c r="A194" s="9"/>
      <c r="B194" s="9"/>
      <c r="C194" s="9"/>
      <c r="D194" s="9"/>
      <c r="G194" s="9"/>
      <c r="O194" s="9"/>
      <c r="Q194" s="77"/>
      <c r="R194" s="80"/>
      <c r="S194" s="80"/>
      <c r="T194" s="80"/>
      <c r="U194" s="77"/>
    </row>
    <row r="195" spans="1:21" x14ac:dyDescent="0.2">
      <c r="A195" s="9"/>
      <c r="B195" s="9"/>
      <c r="C195" s="9"/>
      <c r="D195" s="9"/>
      <c r="G195" s="9"/>
      <c r="O195" s="9"/>
      <c r="Q195" s="77"/>
      <c r="R195" s="80"/>
      <c r="S195" s="80"/>
      <c r="T195" s="80"/>
      <c r="U195" s="77"/>
    </row>
    <row r="196" spans="1:21" x14ac:dyDescent="0.2">
      <c r="A196" s="9"/>
      <c r="B196" s="9"/>
      <c r="C196" s="9"/>
      <c r="D196" s="9"/>
      <c r="G196" s="9"/>
      <c r="O196" s="9"/>
      <c r="Q196" s="77"/>
      <c r="R196" s="80"/>
      <c r="S196" s="80"/>
      <c r="T196" s="80"/>
      <c r="U196" s="77"/>
    </row>
    <row r="197" spans="1:21" x14ac:dyDescent="0.2">
      <c r="A197" s="9"/>
      <c r="B197" s="9"/>
      <c r="C197" s="9"/>
      <c r="D197" s="9"/>
      <c r="G197" s="9"/>
      <c r="O197" s="9"/>
      <c r="Q197" s="77"/>
      <c r="R197" s="80"/>
      <c r="S197" s="80"/>
      <c r="T197" s="80"/>
      <c r="U197" s="77"/>
    </row>
    <row r="198" spans="1:21" x14ac:dyDescent="0.2">
      <c r="A198" s="9"/>
      <c r="B198" s="9"/>
      <c r="C198" s="9"/>
      <c r="D198" s="9"/>
      <c r="G198" s="9"/>
      <c r="O198" s="9"/>
      <c r="Q198" s="77"/>
      <c r="R198" s="80"/>
      <c r="S198" s="80"/>
      <c r="T198" s="80"/>
      <c r="U198" s="77"/>
    </row>
  </sheetData>
  <mergeCells count="235">
    <mergeCell ref="C69:C70"/>
    <mergeCell ref="D69:D70"/>
    <mergeCell ref="Q69:Q70"/>
    <mergeCell ref="R69:R70"/>
    <mergeCell ref="S69:S70"/>
    <mergeCell ref="T69:T70"/>
    <mergeCell ref="T63:T64"/>
    <mergeCell ref="S61:S62"/>
    <mergeCell ref="T59:T60"/>
    <mergeCell ref="D61:D62"/>
    <mergeCell ref="C61:C62"/>
    <mergeCell ref="D59:D60"/>
    <mergeCell ref="C59:C60"/>
    <mergeCell ref="A67:A68"/>
    <mergeCell ref="B67:B68"/>
    <mergeCell ref="C67:C68"/>
    <mergeCell ref="D67:D68"/>
    <mergeCell ref="Q67:Q68"/>
    <mergeCell ref="R67:R68"/>
    <mergeCell ref="Q61:Q62"/>
    <mergeCell ref="T61:T62"/>
    <mergeCell ref="Q63:Q64"/>
    <mergeCell ref="R63:R64"/>
    <mergeCell ref="S67:S68"/>
    <mergeCell ref="T67:T68"/>
    <mergeCell ref="R50:R51"/>
    <mergeCell ref="S50:S51"/>
    <mergeCell ref="A52:A53"/>
    <mergeCell ref="B52:B53"/>
    <mergeCell ref="C52:C53"/>
    <mergeCell ref="D52:D53"/>
    <mergeCell ref="Q52:Q53"/>
    <mergeCell ref="S63:S64"/>
    <mergeCell ref="R61:R62"/>
    <mergeCell ref="A46:A47"/>
    <mergeCell ref="B46:B47"/>
    <mergeCell ref="T48:T49"/>
    <mergeCell ref="R52:R53"/>
    <mergeCell ref="S52:S53"/>
    <mergeCell ref="T52:T53"/>
    <mergeCell ref="S54:S55"/>
    <mergeCell ref="B54:B55"/>
    <mergeCell ref="C54:C55"/>
    <mergeCell ref="D54:D55"/>
    <mergeCell ref="Q54:Q55"/>
    <mergeCell ref="R54:R55"/>
    <mergeCell ref="S48:S49"/>
    <mergeCell ref="T54:T55"/>
    <mergeCell ref="T50:T51"/>
    <mergeCell ref="C46:C47"/>
    <mergeCell ref="D46:D47"/>
    <mergeCell ref="Q46:Q47"/>
    <mergeCell ref="A54:A55"/>
    <mergeCell ref="A50:A51"/>
    <mergeCell ref="B50:B51"/>
    <mergeCell ref="C50:C51"/>
    <mergeCell ref="D50:D51"/>
    <mergeCell ref="Q50:Q51"/>
    <mergeCell ref="A38:A39"/>
    <mergeCell ref="B38:B39"/>
    <mergeCell ref="C38:C39"/>
    <mergeCell ref="D38:D39"/>
    <mergeCell ref="Q38:Q39"/>
    <mergeCell ref="R38:R39"/>
    <mergeCell ref="S38:S39"/>
    <mergeCell ref="T38:T39"/>
    <mergeCell ref="S46:S47"/>
    <mergeCell ref="T46:T47"/>
    <mergeCell ref="A40:A41"/>
    <mergeCell ref="B40:B41"/>
    <mergeCell ref="C40:C41"/>
    <mergeCell ref="D40:D41"/>
    <mergeCell ref="A42:A43"/>
    <mergeCell ref="B42:B43"/>
    <mergeCell ref="C42:C43"/>
    <mergeCell ref="D42:D43"/>
    <mergeCell ref="A44:A45"/>
    <mergeCell ref="B44:B45"/>
    <mergeCell ref="C44:C45"/>
    <mergeCell ref="D44:D45"/>
    <mergeCell ref="Q44:Q45"/>
    <mergeCell ref="R44:R45"/>
    <mergeCell ref="S34:S35"/>
    <mergeCell ref="T34:T35"/>
    <mergeCell ref="S36:S37"/>
    <mergeCell ref="T36:T37"/>
    <mergeCell ref="A36:A37"/>
    <mergeCell ref="B36:B37"/>
    <mergeCell ref="C36:C37"/>
    <mergeCell ref="D36:D37"/>
    <mergeCell ref="Q36:Q37"/>
    <mergeCell ref="R36:R37"/>
    <mergeCell ref="A32:A33"/>
    <mergeCell ref="B32:B33"/>
    <mergeCell ref="C32:C33"/>
    <mergeCell ref="D32:D33"/>
    <mergeCell ref="Q32:Q33"/>
    <mergeCell ref="R32:R33"/>
    <mergeCell ref="A34:A35"/>
    <mergeCell ref="B34:B35"/>
    <mergeCell ref="C34:C35"/>
    <mergeCell ref="D34:D35"/>
    <mergeCell ref="Q34:Q35"/>
    <mergeCell ref="R34:R35"/>
    <mergeCell ref="A22:A23"/>
    <mergeCell ref="B22:B23"/>
    <mergeCell ref="C22:C23"/>
    <mergeCell ref="D22:D23"/>
    <mergeCell ref="B28:B29"/>
    <mergeCell ref="C28:C29"/>
    <mergeCell ref="D28:D29"/>
    <mergeCell ref="A28:A29"/>
    <mergeCell ref="A24:A25"/>
    <mergeCell ref="B24:B25"/>
    <mergeCell ref="C24:C25"/>
    <mergeCell ref="D24:D25"/>
    <mergeCell ref="C4:C5"/>
    <mergeCell ref="D4:D5"/>
    <mergeCell ref="Q4:Q5"/>
    <mergeCell ref="R4:R5"/>
    <mergeCell ref="S4:S5"/>
    <mergeCell ref="T4:T5"/>
    <mergeCell ref="A6:A7"/>
    <mergeCell ref="B6:B7"/>
    <mergeCell ref="C6:C7"/>
    <mergeCell ref="D6:D7"/>
    <mergeCell ref="Q6:Q7"/>
    <mergeCell ref="R6:R7"/>
    <mergeCell ref="S6:S7"/>
    <mergeCell ref="T6:T7"/>
    <mergeCell ref="A4:A5"/>
    <mergeCell ref="B4:B5"/>
    <mergeCell ref="T8:T9"/>
    <mergeCell ref="D12:D13"/>
    <mergeCell ref="Q12:Q13"/>
    <mergeCell ref="R12:R13"/>
    <mergeCell ref="S8:S9"/>
    <mergeCell ref="T10:T11"/>
    <mergeCell ref="T12:T13"/>
    <mergeCell ref="T14:T15"/>
    <mergeCell ref="S16:S17"/>
    <mergeCell ref="T16:T17"/>
    <mergeCell ref="D14:D15"/>
    <mergeCell ref="Q14:Q15"/>
    <mergeCell ref="R14:R15"/>
    <mergeCell ref="R10:R11"/>
    <mergeCell ref="S10:S11"/>
    <mergeCell ref="S12:S13"/>
    <mergeCell ref="S14:S15"/>
    <mergeCell ref="D8:D9"/>
    <mergeCell ref="Q8:Q9"/>
    <mergeCell ref="R8:R9"/>
    <mergeCell ref="Q10:Q11"/>
    <mergeCell ref="A16:A17"/>
    <mergeCell ref="B16:B17"/>
    <mergeCell ref="A26:A27"/>
    <mergeCell ref="B26:B27"/>
    <mergeCell ref="C26:C27"/>
    <mergeCell ref="D20:D21"/>
    <mergeCell ref="A8:A9"/>
    <mergeCell ref="B8:B9"/>
    <mergeCell ref="C8:C9"/>
    <mergeCell ref="A12:A13"/>
    <mergeCell ref="B12:B13"/>
    <mergeCell ref="C12:C13"/>
    <mergeCell ref="A20:A21"/>
    <mergeCell ref="B20:B21"/>
    <mergeCell ref="A18:A19"/>
    <mergeCell ref="B18:B19"/>
    <mergeCell ref="D10:D11"/>
    <mergeCell ref="A10:A11"/>
    <mergeCell ref="B10:B11"/>
    <mergeCell ref="C10:C11"/>
    <mergeCell ref="A14:A15"/>
    <mergeCell ref="B14:B15"/>
    <mergeCell ref="C14:C15"/>
    <mergeCell ref="D26:D27"/>
    <mergeCell ref="C16:C17"/>
    <mergeCell ref="D16:D17"/>
    <mergeCell ref="Q16:Q17"/>
    <mergeCell ref="R16:R17"/>
    <mergeCell ref="C20:C21"/>
    <mergeCell ref="C18:C19"/>
    <mergeCell ref="D18:D19"/>
    <mergeCell ref="Q18:Q19"/>
    <mergeCell ref="Q22:Q23"/>
    <mergeCell ref="R22:R23"/>
    <mergeCell ref="T28:T29"/>
    <mergeCell ref="T24:T25"/>
    <mergeCell ref="Q26:Q27"/>
    <mergeCell ref="R26:R27"/>
    <mergeCell ref="S26:S27"/>
    <mergeCell ref="R46:R47"/>
    <mergeCell ref="A48:A49"/>
    <mergeCell ref="B48:B49"/>
    <mergeCell ref="C48:C49"/>
    <mergeCell ref="D48:D49"/>
    <mergeCell ref="Q48:Q49"/>
    <mergeCell ref="R48:R49"/>
    <mergeCell ref="Q24:Q25"/>
    <mergeCell ref="R24:R25"/>
    <mergeCell ref="A30:A31"/>
    <mergeCell ref="B30:B31"/>
    <mergeCell ref="C30:C31"/>
    <mergeCell ref="D30:D31"/>
    <mergeCell ref="Q30:Q31"/>
    <mergeCell ref="R30:R31"/>
    <mergeCell ref="S30:S31"/>
    <mergeCell ref="T30:T31"/>
    <mergeCell ref="S32:S33"/>
    <mergeCell ref="T32:T33"/>
    <mergeCell ref="T26:T27"/>
    <mergeCell ref="S22:S23"/>
    <mergeCell ref="S24:S25"/>
    <mergeCell ref="Q20:Q21"/>
    <mergeCell ref="R20:R21"/>
    <mergeCell ref="R18:R19"/>
    <mergeCell ref="S44:S45"/>
    <mergeCell ref="T44:T45"/>
    <mergeCell ref="S18:S19"/>
    <mergeCell ref="T18:T19"/>
    <mergeCell ref="T20:T21"/>
    <mergeCell ref="Q40:Q41"/>
    <mergeCell ref="R40:R41"/>
    <mergeCell ref="S40:S41"/>
    <mergeCell ref="T40:T41"/>
    <mergeCell ref="Q42:Q43"/>
    <mergeCell ref="R42:R43"/>
    <mergeCell ref="S42:S43"/>
    <mergeCell ref="T42:T43"/>
    <mergeCell ref="S20:S21"/>
    <mergeCell ref="T22:T23"/>
    <mergeCell ref="Q28:Q29"/>
    <mergeCell ref="R28:R29"/>
    <mergeCell ref="S28:S29"/>
  </mergeCells>
  <phoneticPr fontId="3"/>
  <conditionalFormatting sqref="E7 E11 E15 E21 E25 E33 E37 E43 E47 E51">
    <cfRule type="expression" dxfId="167" priority="195">
      <formula>E6&lt;E9</formula>
    </cfRule>
    <cfRule type="expression" dxfId="166" priority="196">
      <formula>COUNTBLANK(E6)=1</formula>
    </cfRule>
  </conditionalFormatting>
  <conditionalFormatting sqref="E8 E12 E16 E22 E26 E34 E38 E44 E48 E52">
    <cfRule type="expression" dxfId="165" priority="193">
      <formula>E9&lt;E6</formula>
    </cfRule>
    <cfRule type="expression" dxfId="164" priority="194">
      <formula>COUNTBLANK(E9)=1</formula>
    </cfRule>
  </conditionalFormatting>
  <conditionalFormatting sqref="E5 E19 E31">
    <cfRule type="expression" dxfId="163" priority="191">
      <formula>F4&lt;F8</formula>
    </cfRule>
    <cfRule type="expression" dxfId="162" priority="192">
      <formula>COUNTBLANK(F4)=1</formula>
    </cfRule>
  </conditionalFormatting>
  <conditionalFormatting sqref="F5 F19 F31">
    <cfRule type="expression" dxfId="161" priority="189">
      <formula>F4&lt;F8</formula>
    </cfRule>
    <cfRule type="expression" dxfId="160" priority="190">
      <formula>COUNTBLANK(F4)=1</formula>
    </cfRule>
  </conditionalFormatting>
  <conditionalFormatting sqref="F6 F20 F32">
    <cfRule type="expression" dxfId="159" priority="185">
      <formula>F8&lt;F4</formula>
    </cfRule>
    <cfRule type="expression" dxfId="158" priority="186">
      <formula>COUNTBLANK(F8)=1</formula>
    </cfRule>
  </conditionalFormatting>
  <conditionalFormatting sqref="F7 F21 F33">
    <cfRule type="expression" dxfId="157" priority="182">
      <formula>COUNTBLANK(E6)=1</formula>
    </cfRule>
    <cfRule type="expression" dxfId="156" priority="183">
      <formula>F8&lt;F4</formula>
    </cfRule>
    <cfRule type="expression" dxfId="155" priority="184">
      <formula>COUNTBLANK(F8)=1</formula>
    </cfRule>
  </conditionalFormatting>
  <conditionalFormatting sqref="F26 F38 F44 F52">
    <cfRule type="expression" dxfId="154" priority="180">
      <formula>COUNTBLANK(E24)=1</formula>
    </cfRule>
    <cfRule type="expression" dxfId="153" priority="181">
      <formula>COUNTBLANK(F25)=1</formula>
    </cfRule>
  </conditionalFormatting>
  <conditionalFormatting sqref="F44:F45">
    <cfRule type="expression" dxfId="152" priority="179">
      <formula>F43&lt;F48</formula>
    </cfRule>
  </conditionalFormatting>
  <conditionalFormatting sqref="F45">
    <cfRule type="expression" dxfId="151" priority="178">
      <formula>COUNTBLANK(F43)=1</formula>
    </cfRule>
  </conditionalFormatting>
  <conditionalFormatting sqref="F46">
    <cfRule type="expression" dxfId="150" priority="177">
      <formula>COUNTBLANK(F43)=1</formula>
    </cfRule>
  </conditionalFormatting>
  <conditionalFormatting sqref="F47">
    <cfRule type="expression" dxfId="149" priority="174">
      <formula>COUNTBLANK(E46)=1</formula>
    </cfRule>
    <cfRule type="expression" dxfId="148" priority="175">
      <formula>F48&lt;F43</formula>
    </cfRule>
    <cfRule type="expression" dxfId="147" priority="176">
      <formula>COUNTBLANK(F48)=1</formula>
    </cfRule>
  </conditionalFormatting>
  <conditionalFormatting sqref="F27 F39 F53">
    <cfRule type="expression" dxfId="146" priority="172">
      <formula>F25&lt;F29</formula>
    </cfRule>
    <cfRule type="expression" dxfId="145" priority="173">
      <formula>COUNTBLANK(F1048575)=1</formula>
    </cfRule>
  </conditionalFormatting>
  <conditionalFormatting sqref="F28 F40 F54">
    <cfRule type="expression" dxfId="144" priority="170">
      <formula>F29&lt;F25</formula>
    </cfRule>
    <cfRule type="expression" dxfId="143" priority="171">
      <formula>COUNTBLANK(F29)=1</formula>
    </cfRule>
  </conditionalFormatting>
  <conditionalFormatting sqref="E28 E40 E54">
    <cfRule type="expression" dxfId="142" priority="168">
      <formula>F29&lt;F25</formula>
    </cfRule>
    <cfRule type="expression" dxfId="141" priority="169">
      <formula>COUNTBLANK(F29)=1</formula>
    </cfRule>
  </conditionalFormatting>
  <conditionalFormatting sqref="G5 G19 G31">
    <cfRule type="expression" dxfId="140" priority="167">
      <formula>COUNTBLANK(F4)=1</formula>
    </cfRule>
  </conditionalFormatting>
  <conditionalFormatting sqref="G45">
    <cfRule type="expression" dxfId="139" priority="166">
      <formula>COUNTBLANK(F43)=1</formula>
    </cfRule>
  </conditionalFormatting>
  <conditionalFormatting sqref="G28 G40 G54">
    <cfRule type="expression" dxfId="138" priority="165">
      <formula>COUNTBLANK(F29)=1</formula>
    </cfRule>
  </conditionalFormatting>
  <conditionalFormatting sqref="G14">
    <cfRule type="expression" dxfId="137" priority="164">
      <formula>COUNTBLANK(F16)=1</formula>
    </cfRule>
  </conditionalFormatting>
  <conditionalFormatting sqref="G13">
    <cfRule type="expression" dxfId="136" priority="136">
      <formula>G5&gt;G14</formula>
    </cfRule>
  </conditionalFormatting>
  <conditionalFormatting sqref="G10:G13">
    <cfRule type="expression" dxfId="135" priority="148">
      <formula>COUNTBLANK($G$14)=1</formula>
    </cfRule>
  </conditionalFormatting>
  <conditionalFormatting sqref="G6">
    <cfRule type="expression" dxfId="134" priority="143">
      <formula>G5&lt;G14</formula>
    </cfRule>
    <cfRule type="expression" dxfId="133" priority="147">
      <formula>COUNTBLANK(G5)=1</formula>
    </cfRule>
  </conditionalFormatting>
  <conditionalFormatting sqref="G7">
    <cfRule type="expression" dxfId="132" priority="142">
      <formula>G5&lt;G14</formula>
    </cfRule>
    <cfRule type="expression" dxfId="131" priority="146">
      <formula>COUNTBLANK(G5)=1</formula>
    </cfRule>
  </conditionalFormatting>
  <conditionalFormatting sqref="G8">
    <cfRule type="expression" dxfId="130" priority="141">
      <formula>G5&lt;G14</formula>
    </cfRule>
    <cfRule type="expression" dxfId="129" priority="145">
      <formula>COUNTBLANK(G5)=1</formula>
    </cfRule>
  </conditionalFormatting>
  <conditionalFormatting sqref="G9">
    <cfRule type="expression" dxfId="128" priority="140">
      <formula>G5&lt;G14</formula>
    </cfRule>
    <cfRule type="expression" dxfId="127" priority="144">
      <formula>COUNTBLANK(G5)=1</formula>
    </cfRule>
  </conditionalFormatting>
  <conditionalFormatting sqref="G10">
    <cfRule type="expression" dxfId="126" priority="139">
      <formula>G5&gt;G14</formula>
    </cfRule>
  </conditionalFormatting>
  <conditionalFormatting sqref="G11">
    <cfRule type="expression" dxfId="125" priority="138">
      <formula>G5&gt;G14</formula>
    </cfRule>
  </conditionalFormatting>
  <conditionalFormatting sqref="G12">
    <cfRule type="expression" dxfId="124" priority="137">
      <formula>G5&gt;G14</formula>
    </cfRule>
  </conditionalFormatting>
  <conditionalFormatting sqref="F15">
    <cfRule type="expression" dxfId="123" priority="134">
      <formula>F16&lt;F11</formula>
    </cfRule>
    <cfRule type="expression" dxfId="122" priority="135">
      <formula>COUNTBLANK(F16)=1</formula>
    </cfRule>
  </conditionalFormatting>
  <conditionalFormatting sqref="F14">
    <cfRule type="expression" dxfId="121" priority="132">
      <formula>COUNTBLANK(F16)=1</formula>
    </cfRule>
    <cfRule type="expression" dxfId="120" priority="133">
      <formula>F16&lt;F11</formula>
    </cfRule>
  </conditionalFormatting>
  <conditionalFormatting sqref="F13">
    <cfRule type="expression" dxfId="119" priority="130">
      <formula>COUNTBLANK(F11)=1</formula>
    </cfRule>
    <cfRule type="expression" dxfId="118" priority="131">
      <formula>F11&lt;F16</formula>
    </cfRule>
  </conditionalFormatting>
  <conditionalFormatting sqref="F12">
    <cfRule type="expression" dxfId="117" priority="128">
      <formula>F11&lt;F16</formula>
    </cfRule>
    <cfRule type="expression" dxfId="116" priority="129">
      <formula>COUNTBLANK(F11)=1</formula>
    </cfRule>
  </conditionalFormatting>
  <conditionalFormatting sqref="F11">
    <cfRule type="expression" dxfId="115" priority="127">
      <formula>COUNTBLANK(E10)=1</formula>
    </cfRule>
  </conditionalFormatting>
  <conditionalFormatting sqref="G27">
    <cfRule type="expression" dxfId="114" priority="114">
      <formula>G19&gt;G28</formula>
    </cfRule>
  </conditionalFormatting>
  <conditionalFormatting sqref="G24:G27">
    <cfRule type="expression" dxfId="113" priority="126">
      <formula>COUNTBLANK($G$19)=1</formula>
    </cfRule>
  </conditionalFormatting>
  <conditionalFormatting sqref="G20">
    <cfRule type="expression" dxfId="112" priority="121">
      <formula>G19&lt;G28</formula>
    </cfRule>
    <cfRule type="expression" dxfId="111" priority="125">
      <formula>COUNTBLANK(G19)=1</formula>
    </cfRule>
  </conditionalFormatting>
  <conditionalFormatting sqref="G21">
    <cfRule type="expression" dxfId="110" priority="120">
      <formula>G19&lt;G28</formula>
    </cfRule>
    <cfRule type="expression" dxfId="109" priority="124">
      <formula>COUNTBLANK(G19)=1</formula>
    </cfRule>
  </conditionalFormatting>
  <conditionalFormatting sqref="G22">
    <cfRule type="expression" dxfId="108" priority="119">
      <formula>G19&lt;G28</formula>
    </cfRule>
    <cfRule type="expression" dxfId="107" priority="123">
      <formula>COUNTBLANK(G19)=1</formula>
    </cfRule>
  </conditionalFormatting>
  <conditionalFormatting sqref="G23">
    <cfRule type="expression" dxfId="106" priority="118">
      <formula>G19&lt;G28</formula>
    </cfRule>
    <cfRule type="expression" dxfId="105" priority="122">
      <formula>COUNTBLANK(G19)=1</formula>
    </cfRule>
  </conditionalFormatting>
  <conditionalFormatting sqref="G24">
    <cfRule type="expression" dxfId="104" priority="117">
      <formula>G19&gt;G28</formula>
    </cfRule>
  </conditionalFormatting>
  <conditionalFormatting sqref="G25">
    <cfRule type="expression" dxfId="103" priority="116">
      <formula>G19&gt;G28</formula>
    </cfRule>
  </conditionalFormatting>
  <conditionalFormatting sqref="G26">
    <cfRule type="expression" dxfId="102" priority="115">
      <formula>G19&gt;G28</formula>
    </cfRule>
  </conditionalFormatting>
  <conditionalFormatting sqref="G39">
    <cfRule type="expression" dxfId="101" priority="101">
      <formula>G31&gt;G40</formula>
    </cfRule>
  </conditionalFormatting>
  <conditionalFormatting sqref="G36:G39">
    <cfRule type="expression" dxfId="100" priority="113">
      <formula>COUNTBLANK($G$31)=1</formula>
    </cfRule>
  </conditionalFormatting>
  <conditionalFormatting sqref="G32">
    <cfRule type="expression" dxfId="99" priority="108">
      <formula>G31&lt;G40</formula>
    </cfRule>
    <cfRule type="expression" dxfId="98" priority="112">
      <formula>COUNTBLANK(G31)=1</formula>
    </cfRule>
  </conditionalFormatting>
  <conditionalFormatting sqref="G33">
    <cfRule type="expression" dxfId="97" priority="107">
      <formula>G31&lt;G40</formula>
    </cfRule>
    <cfRule type="expression" dxfId="96" priority="111">
      <formula>COUNTBLANK(G31)=1</formula>
    </cfRule>
  </conditionalFormatting>
  <conditionalFormatting sqref="G34">
    <cfRule type="expression" dxfId="95" priority="106">
      <formula>G31&lt;G40</formula>
    </cfRule>
    <cfRule type="expression" dxfId="94" priority="110">
      <formula>COUNTBLANK(G31)=1</formula>
    </cfRule>
  </conditionalFormatting>
  <conditionalFormatting sqref="G35">
    <cfRule type="expression" dxfId="93" priority="105">
      <formula>G31&lt;G40</formula>
    </cfRule>
    <cfRule type="expression" dxfId="92" priority="109">
      <formula>COUNTBLANK(G31)=1</formula>
    </cfRule>
  </conditionalFormatting>
  <conditionalFormatting sqref="G36">
    <cfRule type="expression" dxfId="91" priority="104">
      <formula>G31&gt;G40</formula>
    </cfRule>
  </conditionalFormatting>
  <conditionalFormatting sqref="G37">
    <cfRule type="expression" dxfId="90" priority="103">
      <formula>G31&gt;G40</formula>
    </cfRule>
  </conditionalFormatting>
  <conditionalFormatting sqref="G38">
    <cfRule type="expression" dxfId="89" priority="102">
      <formula>G31&gt;G40</formula>
    </cfRule>
  </conditionalFormatting>
  <conditionalFormatting sqref="G53">
    <cfRule type="expression" dxfId="88" priority="88">
      <formula>G45&gt;G54</formula>
    </cfRule>
  </conditionalFormatting>
  <conditionalFormatting sqref="G50:G53">
    <cfRule type="expression" dxfId="87" priority="100">
      <formula>COUNTBLANK($G$45)=1</formula>
    </cfRule>
  </conditionalFormatting>
  <conditionalFormatting sqref="G46">
    <cfRule type="expression" dxfId="86" priority="95">
      <formula>G45&lt;G54</formula>
    </cfRule>
    <cfRule type="expression" dxfId="85" priority="99">
      <formula>COUNTBLANK(G45)=1</formula>
    </cfRule>
  </conditionalFormatting>
  <conditionalFormatting sqref="G47">
    <cfRule type="expression" dxfId="84" priority="94">
      <formula>G45&lt;G54</formula>
    </cfRule>
    <cfRule type="expression" dxfId="83" priority="98">
      <formula>COUNTBLANK(G45)=1</formula>
    </cfRule>
  </conditionalFormatting>
  <conditionalFormatting sqref="G48">
    <cfRule type="expression" dxfId="82" priority="93">
      <formula>G45&lt;G54</formula>
    </cfRule>
    <cfRule type="expression" dxfId="81" priority="97">
      <formula>COUNTBLANK(G45)=1</formula>
    </cfRule>
  </conditionalFormatting>
  <conditionalFormatting sqref="G49">
    <cfRule type="expression" dxfId="80" priority="92">
      <formula>G45&lt;G54</formula>
    </cfRule>
    <cfRule type="expression" dxfId="79" priority="96">
      <formula>COUNTBLANK(G45)=1</formula>
    </cfRule>
  </conditionalFormatting>
  <conditionalFormatting sqref="G50">
    <cfRule type="expression" dxfId="78" priority="91">
      <formula>G45&gt;G54</formula>
    </cfRule>
  </conditionalFormatting>
  <conditionalFormatting sqref="G51">
    <cfRule type="expression" dxfId="77" priority="90">
      <formula>G45&gt;G54</formula>
    </cfRule>
  </conditionalFormatting>
  <conditionalFormatting sqref="G52">
    <cfRule type="expression" dxfId="76" priority="89">
      <formula>G45&gt;G54</formula>
    </cfRule>
  </conditionalFormatting>
  <conditionalFormatting sqref="H9 H35">
    <cfRule type="expression" dxfId="75" priority="87">
      <formula>COUNTBLANK(G5)=1</formula>
    </cfRule>
  </conditionalFormatting>
  <conditionalFormatting sqref="H24 H50">
    <cfRule type="expression" dxfId="74" priority="86">
      <formula>COUNTBLANK(G28)=1</formula>
    </cfRule>
  </conditionalFormatting>
  <conditionalFormatting sqref="H10:H17">
    <cfRule type="expression" dxfId="73" priority="85">
      <formula>$H$9&lt;$H$24</formula>
    </cfRule>
  </conditionalFormatting>
  <conditionalFormatting sqref="H18:H23">
    <cfRule type="expression" dxfId="72" priority="84">
      <formula>$H$24&lt;$H$9</formula>
    </cfRule>
  </conditionalFormatting>
  <conditionalFormatting sqref="H10:H23">
    <cfRule type="expression" dxfId="71" priority="83">
      <formula>COUNTBLANK($H$9)=1</formula>
    </cfRule>
  </conditionalFormatting>
  <conditionalFormatting sqref="H36:H41">
    <cfRule type="expression" dxfId="70" priority="82">
      <formula>$H$35&lt;$H$50</formula>
    </cfRule>
  </conditionalFormatting>
  <conditionalFormatting sqref="H42:H49">
    <cfRule type="expression" dxfId="69" priority="81">
      <formula>$H$50&lt;$H$35</formula>
    </cfRule>
  </conditionalFormatting>
  <conditionalFormatting sqref="H36:H49">
    <cfRule type="expression" dxfId="68" priority="80">
      <formula>COUNTBLANK($H$35)=1</formula>
    </cfRule>
  </conditionalFormatting>
  <conditionalFormatting sqref="I18:I29">
    <cfRule type="expression" dxfId="67" priority="79">
      <formula>$I$17&lt;$I$42</formula>
    </cfRule>
  </conditionalFormatting>
  <conditionalFormatting sqref="I30:I41">
    <cfRule type="expression" dxfId="66" priority="78">
      <formula>$I$42&lt;$I$17</formula>
    </cfRule>
  </conditionalFormatting>
  <conditionalFormatting sqref="I18:I41">
    <cfRule type="expression" dxfId="65" priority="77">
      <formula>COUNTBLANK($I$17)=1</formula>
    </cfRule>
  </conditionalFormatting>
  <conditionalFormatting sqref="I17">
    <cfRule type="expression" dxfId="64" priority="76">
      <formula>COUNTBLANK($H$9)=1</formula>
    </cfRule>
  </conditionalFormatting>
  <conditionalFormatting sqref="I42">
    <cfRule type="expression" dxfId="63" priority="75">
      <formula>COUNTBLANK($H$50)=1</formula>
    </cfRule>
  </conditionalFormatting>
  <conditionalFormatting sqref="J29">
    <cfRule type="expression" dxfId="62" priority="4">
      <formula>COUNTBLANK($J$29)=1</formula>
    </cfRule>
    <cfRule type="expression" dxfId="61" priority="70">
      <formula>$J$29&lt;$K$29</formula>
    </cfRule>
  </conditionalFormatting>
  <conditionalFormatting sqref="K29">
    <cfRule type="expression" dxfId="60" priority="69">
      <formula>$K$29&lt;$J$29</formula>
    </cfRule>
  </conditionalFormatting>
  <conditionalFormatting sqref="L17">
    <cfRule type="expression" dxfId="59" priority="8">
      <formula>COUNTBLANK($M$9)=1</formula>
    </cfRule>
  </conditionalFormatting>
  <conditionalFormatting sqref="P7 P11 P15 P21 P25 P33 P37 P43 P47 P51">
    <cfRule type="expression" dxfId="58" priority="64">
      <formula>P6&lt;P9</formula>
    </cfRule>
    <cfRule type="expression" dxfId="57" priority="65">
      <formula>COUNTBLANK(P6)=1</formula>
    </cfRule>
  </conditionalFormatting>
  <conditionalFormatting sqref="P8 P12 P16 P22 P26 P34 P38 P44 P48 P52">
    <cfRule type="expression" dxfId="56" priority="62">
      <formula>P9&lt;P6</formula>
    </cfRule>
    <cfRule type="expression" dxfId="55" priority="63">
      <formula>COUNTBLANK(P9)=1</formula>
    </cfRule>
  </conditionalFormatting>
  <conditionalFormatting sqref="P5 P19 P31">
    <cfRule type="expression" dxfId="54" priority="45">
      <formula>O1048554&lt;O1048558</formula>
    </cfRule>
    <cfRule type="expression" dxfId="53" priority="61">
      <formula>COUNTBLANK(O4)=1</formula>
    </cfRule>
  </conditionalFormatting>
  <conditionalFormatting sqref="O5 O19 O31">
    <cfRule type="expression" dxfId="52" priority="58">
      <formula>O4&lt;O8</formula>
    </cfRule>
    <cfRule type="expression" dxfId="51" priority="59">
      <formula>COUNTBLANK(O4)=1</formula>
    </cfRule>
  </conditionalFormatting>
  <conditionalFormatting sqref="O11 O25 O37 O43 O51">
    <cfRule type="expression" dxfId="50" priority="57">
      <formula>COUNTBLANK(P10)=1</formula>
    </cfRule>
  </conditionalFormatting>
  <conditionalFormatting sqref="O8 O16 O22 O34 O48">
    <cfRule type="expression" dxfId="49" priority="56">
      <formula>COUNTBLANK(P6)=1</formula>
    </cfRule>
  </conditionalFormatting>
  <conditionalFormatting sqref="O6 O20 O32">
    <cfRule type="expression" dxfId="48" priority="54">
      <formula>O8&lt;O4</formula>
    </cfRule>
    <cfRule type="expression" dxfId="47" priority="55">
      <formula>COUNTBLANK(O8)=1</formula>
    </cfRule>
  </conditionalFormatting>
  <conditionalFormatting sqref="O7 O21 O33">
    <cfRule type="expression" dxfId="46" priority="52">
      <formula>O8&lt;O4</formula>
    </cfRule>
    <cfRule type="expression" dxfId="45" priority="53">
      <formula>COUNTBLANK(O8)=1</formula>
    </cfRule>
  </conditionalFormatting>
  <conditionalFormatting sqref="P28 P40 P54">
    <cfRule type="expression" dxfId="44" priority="51">
      <formula>COUNTBLANK(O29)=1</formula>
    </cfRule>
  </conditionalFormatting>
  <conditionalFormatting sqref="O28 O40 O54">
    <cfRule type="expression" dxfId="43" priority="49">
      <formula>O29&lt;O25</formula>
    </cfRule>
    <cfRule type="expression" dxfId="42" priority="50">
      <formula>COUNTBLANK(O29)=1</formula>
    </cfRule>
  </conditionalFormatting>
  <conditionalFormatting sqref="O12:O13">
    <cfRule type="expression" dxfId="41" priority="48">
      <formula>$O$11&lt;$O$16</formula>
    </cfRule>
  </conditionalFormatting>
  <conditionalFormatting sqref="O14:O15">
    <cfRule type="expression" dxfId="40" priority="47">
      <formula>$O$16&lt;$O$11</formula>
    </cfRule>
  </conditionalFormatting>
  <conditionalFormatting sqref="O12:O15">
    <cfRule type="expression" dxfId="39" priority="46">
      <formula>COUNTBLANK($O$11)=1</formula>
    </cfRule>
  </conditionalFormatting>
  <conditionalFormatting sqref="O26:O27">
    <cfRule type="expression" dxfId="38" priority="43">
      <formula>$O$25&lt;$O$29</formula>
    </cfRule>
    <cfRule type="expression" dxfId="37" priority="44">
      <formula>COUNTBLANK(O25)=1</formula>
    </cfRule>
  </conditionalFormatting>
  <conditionalFormatting sqref="O38:O39">
    <cfRule type="expression" dxfId="36" priority="41">
      <formula>$O$37&lt;$O$41</formula>
    </cfRule>
    <cfRule type="expression" dxfId="35" priority="42">
      <formula>COUNTBLANK($O$37)=1</formula>
    </cfRule>
  </conditionalFormatting>
  <conditionalFormatting sqref="O52:O53">
    <cfRule type="expression" dxfId="34" priority="39">
      <formula>$O$51&lt;$O$55</formula>
    </cfRule>
    <cfRule type="expression" dxfId="33" priority="40">
      <formula>COUNTBLANK($O$51)=1</formula>
    </cfRule>
  </conditionalFormatting>
  <conditionalFormatting sqref="O44:O47">
    <cfRule type="expression" dxfId="32" priority="38">
      <formula>COUNTBLANK($O$43)=1</formula>
    </cfRule>
  </conditionalFormatting>
  <conditionalFormatting sqref="O44:O45">
    <cfRule type="expression" dxfId="31" priority="37">
      <formula>$O$43&lt;$O$48</formula>
    </cfRule>
  </conditionalFormatting>
  <conditionalFormatting sqref="O46:O47">
    <cfRule type="expression" dxfId="30" priority="36">
      <formula>$O$48&lt;$O$43</formula>
    </cfRule>
  </conditionalFormatting>
  <conditionalFormatting sqref="N6:N13">
    <cfRule type="expression" dxfId="29" priority="35">
      <formula>COUNTBLANK($N$5)=1</formula>
    </cfRule>
  </conditionalFormatting>
  <conditionalFormatting sqref="N6:N9">
    <cfRule type="expression" dxfId="28" priority="34">
      <formula>$N$5&lt;$N$14</formula>
    </cfRule>
  </conditionalFormatting>
  <conditionalFormatting sqref="N10:N13">
    <cfRule type="expression" dxfId="27" priority="33">
      <formula>$N$14&lt;$N$5</formula>
    </cfRule>
  </conditionalFormatting>
  <conditionalFormatting sqref="N20:N23">
    <cfRule type="expression" dxfId="26" priority="32">
      <formula>$N$19&lt;$N$28</formula>
    </cfRule>
  </conditionalFormatting>
  <conditionalFormatting sqref="N24:N27">
    <cfRule type="expression" dxfId="25" priority="31">
      <formula>$N$28&lt;$N$19</formula>
    </cfRule>
  </conditionalFormatting>
  <conditionalFormatting sqref="N20:N27">
    <cfRule type="expression" dxfId="24" priority="30">
      <formula>COUNTBLANK($N$19)=1</formula>
    </cfRule>
  </conditionalFormatting>
  <conditionalFormatting sqref="N32:N35">
    <cfRule type="expression" dxfId="23" priority="29">
      <formula>$N$31&lt;$N$40</formula>
    </cfRule>
  </conditionalFormatting>
  <conditionalFormatting sqref="N36:N39">
    <cfRule type="expression" dxfId="22" priority="28">
      <formula>$N$40&lt;$N$31</formula>
    </cfRule>
  </conditionalFormatting>
  <conditionalFormatting sqref="N32:N39">
    <cfRule type="expression" dxfId="21" priority="27">
      <formula>COUNTBLANK($N$31)=1</formula>
    </cfRule>
  </conditionalFormatting>
  <conditionalFormatting sqref="N46:N49">
    <cfRule type="expression" dxfId="20" priority="26">
      <formula>$N$45&lt;$N$54</formula>
    </cfRule>
  </conditionalFormatting>
  <conditionalFormatting sqref="N50:N53">
    <cfRule type="expression" dxfId="19" priority="25">
      <formula>$N$54&lt;$N$45</formula>
    </cfRule>
  </conditionalFormatting>
  <conditionalFormatting sqref="N46:N53">
    <cfRule type="expression" dxfId="18" priority="24">
      <formula>COUNTBLANK($N$45)</formula>
    </cfRule>
  </conditionalFormatting>
  <conditionalFormatting sqref="M10:M17">
    <cfRule type="expression" dxfId="17" priority="23">
      <formula>$M$9&lt;$M$24</formula>
    </cfRule>
  </conditionalFormatting>
  <conditionalFormatting sqref="M18:M23">
    <cfRule type="expression" dxfId="16" priority="22">
      <formula>$M$24&lt;$M$9</formula>
    </cfRule>
  </conditionalFormatting>
  <conditionalFormatting sqref="M10:M23">
    <cfRule type="expression" dxfId="15" priority="21">
      <formula>COUNTBLANK($M$9)=1</formula>
    </cfRule>
  </conditionalFormatting>
  <conditionalFormatting sqref="M36:M41">
    <cfRule type="expression" dxfId="14" priority="20">
      <formula>$M$35&lt;$M$50</formula>
    </cfRule>
  </conditionalFormatting>
  <conditionalFormatting sqref="M42:M49">
    <cfRule type="expression" dxfId="13" priority="19">
      <formula>$M$50&lt;$M$35</formula>
    </cfRule>
  </conditionalFormatting>
  <conditionalFormatting sqref="M36:M49">
    <cfRule type="expression" dxfId="12" priority="17">
      <formula>COUNTBLANK($M$35)=1</formula>
    </cfRule>
  </conditionalFormatting>
  <conditionalFormatting sqref="L18:L29">
    <cfRule type="expression" dxfId="11" priority="16">
      <formula>$L$17&lt;$L$42</formula>
    </cfRule>
  </conditionalFormatting>
  <conditionalFormatting sqref="L30:L41">
    <cfRule type="expression" dxfId="10" priority="15">
      <formula>$L$42&lt;$L$17</formula>
    </cfRule>
  </conditionalFormatting>
  <conditionalFormatting sqref="L18:L41">
    <cfRule type="expression" dxfId="9" priority="14">
      <formula>COUNTBLANK($L$17)=1</formula>
    </cfRule>
  </conditionalFormatting>
  <conditionalFormatting sqref="N5 N19 N31">
    <cfRule type="expression" dxfId="8" priority="13">
      <formula>COUNTBLANK(O4)=1</formula>
    </cfRule>
  </conditionalFormatting>
  <conditionalFormatting sqref="N14 N46">
    <cfRule type="expression" dxfId="7" priority="12">
      <formula>COUNTBLANK(O16)=1</formula>
    </cfRule>
  </conditionalFormatting>
  <conditionalFormatting sqref="N28 N40 N54">
    <cfRule type="expression" dxfId="6" priority="11">
      <formula>COUNTBLANK(O29)=1</formula>
    </cfRule>
  </conditionalFormatting>
  <conditionalFormatting sqref="M9 M35">
    <cfRule type="expression" dxfId="5" priority="10">
      <formula>COUNTBLANK(N5)=1</formula>
    </cfRule>
  </conditionalFormatting>
  <conditionalFormatting sqref="M24 M50">
    <cfRule type="expression" dxfId="4" priority="9">
      <formula>COUNTBLANK(N28)=1</formula>
    </cfRule>
  </conditionalFormatting>
  <conditionalFormatting sqref="L42">
    <cfRule type="expression" dxfId="3" priority="7">
      <formula>COUNTBLANK($M$50)=1</formula>
    </cfRule>
  </conditionalFormatting>
  <conditionalFormatting sqref="E6 E9:E10 E13:E14 E17 E20 E23:E24 E27 E32 E35:E36 E39 E42 E45:E46 E49:E50 E53 F4 F8 F11 F16 F18 F22 F25 F29:F30 F34 F37 F41 F43 F48 F51 F55 G5 G14 G19 G28 G31 G40 G45 G54 H9 H24 H35 H50 I17 I42 J29">
    <cfRule type="expression" dxfId="2" priority="6">
      <formula>COUNTBLANK(E4)=1</formula>
    </cfRule>
  </conditionalFormatting>
  <conditionalFormatting sqref="J29:K29">
    <cfRule type="expression" dxfId="1" priority="5">
      <formula>COUNTBLANK(J29)</formula>
    </cfRule>
  </conditionalFormatting>
  <conditionalFormatting sqref="L17 L42 M9 M24 M35 M50 N5 N14 N19 N28 N31 N40 N45 N54 O4 O8 O11 O16 O18 O22 O25 O29:O30 O34 O37 O41 O43 O48 O51 O55 P6 P9:P10 P13:P14 P17:P18 P20 P23:P24 P27:P28 P32 P35:P36 P39 P42 P45:P46 P49:P50 P53">
    <cfRule type="expression" dxfId="0" priority="3">
      <formula>COUNTBLANK(L4)=1</formula>
    </cfRule>
  </conditionalFormatting>
  <printOptions horizontalCentered="1"/>
  <pageMargins left="0.19685039370078741" right="0.11811023622047245" top="0.19685039370078741" bottom="0.19685039370078741" header="0.19685039370078741" footer="0.23622047244094491"/>
  <pageSetup paperSize="9" orientation="portrait" errors="blank" horizontalDpi="4294967293" vertic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P105"/>
  <sheetViews>
    <sheetView zoomScale="120" zoomScaleNormal="120" workbookViewId="0">
      <selection activeCell="I108" sqref="I108"/>
    </sheetView>
  </sheetViews>
  <sheetFormatPr defaultColWidth="9" defaultRowHeight="20.100000000000001" customHeight="1" x14ac:dyDescent="0.15"/>
  <cols>
    <col min="1" max="1" width="4.375" style="10" customWidth="1"/>
    <col min="2" max="2" width="5" style="10" hidden="1" customWidth="1"/>
    <col min="3" max="3" width="14.5" style="7" bestFit="1" customWidth="1"/>
    <col min="4" max="4" width="5" style="7" customWidth="1"/>
    <col min="5" max="5" width="3.375" style="191" customWidth="1"/>
    <col min="6" max="12" width="3.375" style="7" customWidth="1"/>
    <col min="13" max="13" width="5" style="7" customWidth="1"/>
    <col min="14" max="14" width="4.875" style="7" customWidth="1"/>
    <col min="15" max="15" width="14" style="7" customWidth="1"/>
    <col min="16" max="16" width="4.375" style="7" customWidth="1"/>
    <col min="17" max="17" width="4.125" style="7" customWidth="1"/>
    <col min="18" max="18" width="3.5" style="7" customWidth="1"/>
    <col min="19" max="19" width="5.375" style="7" customWidth="1"/>
    <col min="20" max="16384" width="9" style="7"/>
  </cols>
  <sheetData>
    <row r="1" spans="1:17" ht="41.25" customHeight="1" x14ac:dyDescent="0.15">
      <c r="A1" s="618" t="s">
        <v>13</v>
      </c>
      <c r="B1" s="618"/>
      <c r="C1" s="618"/>
      <c r="D1" s="618"/>
      <c r="E1" s="618"/>
      <c r="F1" s="618"/>
      <c r="G1" s="618"/>
      <c r="H1" s="618"/>
      <c r="I1" s="618"/>
      <c r="J1" s="618"/>
      <c r="K1" s="618"/>
      <c r="L1" s="618"/>
      <c r="M1" s="618"/>
      <c r="N1" s="618"/>
      <c r="O1" s="618"/>
      <c r="P1" s="618"/>
    </row>
    <row r="2" spans="1:17" ht="17.25" x14ac:dyDescent="0.2">
      <c r="B2" s="10" t="s">
        <v>80</v>
      </c>
      <c r="C2" s="42" t="s">
        <v>1</v>
      </c>
      <c r="D2" s="42"/>
      <c r="E2" s="150"/>
      <c r="F2" s="150"/>
      <c r="G2" s="150"/>
      <c r="H2" s="150"/>
      <c r="I2" s="150"/>
      <c r="J2" s="177"/>
      <c r="K2" s="364"/>
      <c r="L2" s="364"/>
      <c r="M2" s="364"/>
      <c r="N2" s="41" t="s">
        <v>80</v>
      </c>
      <c r="O2" s="42" t="s">
        <v>1</v>
      </c>
      <c r="P2" s="41"/>
      <c r="Q2" s="9"/>
    </row>
    <row r="3" spans="1:17" ht="12" customHeight="1" thickBot="1" x14ac:dyDescent="0.25">
      <c r="A3" s="635">
        <v>1</v>
      </c>
      <c r="B3" s="639">
        <v>1</v>
      </c>
      <c r="C3" s="638" t="str">
        <f>VLOOKUP(B3,$B$67:$C$85,2)</f>
        <v>拓大紅陵</v>
      </c>
      <c r="D3" s="567"/>
      <c r="E3" s="544">
        <v>5</v>
      </c>
      <c r="F3" s="360"/>
      <c r="G3" s="360"/>
      <c r="H3"/>
      <c r="I3"/>
      <c r="J3"/>
      <c r="K3" s="364"/>
      <c r="L3" s="545">
        <v>5</v>
      </c>
      <c r="M3" s="478"/>
      <c r="N3" s="635">
        <v>11</v>
      </c>
      <c r="O3" s="636" t="str">
        <f>VLOOKUP(N3,$B$67:$C$85,2)</f>
        <v>日体大柏</v>
      </c>
      <c r="P3" s="638">
        <v>10</v>
      </c>
      <c r="Q3" s="9"/>
    </row>
    <row r="4" spans="1:17" ht="12" customHeight="1" thickTop="1" thickBot="1" x14ac:dyDescent="0.25">
      <c r="A4" s="635"/>
      <c r="B4" s="639"/>
      <c r="C4" s="638"/>
      <c r="D4" s="360"/>
      <c r="E4" s="646" t="s">
        <v>314</v>
      </c>
      <c r="F4" s="488">
        <v>3</v>
      </c>
      <c r="G4" s="360"/>
      <c r="H4"/>
      <c r="I4"/>
      <c r="J4"/>
      <c r="K4" s="547">
        <v>3</v>
      </c>
      <c r="L4" s="650" t="s">
        <v>322</v>
      </c>
      <c r="M4" s="364"/>
      <c r="N4" s="635"/>
      <c r="O4" s="637"/>
      <c r="P4" s="638"/>
      <c r="Q4" s="9"/>
    </row>
    <row r="5" spans="1:17" ht="12" customHeight="1" thickTop="1" x14ac:dyDescent="0.2">
      <c r="A5" s="635">
        <v>2</v>
      </c>
      <c r="B5" s="639">
        <v>16</v>
      </c>
      <c r="C5" s="638" t="str">
        <f t="shared" ref="C5" si="0">VLOOKUP(B5,$B$67:$C$85,2)</f>
        <v>佐原</v>
      </c>
      <c r="D5" s="361">
        <v>2</v>
      </c>
      <c r="E5" s="647"/>
      <c r="F5" s="367"/>
      <c r="G5" s="572"/>
      <c r="H5"/>
      <c r="I5"/>
      <c r="J5" s="462"/>
      <c r="K5" s="369"/>
      <c r="L5" s="652"/>
      <c r="M5" s="365">
        <v>2</v>
      </c>
      <c r="N5" s="635">
        <v>9</v>
      </c>
      <c r="O5" s="638" t="str">
        <f t="shared" ref="O5" si="1">VLOOKUP(N5,$B$67:$C$85,2)</f>
        <v>千葉経済</v>
      </c>
      <c r="P5" s="638">
        <v>11</v>
      </c>
      <c r="Q5" s="9"/>
    </row>
    <row r="6" spans="1:17" ht="12" customHeight="1" thickBot="1" x14ac:dyDescent="0.25">
      <c r="A6" s="635"/>
      <c r="B6" s="639"/>
      <c r="C6" s="638"/>
      <c r="D6" s="644" t="s">
        <v>313</v>
      </c>
      <c r="E6" s="496"/>
      <c r="F6" s="363"/>
      <c r="G6" s="572"/>
      <c r="H6"/>
      <c r="I6"/>
      <c r="J6" s="462"/>
      <c r="K6" s="158"/>
      <c r="L6" s="497"/>
      <c r="M6" s="654" t="s">
        <v>320</v>
      </c>
      <c r="N6" s="635"/>
      <c r="O6" s="638"/>
      <c r="P6" s="638"/>
      <c r="Q6" s="9"/>
    </row>
    <row r="7" spans="1:17" ht="12" customHeight="1" thickTop="1" thickBot="1" x14ac:dyDescent="0.25">
      <c r="A7" s="635">
        <v>3</v>
      </c>
      <c r="B7" s="639">
        <v>4</v>
      </c>
      <c r="C7" s="638" t="str">
        <f t="shared" ref="C7" si="2">VLOOKUP(B7,$B$67:$C$85,2)</f>
        <v>東金</v>
      </c>
      <c r="D7" s="645"/>
      <c r="E7" s="550">
        <v>0</v>
      </c>
      <c r="F7" s="363"/>
      <c r="G7" s="572"/>
      <c r="H7"/>
      <c r="I7"/>
      <c r="J7" s="462"/>
      <c r="K7" s="158"/>
      <c r="L7" s="486">
        <v>0</v>
      </c>
      <c r="M7" s="655"/>
      <c r="N7" s="635">
        <v>17</v>
      </c>
      <c r="O7" s="638" t="str">
        <f t="shared" ref="O7" si="3">VLOOKUP(N7,$B$67:$C$85,2)</f>
        <v>成田</v>
      </c>
      <c r="P7" s="638">
        <v>12</v>
      </c>
      <c r="Q7" s="9"/>
    </row>
    <row r="8" spans="1:17" ht="12" customHeight="1" thickTop="1" thickBot="1" x14ac:dyDescent="0.25">
      <c r="A8" s="635"/>
      <c r="B8" s="639"/>
      <c r="C8" s="638"/>
      <c r="D8" s="555">
        <v>3</v>
      </c>
      <c r="E8" s="360"/>
      <c r="F8" s="646" t="s">
        <v>318</v>
      </c>
      <c r="G8" s="488">
        <v>3</v>
      </c>
      <c r="H8"/>
      <c r="I8"/>
      <c r="J8" s="574">
        <v>2</v>
      </c>
      <c r="K8" s="650" t="s">
        <v>326</v>
      </c>
      <c r="L8" s="364"/>
      <c r="M8" s="553">
        <v>3</v>
      </c>
      <c r="N8" s="635"/>
      <c r="O8" s="638"/>
      <c r="P8" s="638"/>
      <c r="Q8" s="9"/>
    </row>
    <row r="9" spans="1:17" ht="12" customHeight="1" thickTop="1" x14ac:dyDescent="0.2">
      <c r="A9" s="635">
        <v>4</v>
      </c>
      <c r="B9" s="639">
        <v>6</v>
      </c>
      <c r="C9" s="638" t="str">
        <f t="shared" ref="C9" si="4">VLOOKUP(B9,$B$67:$C$85,2)</f>
        <v>成東</v>
      </c>
      <c r="D9" s="361"/>
      <c r="E9" s="361">
        <v>0</v>
      </c>
      <c r="F9" s="647"/>
      <c r="G9" s="577"/>
      <c r="H9"/>
      <c r="I9"/>
      <c r="J9" s="573"/>
      <c r="K9" s="652"/>
      <c r="L9" s="365">
        <v>0</v>
      </c>
      <c r="M9" s="365"/>
      <c r="N9" s="635">
        <v>3</v>
      </c>
      <c r="O9" s="638" t="str">
        <f t="shared" ref="O9" si="5">VLOOKUP(N9,$B$67:$C$85,2)</f>
        <v>長生</v>
      </c>
      <c r="P9" s="638">
        <v>13</v>
      </c>
      <c r="Q9" s="9"/>
    </row>
    <row r="10" spans="1:17" ht="12" customHeight="1" thickBot="1" x14ac:dyDescent="0.25">
      <c r="A10" s="635"/>
      <c r="B10" s="639"/>
      <c r="C10" s="638"/>
      <c r="D10" s="360"/>
      <c r="E10" s="648" t="s">
        <v>315</v>
      </c>
      <c r="F10" s="366"/>
      <c r="G10" s="487"/>
      <c r="H10"/>
      <c r="I10"/>
      <c r="J10" s="339"/>
      <c r="K10" s="569"/>
      <c r="L10" s="656" t="s">
        <v>323</v>
      </c>
      <c r="M10" s="364"/>
      <c r="N10" s="635"/>
      <c r="O10" s="638"/>
      <c r="P10" s="638"/>
      <c r="Q10" s="9"/>
    </row>
    <row r="11" spans="1:17" ht="12" customHeight="1" thickTop="1" thickBot="1" x14ac:dyDescent="0.25">
      <c r="A11" s="635">
        <v>5</v>
      </c>
      <c r="B11" s="639">
        <v>18</v>
      </c>
      <c r="C11" s="638" t="str">
        <f t="shared" ref="C11" si="6">VLOOKUP(B11,$B$67:$C$85,2)</f>
        <v>昭和学院</v>
      </c>
      <c r="D11" s="363"/>
      <c r="E11" s="646"/>
      <c r="F11" s="550">
        <v>0</v>
      </c>
      <c r="G11" s="487"/>
      <c r="H11"/>
      <c r="I11"/>
      <c r="J11" s="339"/>
      <c r="K11" s="486">
        <v>0</v>
      </c>
      <c r="L11" s="650"/>
      <c r="M11" s="158"/>
      <c r="N11" s="635">
        <v>5</v>
      </c>
      <c r="O11" s="638" t="str">
        <f t="shared" ref="O11" si="7">VLOOKUP(N11,$B$67:$C$85,2)</f>
        <v>船橋東</v>
      </c>
      <c r="P11" s="638">
        <v>14</v>
      </c>
      <c r="Q11" s="9"/>
    </row>
    <row r="12" spans="1:17" ht="12" customHeight="1" thickTop="1" thickBot="1" x14ac:dyDescent="0.25">
      <c r="A12" s="635"/>
      <c r="B12" s="639"/>
      <c r="C12" s="638"/>
      <c r="D12" s="555"/>
      <c r="E12" s="568">
        <v>3</v>
      </c>
      <c r="F12" s="360"/>
      <c r="G12" s="487"/>
      <c r="H12" s="586"/>
      <c r="I12" s="541"/>
      <c r="J12" s="339"/>
      <c r="K12" s="364"/>
      <c r="L12" s="570">
        <v>3</v>
      </c>
      <c r="M12" s="553"/>
      <c r="N12" s="635"/>
      <c r="O12" s="638"/>
      <c r="P12" s="638"/>
      <c r="Q12" s="9"/>
    </row>
    <row r="13" spans="1:17" ht="12" customHeight="1" thickTop="1" thickBot="1" x14ac:dyDescent="0.25">
      <c r="A13" s="635">
        <v>6</v>
      </c>
      <c r="B13" s="639">
        <v>10</v>
      </c>
      <c r="C13" s="638" t="str">
        <f t="shared" ref="C13" si="8">VLOOKUP(B13,$B$67:$C$85,2)</f>
        <v>千葉南</v>
      </c>
      <c r="D13" s="361"/>
      <c r="E13" s="361">
        <v>1</v>
      </c>
      <c r="F13" s="360"/>
      <c r="G13" s="362"/>
      <c r="H13">
        <v>3</v>
      </c>
      <c r="I13" s="580">
        <v>1</v>
      </c>
      <c r="J13" s="3"/>
      <c r="K13" s="364"/>
      <c r="L13" s="545">
        <v>5</v>
      </c>
      <c r="M13" s="478"/>
      <c r="N13" s="635">
        <v>2</v>
      </c>
      <c r="O13" s="638" t="str">
        <f t="shared" ref="O13" si="9">VLOOKUP(N13,$B$67:$C$85,2)</f>
        <v>木更津総合</v>
      </c>
      <c r="P13" s="638">
        <v>15</v>
      </c>
      <c r="Q13" s="9"/>
    </row>
    <row r="14" spans="1:17" ht="12" customHeight="1" thickTop="1" thickBot="1" x14ac:dyDescent="0.25">
      <c r="A14" s="635"/>
      <c r="B14" s="639"/>
      <c r="C14" s="638"/>
      <c r="D14" s="360"/>
      <c r="E14" s="648" t="s">
        <v>316</v>
      </c>
      <c r="F14" s="360">
        <v>0</v>
      </c>
      <c r="G14" s="362"/>
      <c r="H14"/>
      <c r="I14" s="462"/>
      <c r="J14" s="3"/>
      <c r="K14" s="547">
        <v>1</v>
      </c>
      <c r="L14" s="650" t="s">
        <v>324</v>
      </c>
      <c r="M14" s="364"/>
      <c r="N14" s="635"/>
      <c r="O14" s="638"/>
      <c r="P14" s="638"/>
      <c r="Q14" s="9"/>
    </row>
    <row r="15" spans="1:17" ht="12" customHeight="1" thickTop="1" thickBot="1" x14ac:dyDescent="0.25">
      <c r="A15" s="635">
        <v>7</v>
      </c>
      <c r="B15" s="639">
        <v>19</v>
      </c>
      <c r="C15" s="638" t="str">
        <f t="shared" ref="C15" si="10">VLOOKUP(B15,$B$67:$C$85,2)</f>
        <v>習志野</v>
      </c>
      <c r="D15" s="363"/>
      <c r="E15" s="646"/>
      <c r="F15" s="571"/>
      <c r="G15" s="362"/>
      <c r="H15"/>
      <c r="I15" s="462"/>
      <c r="J15" s="3"/>
      <c r="K15" s="569"/>
      <c r="L15" s="651"/>
      <c r="M15" s="365"/>
      <c r="N15" s="635">
        <v>14</v>
      </c>
      <c r="O15" s="638" t="str">
        <f t="shared" ref="O15" si="11">VLOOKUP(N15,$B$67:$C$85,2)</f>
        <v>市立銚子</v>
      </c>
      <c r="P15" s="638">
        <v>16</v>
      </c>
      <c r="Q15" s="9"/>
    </row>
    <row r="16" spans="1:17" ht="12" customHeight="1" thickTop="1" thickBot="1" x14ac:dyDescent="0.25">
      <c r="A16" s="635"/>
      <c r="B16" s="639"/>
      <c r="C16" s="638"/>
      <c r="D16" s="555"/>
      <c r="E16" s="568">
        <v>4</v>
      </c>
      <c r="F16" s="647" t="s">
        <v>319</v>
      </c>
      <c r="G16" s="366"/>
      <c r="H16"/>
      <c r="I16" s="462"/>
      <c r="J16" s="540"/>
      <c r="K16" s="652" t="s">
        <v>327</v>
      </c>
      <c r="L16" s="364">
        <v>0</v>
      </c>
      <c r="M16" s="364"/>
      <c r="N16" s="635"/>
      <c r="O16" s="638"/>
      <c r="P16" s="638"/>
      <c r="Q16" s="9"/>
    </row>
    <row r="17" spans="1:18" ht="12" customHeight="1" thickTop="1" x14ac:dyDescent="0.2">
      <c r="A17" s="635">
        <v>8</v>
      </c>
      <c r="B17" s="639">
        <v>15</v>
      </c>
      <c r="C17" s="638" t="str">
        <f t="shared" ref="C17" si="12">VLOOKUP(B17,$B$67:$C$85,2)</f>
        <v>清水</v>
      </c>
      <c r="D17" s="361"/>
      <c r="E17" s="361">
        <v>0</v>
      </c>
      <c r="F17" s="646"/>
      <c r="G17" s="550">
        <v>0</v>
      </c>
      <c r="H17"/>
      <c r="I17"/>
      <c r="J17" s="575">
        <v>2</v>
      </c>
      <c r="K17" s="650"/>
      <c r="L17" s="364"/>
      <c r="M17" s="365">
        <v>0</v>
      </c>
      <c r="N17" s="635">
        <v>13</v>
      </c>
      <c r="O17" s="638" t="str">
        <f t="shared" ref="O17" si="13">VLOOKUP(N17,$B$67:$C$85,2)</f>
        <v>西武台千葉</v>
      </c>
      <c r="P17" s="638">
        <v>17</v>
      </c>
      <c r="Q17" s="9"/>
    </row>
    <row r="18" spans="1:18" ht="12" customHeight="1" thickBot="1" x14ac:dyDescent="0.25">
      <c r="A18" s="635"/>
      <c r="B18" s="639"/>
      <c r="C18" s="638"/>
      <c r="D18" s="360"/>
      <c r="E18" s="648" t="s">
        <v>317</v>
      </c>
      <c r="F18" s="367"/>
      <c r="G18" s="572"/>
      <c r="H18"/>
      <c r="I18"/>
      <c r="J18" s="462"/>
      <c r="K18" s="158"/>
      <c r="L18" s="364">
        <v>1</v>
      </c>
      <c r="M18" s="654" t="s">
        <v>321</v>
      </c>
      <c r="N18" s="635"/>
      <c r="O18" s="638"/>
      <c r="P18" s="638"/>
      <c r="Q18" s="9"/>
    </row>
    <row r="19" spans="1:18" ht="12" customHeight="1" thickTop="1" thickBot="1" x14ac:dyDescent="0.25">
      <c r="A19" s="635">
        <v>9</v>
      </c>
      <c r="B19" s="639">
        <v>8</v>
      </c>
      <c r="C19" s="638" t="str">
        <f t="shared" ref="C19" si="14">VLOOKUP(B19,$B$67:$C$85,2)</f>
        <v>敬愛学園</v>
      </c>
      <c r="D19" s="363"/>
      <c r="E19" s="646"/>
      <c r="F19" s="550">
        <v>3</v>
      </c>
      <c r="G19" s="360"/>
      <c r="H19"/>
      <c r="I19"/>
      <c r="J19" s="462"/>
      <c r="K19" s="158"/>
      <c r="L19" s="554"/>
      <c r="M19" s="655"/>
      <c r="N19" s="635">
        <v>12</v>
      </c>
      <c r="O19" s="638" t="str">
        <f t="shared" ref="O19:O21" si="15">VLOOKUP(N19,$B$67:$C$85,2)</f>
        <v>麗澤</v>
      </c>
      <c r="P19" s="638">
        <v>18</v>
      </c>
      <c r="Q19" s="9"/>
    </row>
    <row r="20" spans="1:18" ht="12" customHeight="1" thickTop="1" thickBot="1" x14ac:dyDescent="0.25">
      <c r="A20" s="635"/>
      <c r="B20" s="639"/>
      <c r="C20" s="638"/>
      <c r="D20" s="555"/>
      <c r="E20" s="568">
        <v>5</v>
      </c>
      <c r="F20" s="360"/>
      <c r="G20" s="360"/>
      <c r="H20"/>
      <c r="I20"/>
      <c r="J20" s="462"/>
      <c r="K20" s="369"/>
      <c r="L20" s="652" t="s">
        <v>325</v>
      </c>
      <c r="M20" s="553">
        <v>5</v>
      </c>
      <c r="N20" s="635"/>
      <c r="O20" s="638"/>
      <c r="P20" s="638"/>
      <c r="Q20" s="9"/>
    </row>
    <row r="21" spans="1:18" ht="12" customHeight="1" thickTop="1" thickBot="1" x14ac:dyDescent="0.25">
      <c r="A21" s="43"/>
      <c r="B21" s="43"/>
      <c r="C21" s="65"/>
      <c r="D21"/>
      <c r="E21"/>
      <c r="F21"/>
      <c r="G21"/>
      <c r="H21"/>
      <c r="I21"/>
      <c r="J21"/>
      <c r="K21" s="486">
        <v>3</v>
      </c>
      <c r="L21" s="650"/>
      <c r="M21" s="158"/>
      <c r="N21" s="635">
        <v>7</v>
      </c>
      <c r="O21" s="638" t="str">
        <f t="shared" si="15"/>
        <v>秀明八千代</v>
      </c>
      <c r="P21" s="638">
        <v>19</v>
      </c>
      <c r="Q21" s="9"/>
    </row>
    <row r="22" spans="1:18" ht="12" customHeight="1" thickTop="1" x14ac:dyDescent="0.2">
      <c r="A22" s="43"/>
      <c r="B22" s="43"/>
      <c r="D22" s="65"/>
      <c r="E22" s="65"/>
      <c r="F22" s="65"/>
      <c r="G22" s="65"/>
      <c r="H22"/>
      <c r="I22"/>
      <c r="J22"/>
      <c r="K22" s="364"/>
      <c r="L22" s="570">
        <v>4</v>
      </c>
      <c r="M22" s="553"/>
      <c r="N22" s="635"/>
      <c r="O22" s="638"/>
      <c r="P22" s="638"/>
      <c r="Q22" s="9"/>
    </row>
    <row r="23" spans="1:18" ht="13.5" customHeight="1" x14ac:dyDescent="0.2">
      <c r="A23" s="43"/>
      <c r="B23" s="640"/>
      <c r="C23" s="65" t="s">
        <v>55</v>
      </c>
      <c r="D23" s="65"/>
      <c r="E23" s="65"/>
      <c r="F23" s="65"/>
      <c r="G23" s="65"/>
      <c r="H23" s="257"/>
      <c r="I23" s="280"/>
      <c r="J23" s="186"/>
      <c r="K23" s="186"/>
      <c r="L23" s="186"/>
      <c r="M23" s="186"/>
      <c r="N23" s="598"/>
      <c r="O23" s="598"/>
      <c r="P23" s="598"/>
      <c r="Q23" s="9"/>
    </row>
    <row r="24" spans="1:18" ht="12.75" customHeight="1" x14ac:dyDescent="0.2">
      <c r="A24" s="43"/>
      <c r="B24" s="640"/>
      <c r="C24" s="638" t="s">
        <v>497</v>
      </c>
      <c r="D24" s="241"/>
      <c r="E24" s="243">
        <v>0</v>
      </c>
      <c r="F24" s="59"/>
      <c r="G24" s="65"/>
      <c r="H24" s="281"/>
      <c r="I24" s="281"/>
      <c r="J24" s="64"/>
      <c r="K24" s="186"/>
      <c r="L24" s="186"/>
      <c r="M24" s="186"/>
      <c r="N24" s="598"/>
      <c r="O24" s="598"/>
      <c r="P24" s="598"/>
      <c r="Q24" s="9"/>
    </row>
    <row r="25" spans="1:18" ht="13.5" customHeight="1" thickBot="1" x14ac:dyDescent="0.25">
      <c r="A25" s="196"/>
      <c r="B25" s="196"/>
      <c r="C25" s="638"/>
      <c r="D25" s="279"/>
      <c r="E25" s="245"/>
      <c r="F25" s="156"/>
      <c r="G25" s="65"/>
      <c r="H25" s="281"/>
      <c r="I25" s="281"/>
      <c r="J25" s="186"/>
      <c r="K25" s="186"/>
      <c r="L25" s="186"/>
      <c r="M25" s="186"/>
      <c r="N25" s="598"/>
      <c r="O25" s="598"/>
      <c r="P25" s="598"/>
      <c r="Q25" s="9"/>
    </row>
    <row r="26" spans="1:18" ht="13.5" customHeight="1" thickTop="1" thickBot="1" x14ac:dyDescent="0.25">
      <c r="A26" s="196"/>
      <c r="B26" s="196"/>
      <c r="C26" s="638" t="s">
        <v>483</v>
      </c>
      <c r="D26" s="581"/>
      <c r="E26" s="59"/>
      <c r="F26" s="556"/>
      <c r="G26" s="65"/>
      <c r="H26" s="186"/>
      <c r="I26" s="186"/>
      <c r="J26" s="186"/>
      <c r="K26" s="64"/>
      <c r="L26" s="186"/>
      <c r="M26" s="186"/>
      <c r="N26" s="598"/>
      <c r="O26" s="598"/>
      <c r="P26" s="598"/>
      <c r="Q26" s="9"/>
    </row>
    <row r="27" spans="1:18" ht="12" customHeight="1" thickTop="1" x14ac:dyDescent="0.2">
      <c r="A27" s="196"/>
      <c r="B27" s="196"/>
      <c r="C27" s="638"/>
      <c r="D27" s="582"/>
      <c r="E27" s="583">
        <v>3</v>
      </c>
      <c r="F27" s="241"/>
      <c r="G27" s="186"/>
      <c r="H27" s="186"/>
      <c r="I27" s="186"/>
      <c r="J27" s="186"/>
      <c r="K27" s="64"/>
      <c r="L27" s="186"/>
      <c r="M27" s="186"/>
      <c r="N27" s="186"/>
      <c r="O27" s="186"/>
      <c r="P27" s="186"/>
      <c r="Q27" s="9"/>
    </row>
    <row r="28" spans="1:18" ht="12" customHeight="1" x14ac:dyDescent="0.2">
      <c r="A28" s="196"/>
      <c r="B28" s="196"/>
      <c r="C28" s="65"/>
      <c r="D28" s="186"/>
      <c r="E28" s="186"/>
      <c r="F28" s="186"/>
      <c r="G28" s="186"/>
      <c r="H28" s="186"/>
      <c r="I28" s="186"/>
      <c r="J28" s="182"/>
      <c r="K28" s="182"/>
      <c r="L28" s="182"/>
      <c r="M28" s="182"/>
      <c r="N28" s="280"/>
      <c r="O28" s="186"/>
      <c r="P28" s="186"/>
      <c r="Q28" s="9"/>
    </row>
    <row r="29" spans="1:18" ht="41.25" customHeight="1" x14ac:dyDescent="0.2">
      <c r="A29" s="596" t="s">
        <v>14</v>
      </c>
      <c r="B29" s="596"/>
      <c r="C29" s="596"/>
      <c r="D29" s="596"/>
      <c r="E29" s="596"/>
      <c r="F29" s="596"/>
      <c r="G29" s="596"/>
      <c r="H29" s="596"/>
      <c r="I29" s="596"/>
      <c r="J29" s="596"/>
      <c r="K29" s="596"/>
      <c r="L29" s="596"/>
      <c r="M29" s="596"/>
      <c r="N29" s="596"/>
      <c r="O29" s="596"/>
      <c r="P29" s="596"/>
      <c r="Q29" s="9"/>
    </row>
    <row r="30" spans="1:18" ht="12" customHeight="1" x14ac:dyDescent="0.2">
      <c r="A30" s="196"/>
      <c r="B30" s="10" t="s">
        <v>80</v>
      </c>
      <c r="C30" s="42" t="s">
        <v>1</v>
      </c>
      <c r="D30" s="186"/>
      <c r="E30" s="186"/>
      <c r="F30" s="186"/>
      <c r="G30" s="186"/>
      <c r="H30" s="186"/>
      <c r="I30" s="186"/>
      <c r="J30" s="64"/>
      <c r="K30" s="64"/>
      <c r="L30" s="64"/>
      <c r="M30" s="64"/>
      <c r="N30" s="150" t="s">
        <v>80</v>
      </c>
      <c r="O30" s="42" t="s">
        <v>1</v>
      </c>
      <c r="P30" s="41"/>
      <c r="Q30" s="9"/>
    </row>
    <row r="31" spans="1:18" ht="12" customHeight="1" thickBot="1" x14ac:dyDescent="0.25">
      <c r="A31" s="638">
        <v>1</v>
      </c>
      <c r="B31" s="641">
        <v>6</v>
      </c>
      <c r="C31" s="636" t="str">
        <f>VLOOKUP(B31,$N$65:$O$78,2)</f>
        <v>秀明八千代</v>
      </c>
      <c r="D31" s="558"/>
      <c r="E31" s="559"/>
      <c r="F31" s="560">
        <v>5</v>
      </c>
      <c r="G31"/>
      <c r="H31"/>
      <c r="I31" s="596"/>
      <c r="J31"/>
      <c r="K31"/>
      <c r="L31" s="479"/>
      <c r="M31" s="546">
        <v>5</v>
      </c>
      <c r="N31" s="635">
        <v>9</v>
      </c>
      <c r="O31" s="636" t="str">
        <f>VLOOKUP(N31,$N$65:$O$78,2)</f>
        <v>日体大柏</v>
      </c>
      <c r="P31" s="638">
        <v>8</v>
      </c>
      <c r="Q31" s="179"/>
      <c r="R31" s="179"/>
    </row>
    <row r="32" spans="1:18" ht="12" customHeight="1" thickTop="1" thickBot="1" x14ac:dyDescent="0.2">
      <c r="A32" s="638"/>
      <c r="B32" s="641"/>
      <c r="C32" s="637"/>
      <c r="D32" s="308"/>
      <c r="E32" s="360"/>
      <c r="F32" s="646" t="s">
        <v>100</v>
      </c>
      <c r="G32" s="561">
        <v>3</v>
      </c>
      <c r="H32" s="160"/>
      <c r="I32" s="596"/>
      <c r="J32" s="160"/>
      <c r="K32" s="547">
        <v>3</v>
      </c>
      <c r="L32" s="650" t="s">
        <v>107</v>
      </c>
      <c r="M32" s="160"/>
      <c r="N32" s="635"/>
      <c r="O32" s="637"/>
      <c r="P32" s="638"/>
    </row>
    <row r="33" spans="1:18" ht="12" customHeight="1" thickTop="1" thickBot="1" x14ac:dyDescent="0.2">
      <c r="A33" s="638">
        <v>2</v>
      </c>
      <c r="B33" s="641">
        <v>5</v>
      </c>
      <c r="C33" s="636" t="str">
        <f>VLOOKUP(B33,$N$65:$O$78,2)</f>
        <v>船橋東</v>
      </c>
      <c r="D33" s="543">
        <v>5</v>
      </c>
      <c r="E33" s="544"/>
      <c r="F33" s="647"/>
      <c r="G33" s="576"/>
      <c r="H33" s="649"/>
      <c r="I33" s="596"/>
      <c r="J33" s="562"/>
      <c r="K33" s="369"/>
      <c r="L33" s="651"/>
      <c r="M33" s="160"/>
      <c r="N33" s="635">
        <v>3</v>
      </c>
      <c r="O33" s="636" t="str">
        <f t="shared" ref="O33" si="16">VLOOKUP(N33,$N$65:$O$78,2)</f>
        <v>長生</v>
      </c>
      <c r="P33" s="638">
        <v>9</v>
      </c>
      <c r="Q33" s="643"/>
      <c r="R33" s="44"/>
    </row>
    <row r="34" spans="1:18" ht="12" customHeight="1" thickTop="1" thickBot="1" x14ac:dyDescent="0.2">
      <c r="A34" s="638"/>
      <c r="B34" s="641"/>
      <c r="C34" s="637"/>
      <c r="D34" s="325"/>
      <c r="E34" s="646" t="s">
        <v>105</v>
      </c>
      <c r="F34" s="551"/>
      <c r="G34" s="562"/>
      <c r="H34" s="649"/>
      <c r="I34" s="596"/>
      <c r="J34" s="563">
        <v>0</v>
      </c>
      <c r="K34" s="650" t="s">
        <v>102</v>
      </c>
      <c r="L34" s="158"/>
      <c r="M34" s="205">
        <v>0</v>
      </c>
      <c r="N34" s="635"/>
      <c r="O34" s="637"/>
      <c r="P34" s="638"/>
      <c r="Q34" s="595"/>
      <c r="R34" s="31"/>
    </row>
    <row r="35" spans="1:18" ht="12" customHeight="1" thickTop="1" thickBot="1" x14ac:dyDescent="0.2">
      <c r="A35" s="638">
        <v>3</v>
      </c>
      <c r="B35" s="641">
        <v>12</v>
      </c>
      <c r="C35" s="636" t="str">
        <f>VLOOKUP(B35,$N$65:$O$78,2)</f>
        <v>佐原</v>
      </c>
      <c r="D35" s="311"/>
      <c r="E35" s="653"/>
      <c r="F35" s="363">
        <v>0</v>
      </c>
      <c r="G35" s="562"/>
      <c r="H35" s="160"/>
      <c r="I35" s="346"/>
      <c r="J35" s="152"/>
      <c r="K35" s="652"/>
      <c r="L35" s="545"/>
      <c r="M35" s="546">
        <v>4</v>
      </c>
      <c r="N35" s="635">
        <v>11</v>
      </c>
      <c r="O35" s="636" t="str">
        <f t="shared" ref="O35" si="17">VLOOKUP(N35,$N$65:$O$78,2)</f>
        <v>市立銚子</v>
      </c>
      <c r="P35" s="638">
        <v>10</v>
      </c>
      <c r="Q35" s="642"/>
      <c r="R35" s="31"/>
    </row>
    <row r="36" spans="1:18" ht="12" customHeight="1" thickTop="1" thickBot="1" x14ac:dyDescent="0.2">
      <c r="A36" s="638"/>
      <c r="B36" s="641"/>
      <c r="C36" s="637"/>
      <c r="D36" s="325">
        <v>0</v>
      </c>
      <c r="E36" s="360"/>
      <c r="F36" s="360"/>
      <c r="G36" s="562"/>
      <c r="H36" s="160"/>
      <c r="I36" s="310"/>
      <c r="J36" s="309"/>
      <c r="K36" s="552"/>
      <c r="L36" s="650" t="s">
        <v>109</v>
      </c>
      <c r="M36" s="160"/>
      <c r="N36" s="635"/>
      <c r="O36" s="637"/>
      <c r="P36" s="638"/>
      <c r="Q36" s="642"/>
      <c r="R36" s="6"/>
    </row>
    <row r="37" spans="1:18" ht="12" customHeight="1" thickTop="1" thickBot="1" x14ac:dyDescent="0.2">
      <c r="A37" s="638">
        <v>4</v>
      </c>
      <c r="B37" s="641">
        <v>10</v>
      </c>
      <c r="C37" s="636" t="str">
        <f>VLOOKUP(B37,$N$65:$O$78,2)</f>
        <v>麗澤</v>
      </c>
      <c r="D37" s="543">
        <v>4</v>
      </c>
      <c r="E37" s="544"/>
      <c r="F37" s="360"/>
      <c r="G37" s="562"/>
      <c r="H37" s="585"/>
      <c r="I37" s="202"/>
      <c r="J37" s="309"/>
      <c r="K37" s="369">
        <v>0</v>
      </c>
      <c r="L37" s="651"/>
      <c r="M37" s="202"/>
      <c r="N37" s="635">
        <v>4</v>
      </c>
      <c r="O37" s="636" t="str">
        <f t="shared" ref="O37" si="18">VLOOKUP(N37,$N$65:$O$78,2)</f>
        <v>成東</v>
      </c>
      <c r="P37" s="638">
        <v>11</v>
      </c>
      <c r="Q37" s="642"/>
      <c r="R37" s="6"/>
    </row>
    <row r="38" spans="1:18" ht="12" customHeight="1" thickTop="1" thickBot="1" x14ac:dyDescent="0.2">
      <c r="A38" s="638"/>
      <c r="B38" s="641"/>
      <c r="C38" s="637"/>
      <c r="D38" s="308"/>
      <c r="E38" s="646" t="s">
        <v>106</v>
      </c>
      <c r="F38" s="488">
        <v>0</v>
      </c>
      <c r="G38" s="310"/>
      <c r="H38" s="156">
        <v>3</v>
      </c>
      <c r="I38" s="309">
        <v>0</v>
      </c>
      <c r="J38" s="557"/>
      <c r="K38" s="364"/>
      <c r="L38" s="364"/>
      <c r="M38" s="310">
        <v>0</v>
      </c>
      <c r="N38" s="635"/>
      <c r="O38" s="637"/>
      <c r="P38" s="638"/>
      <c r="Q38" s="642"/>
      <c r="R38" s="6"/>
    </row>
    <row r="39" spans="1:18" ht="12" customHeight="1" thickTop="1" thickBot="1" x14ac:dyDescent="0.2">
      <c r="A39" s="638">
        <v>5</v>
      </c>
      <c r="B39" s="641">
        <v>2</v>
      </c>
      <c r="C39" s="636" t="str">
        <f>VLOOKUP(B39,$N$65:$O$78,2)</f>
        <v>千葉南</v>
      </c>
      <c r="D39" s="311"/>
      <c r="E39" s="653"/>
      <c r="F39" s="496"/>
      <c r="G39" s="310"/>
      <c r="H39" s="160"/>
      <c r="I39" s="309"/>
      <c r="J39" s="557"/>
      <c r="K39" s="364"/>
      <c r="L39" s="545"/>
      <c r="M39" s="546">
        <v>4</v>
      </c>
      <c r="N39" s="635">
        <v>7</v>
      </c>
      <c r="O39" s="636" t="str">
        <f t="shared" ref="O39" si="19">VLOOKUP(N39,$N$65:$O$78,2)</f>
        <v>習志野</v>
      </c>
      <c r="P39" s="638">
        <v>12</v>
      </c>
      <c r="Q39" s="642"/>
      <c r="R39" s="6"/>
    </row>
    <row r="40" spans="1:18" ht="12" customHeight="1" thickTop="1" thickBot="1" x14ac:dyDescent="0.2">
      <c r="A40" s="638"/>
      <c r="B40" s="641"/>
      <c r="C40" s="637"/>
      <c r="D40" s="325">
        <v>0</v>
      </c>
      <c r="E40" s="363"/>
      <c r="F40" s="647" t="s">
        <v>108</v>
      </c>
      <c r="G40" s="326"/>
      <c r="H40" s="160"/>
      <c r="I40" s="309"/>
      <c r="J40" s="557"/>
      <c r="K40" s="547">
        <v>1</v>
      </c>
      <c r="L40" s="650" t="s">
        <v>101</v>
      </c>
      <c r="M40" s="160"/>
      <c r="N40" s="635"/>
      <c r="O40" s="637"/>
      <c r="P40" s="638"/>
      <c r="Q40" s="642"/>
      <c r="R40" s="6"/>
    </row>
    <row r="41" spans="1:18" ht="12" customHeight="1" thickTop="1" x14ac:dyDescent="0.15">
      <c r="A41" s="638">
        <v>6</v>
      </c>
      <c r="B41" s="641">
        <v>14</v>
      </c>
      <c r="C41" s="636" t="str">
        <f>VLOOKUP(B41,$N$65:$O$78,2)</f>
        <v>千葉経済</v>
      </c>
      <c r="D41" s="311">
        <v>0</v>
      </c>
      <c r="E41" s="361"/>
      <c r="F41" s="646"/>
      <c r="G41" s="556">
        <v>0</v>
      </c>
      <c r="H41" s="160"/>
      <c r="I41" s="309"/>
      <c r="J41" s="578"/>
      <c r="K41" s="497"/>
      <c r="L41" s="651"/>
      <c r="M41" s="202"/>
      <c r="N41" s="635">
        <v>13</v>
      </c>
      <c r="O41" s="636" t="str">
        <f t="shared" ref="O41" si="20">VLOOKUP(N41,$N$65:$O$78,2)</f>
        <v>成田</v>
      </c>
      <c r="P41" s="638">
        <v>13</v>
      </c>
      <c r="Q41" s="302"/>
      <c r="R41" s="6"/>
    </row>
    <row r="42" spans="1:18" ht="12" customHeight="1" thickBot="1" x14ac:dyDescent="0.2">
      <c r="A42" s="638"/>
      <c r="B42" s="641"/>
      <c r="C42" s="637"/>
      <c r="D42" s="325"/>
      <c r="E42" s="648" t="s">
        <v>103</v>
      </c>
      <c r="F42" s="367"/>
      <c r="G42" s="557"/>
      <c r="H42" s="160"/>
      <c r="I42" s="309"/>
      <c r="J42" s="579"/>
      <c r="K42" s="652" t="s">
        <v>104</v>
      </c>
      <c r="L42" s="158"/>
      <c r="M42" s="160">
        <v>1</v>
      </c>
      <c r="N42" s="635"/>
      <c r="O42" s="637"/>
      <c r="P42" s="638"/>
      <c r="Q42" s="302"/>
      <c r="R42" s="6"/>
    </row>
    <row r="43" spans="1:18" ht="12" customHeight="1" thickTop="1" thickBot="1" x14ac:dyDescent="0.2">
      <c r="A43" s="638">
        <v>7</v>
      </c>
      <c r="B43" s="641">
        <v>8</v>
      </c>
      <c r="C43" s="636" t="str">
        <f>VLOOKUP(B43,$N$65:$O$78,2)</f>
        <v>敬愛学園</v>
      </c>
      <c r="D43" s="308"/>
      <c r="E43" s="646"/>
      <c r="F43" s="550">
        <v>3</v>
      </c>
      <c r="G43" s="160"/>
      <c r="H43" s="160"/>
      <c r="I43" s="160"/>
      <c r="J43" s="566">
        <v>3</v>
      </c>
      <c r="K43" s="650"/>
      <c r="L43" s="158"/>
      <c r="M43" s="160"/>
      <c r="N43" s="635">
        <v>1</v>
      </c>
      <c r="O43" s="636" t="str">
        <f t="shared" ref="O43" si="21">VLOOKUP(N43,$N$65:$O$78,2)</f>
        <v>拓大紅陵</v>
      </c>
      <c r="P43" s="638">
        <v>14</v>
      </c>
      <c r="Q43" s="302"/>
      <c r="R43" s="6"/>
    </row>
    <row r="44" spans="1:18" ht="12" customHeight="1" thickTop="1" x14ac:dyDescent="0.15">
      <c r="A44" s="638"/>
      <c r="B44" s="641"/>
      <c r="C44" s="637"/>
      <c r="D44" s="548">
        <v>5</v>
      </c>
      <c r="E44" s="549"/>
      <c r="F44" s="308"/>
      <c r="G44" s="160"/>
      <c r="H44" s="160"/>
      <c r="I44" s="160"/>
      <c r="J44" s="160"/>
      <c r="K44" s="564">
        <v>4</v>
      </c>
      <c r="L44" s="564"/>
      <c r="M44" s="565"/>
      <c r="N44" s="635"/>
      <c r="O44" s="637"/>
      <c r="P44" s="638"/>
      <c r="Q44" s="302"/>
      <c r="R44" s="6"/>
    </row>
    <row r="45" spans="1:18" ht="15" customHeight="1" x14ac:dyDescent="0.15">
      <c r="A45" s="292"/>
      <c r="B45" s="194"/>
      <c r="C45" s="293"/>
      <c r="D45" s="241"/>
      <c r="E45" s="241"/>
      <c r="F45" s="241"/>
      <c r="G45" s="29"/>
      <c r="H45" s="1"/>
      <c r="I45" s="1"/>
      <c r="J45" s="193"/>
      <c r="K45" s="242"/>
      <c r="L45" s="193"/>
      <c r="M45" s="193"/>
      <c r="N45" s="303"/>
      <c r="O45" s="293"/>
      <c r="P45" s="295"/>
      <c r="Q45" s="302"/>
      <c r="R45" s="6"/>
    </row>
    <row r="46" spans="1:18" ht="15" customHeight="1" x14ac:dyDescent="0.15">
      <c r="A46" s="292"/>
      <c r="B46" s="194"/>
      <c r="C46" s="293"/>
      <c r="D46" s="241"/>
      <c r="E46" s="241"/>
      <c r="F46" s="241"/>
      <c r="G46" s="29"/>
      <c r="H46" s="1"/>
      <c r="I46" s="1"/>
      <c r="J46" s="193"/>
      <c r="K46" s="242"/>
      <c r="L46" s="193"/>
      <c r="M46" s="193"/>
      <c r="N46" s="303"/>
      <c r="O46" s="293"/>
      <c r="P46" s="295"/>
      <c r="Q46" s="302"/>
      <c r="R46" s="6"/>
    </row>
    <row r="47" spans="1:18" ht="15" customHeight="1" x14ac:dyDescent="0.15">
      <c r="A47" s="282">
        <v>6</v>
      </c>
      <c r="B47" s="165">
        <v>11</v>
      </c>
      <c r="C47" s="164" t="str">
        <f>VLOOKUP(B47,$N$65:$O$76,2)</f>
        <v>市立銚子</v>
      </c>
      <c r="D47" s="283"/>
      <c r="E47" s="165"/>
      <c r="F47" s="284"/>
      <c r="G47" s="284"/>
      <c r="H47" s="284"/>
      <c r="I47" s="187"/>
      <c r="J47" s="284"/>
      <c r="K47" s="285"/>
      <c r="L47" s="284"/>
      <c r="M47" s="284"/>
      <c r="N47" s="283">
        <v>9</v>
      </c>
      <c r="O47" s="164" t="str">
        <f>VLOOKUP(N47,$N$65:$O$76,2)</f>
        <v>日体大柏</v>
      </c>
      <c r="P47" s="164">
        <v>12</v>
      </c>
      <c r="Q47" s="197"/>
      <c r="R47" s="6"/>
    </row>
    <row r="48" spans="1:18" ht="18" customHeight="1" x14ac:dyDescent="0.15">
      <c r="A48" s="89"/>
      <c r="B48" s="89"/>
      <c r="C48" s="65" t="s">
        <v>55</v>
      </c>
      <c r="D48" s="55"/>
      <c r="E48" s="17"/>
      <c r="F48" s="58"/>
      <c r="G48" s="49"/>
      <c r="H48" s="12"/>
      <c r="I48" s="59"/>
      <c r="L48" s="199"/>
      <c r="M48" s="43"/>
      <c r="N48" s="195"/>
      <c r="O48" s="194"/>
      <c r="P48" s="197"/>
      <c r="Q48" s="37"/>
      <c r="R48" s="44"/>
    </row>
    <row r="49" spans="1:18" ht="13.5" customHeight="1" x14ac:dyDescent="0.15">
      <c r="A49" s="195"/>
      <c r="B49" s="195"/>
      <c r="C49" s="638" t="s">
        <v>497</v>
      </c>
      <c r="D49" s="241"/>
      <c r="E49" s="243">
        <v>1</v>
      </c>
      <c r="F49" s="59"/>
      <c r="G49" s="49"/>
      <c r="H49" s="12"/>
      <c r="I49" s="59"/>
      <c r="L49" s="199"/>
      <c r="M49" s="43"/>
      <c r="N49" s="195"/>
      <c r="O49" s="194"/>
      <c r="P49" s="197"/>
      <c r="Q49" s="37"/>
      <c r="R49" s="44"/>
    </row>
    <row r="50" spans="1:18" ht="13.5" customHeight="1" thickBot="1" x14ac:dyDescent="0.2">
      <c r="A50" s="195"/>
      <c r="B50" s="195"/>
      <c r="C50" s="638"/>
      <c r="D50" s="279"/>
      <c r="E50" s="245"/>
      <c r="F50" s="156"/>
      <c r="G50" s="6"/>
      <c r="J50" s="198"/>
      <c r="K50" s="198"/>
      <c r="L50" s="199"/>
      <c r="M50" s="43"/>
      <c r="N50" s="195"/>
      <c r="O50" s="194"/>
      <c r="P50" s="197"/>
      <c r="Q50" s="37"/>
      <c r="R50" s="44"/>
    </row>
    <row r="51" spans="1:18" ht="13.5" customHeight="1" thickTop="1" thickBot="1" x14ac:dyDescent="0.2">
      <c r="A51" s="195"/>
      <c r="B51" s="195"/>
      <c r="C51" s="638" t="s">
        <v>483</v>
      </c>
      <c r="D51" s="584"/>
      <c r="E51" s="563"/>
      <c r="F51" s="556"/>
      <c r="G51" s="6"/>
      <c r="H51" s="6"/>
      <c r="I51" s="6"/>
      <c r="J51" s="2"/>
      <c r="K51" s="198"/>
      <c r="L51" s="199"/>
      <c r="M51" s="43"/>
      <c r="N51" s="195"/>
      <c r="O51" s="194"/>
      <c r="P51" s="197"/>
      <c r="Q51" s="37"/>
      <c r="R51" s="44"/>
    </row>
    <row r="52" spans="1:18" ht="13.5" customHeight="1" thickTop="1" x14ac:dyDescent="0.15">
      <c r="A52" s="195"/>
      <c r="B52" s="195"/>
      <c r="C52" s="638"/>
      <c r="D52" s="241"/>
      <c r="E52" s="241">
        <v>3</v>
      </c>
      <c r="F52" s="241"/>
      <c r="G52" s="2"/>
      <c r="H52" s="2"/>
      <c r="I52" s="2"/>
      <c r="J52" s="286"/>
      <c r="K52" s="43"/>
      <c r="L52" s="199"/>
      <c r="M52" s="43"/>
      <c r="N52" s="195"/>
      <c r="O52" s="194"/>
      <c r="P52" s="197"/>
      <c r="Q52" s="37"/>
      <c r="R52" s="44"/>
    </row>
    <row r="53" spans="1:18" ht="15" customHeight="1" x14ac:dyDescent="0.15">
      <c r="A53" s="195"/>
      <c r="B53" s="195"/>
      <c r="C53" s="186"/>
      <c r="D53" s="241"/>
      <c r="E53" s="241"/>
      <c r="F53" s="241"/>
      <c r="G53" s="2"/>
      <c r="H53" s="2"/>
      <c r="I53" s="2"/>
      <c r="J53" s="286"/>
      <c r="K53" s="43"/>
      <c r="L53" s="199"/>
      <c r="M53" s="43"/>
      <c r="N53" s="195"/>
      <c r="O53" s="194"/>
      <c r="P53" s="197"/>
      <c r="Q53" s="37"/>
      <c r="R53" s="44"/>
    </row>
    <row r="54" spans="1:18" ht="15" customHeight="1" x14ac:dyDescent="0.15">
      <c r="A54" s="195"/>
      <c r="B54" s="195"/>
      <c r="C54" s="186"/>
      <c r="D54" s="241"/>
      <c r="E54" s="241"/>
      <c r="F54" s="241"/>
      <c r="G54" s="2"/>
      <c r="H54" s="2"/>
      <c r="I54" s="2"/>
      <c r="J54" s="286"/>
      <c r="K54" s="43"/>
      <c r="L54" s="199"/>
      <c r="M54" s="43"/>
      <c r="N54" s="195"/>
      <c r="O54" s="194"/>
      <c r="P54" s="197"/>
      <c r="Q54" s="37"/>
      <c r="R54" s="44"/>
    </row>
    <row r="55" spans="1:18" ht="12" customHeight="1" x14ac:dyDescent="0.15">
      <c r="A55" s="195"/>
      <c r="B55" s="195"/>
      <c r="C55" s="194"/>
      <c r="D55" s="2"/>
      <c r="E55" s="2"/>
      <c r="F55" s="2"/>
      <c r="G55" s="2"/>
      <c r="H55" s="2"/>
      <c r="I55" s="2"/>
      <c r="J55" s="286"/>
      <c r="K55" s="43"/>
      <c r="L55" s="199"/>
      <c r="M55" s="43"/>
      <c r="N55" s="195"/>
      <c r="O55" s="194"/>
      <c r="P55" s="197"/>
      <c r="Q55" s="37"/>
      <c r="R55" s="44"/>
    </row>
    <row r="56" spans="1:18" ht="12" customHeight="1" x14ac:dyDescent="0.2">
      <c r="A56" s="195"/>
      <c r="B56" s="195"/>
      <c r="C56" s="194"/>
      <c r="D56" s="36"/>
      <c r="E56" s="30"/>
      <c r="F56" s="194"/>
      <c r="G56" s="49"/>
      <c r="H56" s="31"/>
      <c r="I56" s="59"/>
      <c r="J56" s="286"/>
      <c r="K56" s="43"/>
      <c r="L56" s="199"/>
      <c r="M56" s="43"/>
      <c r="N56" s="195"/>
      <c r="O56" s="194"/>
      <c r="P56" s="197"/>
      <c r="Q56" s="37"/>
      <c r="R56" s="44"/>
    </row>
    <row r="57" spans="1:18" ht="12" customHeight="1" x14ac:dyDescent="0.15">
      <c r="A57" s="634" t="s">
        <v>99</v>
      </c>
      <c r="B57" s="634"/>
      <c r="C57" s="634"/>
      <c r="D57" s="634"/>
      <c r="E57" s="634"/>
      <c r="F57" s="634"/>
      <c r="G57" s="634"/>
      <c r="H57" s="634"/>
      <c r="I57" s="634"/>
      <c r="J57" s="634"/>
      <c r="K57" s="634"/>
      <c r="L57" s="634"/>
      <c r="M57" s="634"/>
      <c r="N57" s="634"/>
      <c r="O57" s="634"/>
      <c r="P57" s="634"/>
    </row>
    <row r="58" spans="1:18" ht="18.75" customHeight="1" x14ac:dyDescent="0.15">
      <c r="A58" s="634"/>
      <c r="B58" s="634"/>
      <c r="C58" s="634"/>
      <c r="D58" s="634"/>
      <c r="E58" s="634"/>
      <c r="F58" s="634"/>
      <c r="G58" s="634"/>
      <c r="H58" s="634"/>
      <c r="I58" s="634"/>
      <c r="J58" s="634"/>
      <c r="K58" s="634"/>
      <c r="L58" s="634"/>
      <c r="M58" s="634"/>
      <c r="N58" s="634"/>
      <c r="O58" s="634"/>
      <c r="P58" s="634"/>
    </row>
    <row r="59" spans="1:18" ht="12" customHeight="1" x14ac:dyDescent="0.15">
      <c r="A59" s="634"/>
      <c r="B59" s="634"/>
      <c r="C59" s="634"/>
      <c r="D59" s="634"/>
      <c r="E59" s="634"/>
      <c r="F59" s="634"/>
      <c r="G59" s="634"/>
      <c r="H59" s="634"/>
      <c r="I59" s="634"/>
      <c r="J59" s="634"/>
      <c r="K59" s="634"/>
      <c r="L59" s="634"/>
      <c r="M59" s="634"/>
      <c r="N59" s="634"/>
      <c r="O59" s="634"/>
      <c r="P59" s="634"/>
    </row>
    <row r="60" spans="1:18" ht="12" customHeight="1" x14ac:dyDescent="0.15">
      <c r="A60" s="195"/>
      <c r="C60" s="194"/>
      <c r="F60" s="39"/>
      <c r="G60" s="185"/>
      <c r="H60" s="12"/>
      <c r="I60" s="31"/>
      <c r="J60" s="146"/>
      <c r="K60" s="146"/>
      <c r="L60" s="146"/>
      <c r="M60" s="146"/>
      <c r="N60" s="146"/>
      <c r="O60" s="146"/>
      <c r="P60" s="194"/>
    </row>
    <row r="61" spans="1:18" ht="12" customHeight="1" x14ac:dyDescent="0.15">
      <c r="A61" s="195"/>
      <c r="C61" s="194"/>
      <c r="F61" s="39"/>
      <c r="G61" s="185"/>
      <c r="H61" s="287"/>
      <c r="I61" s="178"/>
      <c r="J61" s="146"/>
      <c r="K61" s="146"/>
      <c r="L61" s="146"/>
      <c r="M61" s="146"/>
      <c r="N61" s="146"/>
      <c r="O61" s="146"/>
      <c r="P61" s="194"/>
    </row>
    <row r="62" spans="1:18" ht="12" customHeight="1" x14ac:dyDescent="0.15">
      <c r="A62" s="195"/>
      <c r="C62" s="194"/>
      <c r="F62" s="39"/>
      <c r="G62" s="185"/>
      <c r="H62" s="185"/>
      <c r="I62" s="185"/>
      <c r="J62" s="146"/>
      <c r="K62" s="146"/>
      <c r="L62" s="146"/>
      <c r="M62" s="146"/>
      <c r="N62" s="146"/>
      <c r="O62" s="146"/>
      <c r="P62" s="194"/>
    </row>
    <row r="63" spans="1:18" ht="12" customHeight="1" x14ac:dyDescent="0.15">
      <c r="A63" s="195"/>
      <c r="C63" s="194"/>
      <c r="F63" s="39"/>
      <c r="G63" s="185"/>
      <c r="H63" s="185"/>
      <c r="I63" s="185"/>
      <c r="J63" s="146"/>
      <c r="K63" s="146"/>
      <c r="L63" s="146"/>
      <c r="M63" s="146"/>
      <c r="N63" s="146"/>
      <c r="O63" s="146"/>
      <c r="P63" s="194"/>
    </row>
    <row r="64" spans="1:18" ht="18" customHeight="1" x14ac:dyDescent="0.2">
      <c r="A64" s="195"/>
      <c r="C64" s="194"/>
      <c r="F64" s="39"/>
      <c r="G64" s="185"/>
      <c r="H64" s="185"/>
      <c r="I64" s="185"/>
      <c r="N64" s="10"/>
      <c r="O64" s="9" t="s">
        <v>14</v>
      </c>
    </row>
    <row r="65" spans="1:42" ht="18" customHeight="1" x14ac:dyDescent="0.15">
      <c r="A65" s="195"/>
      <c r="C65" s="194"/>
      <c r="F65" s="39"/>
      <c r="G65" s="185"/>
      <c r="H65" s="185"/>
      <c r="I65" s="185"/>
      <c r="N65" s="288">
        <v>1</v>
      </c>
      <c r="O65" s="238" t="s">
        <v>66</v>
      </c>
      <c r="P65" s="296"/>
      <c r="Q65" s="183"/>
    </row>
    <row r="66" spans="1:42" ht="18" customHeight="1" x14ac:dyDescent="0.2">
      <c r="C66" s="9" t="s">
        <v>13</v>
      </c>
      <c r="F66" s="39"/>
      <c r="G66" s="185"/>
      <c r="H66" s="185"/>
      <c r="I66" s="185"/>
      <c r="N66" s="288">
        <v>2</v>
      </c>
      <c r="O66" s="238" t="s">
        <v>37</v>
      </c>
      <c r="P66" s="296"/>
      <c r="Q66" s="182"/>
      <c r="T66" s="259"/>
      <c r="U66" s="259"/>
      <c r="V66" s="259"/>
      <c r="W66" s="259"/>
      <c r="X66" s="259"/>
      <c r="Y66" s="259"/>
      <c r="Z66" s="259"/>
      <c r="AA66" s="259"/>
      <c r="AB66" s="259"/>
      <c r="AC66" s="259"/>
      <c r="AD66" s="259"/>
      <c r="AE66" s="259"/>
      <c r="AF66" s="259"/>
      <c r="AG66" s="259"/>
      <c r="AH66" s="259"/>
      <c r="AI66" s="259"/>
      <c r="AJ66" s="259"/>
      <c r="AK66" s="259"/>
      <c r="AL66" s="259"/>
      <c r="AM66" s="259"/>
      <c r="AN66" s="259"/>
      <c r="AO66" s="259"/>
      <c r="AP66" s="259"/>
    </row>
    <row r="67" spans="1:42" ht="18" customHeight="1" x14ac:dyDescent="0.15">
      <c r="A67" s="196"/>
      <c r="B67" s="238">
        <v>1</v>
      </c>
      <c r="C67" s="238" t="s">
        <v>66</v>
      </c>
      <c r="D67" s="296"/>
      <c r="E67" s="2"/>
      <c r="G67" s="39"/>
      <c r="H67" s="185"/>
      <c r="I67" s="185"/>
      <c r="N67" s="288">
        <v>3</v>
      </c>
      <c r="O67" s="238" t="s">
        <v>75</v>
      </c>
      <c r="P67" s="296"/>
      <c r="Q67" s="18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</row>
    <row r="68" spans="1:42" ht="18" customHeight="1" x14ac:dyDescent="0.15">
      <c r="A68" s="196"/>
      <c r="B68" s="238">
        <v>2</v>
      </c>
      <c r="C68" s="238" t="s">
        <v>74</v>
      </c>
      <c r="D68" s="296"/>
      <c r="E68" s="2"/>
      <c r="F68" s="184"/>
      <c r="G68" s="39"/>
      <c r="H68" s="185"/>
      <c r="I68" s="185"/>
      <c r="N68" s="288">
        <v>4</v>
      </c>
      <c r="O68" s="238" t="s">
        <v>117</v>
      </c>
      <c r="P68" s="296"/>
      <c r="Q68" s="186"/>
      <c r="T68" s="307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</row>
    <row r="69" spans="1:42" ht="18" customHeight="1" x14ac:dyDescent="0.15">
      <c r="A69" s="196"/>
      <c r="B69" s="238">
        <v>3</v>
      </c>
      <c r="C69" s="238" t="s">
        <v>75</v>
      </c>
      <c r="D69" s="296"/>
      <c r="E69" s="2"/>
      <c r="F69" s="184"/>
      <c r="G69" s="39"/>
      <c r="H69" s="185"/>
      <c r="I69" s="185"/>
      <c r="N69" s="288">
        <v>5</v>
      </c>
      <c r="O69" s="238" t="s">
        <v>38</v>
      </c>
      <c r="P69" s="296"/>
      <c r="Q69" s="186"/>
      <c r="T69" s="259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</row>
    <row r="70" spans="1:42" ht="18" customHeight="1" x14ac:dyDescent="0.15">
      <c r="A70" s="196"/>
      <c r="B70" s="238">
        <v>4</v>
      </c>
      <c r="C70" s="238" t="s">
        <v>120</v>
      </c>
      <c r="D70" s="296"/>
      <c r="E70" s="2"/>
      <c r="F70" s="184"/>
      <c r="G70" s="39"/>
      <c r="H70" s="185"/>
      <c r="I70" s="185"/>
      <c r="N70" s="288">
        <v>6</v>
      </c>
      <c r="O70" s="238" t="s">
        <v>43</v>
      </c>
      <c r="P70" s="296"/>
      <c r="Q70" s="186"/>
      <c r="T70" s="6"/>
      <c r="U70" s="16"/>
      <c r="V70" s="307"/>
      <c r="W70" s="16"/>
      <c r="X70" s="16"/>
      <c r="Y70" s="16"/>
      <c r="Z70" s="16"/>
      <c r="AA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</row>
    <row r="71" spans="1:42" ht="18" customHeight="1" x14ac:dyDescent="0.15">
      <c r="A71" s="196"/>
      <c r="B71" s="238">
        <v>5</v>
      </c>
      <c r="C71" s="238" t="s">
        <v>125</v>
      </c>
      <c r="D71" s="296"/>
      <c r="E71" s="2"/>
      <c r="F71" s="6"/>
      <c r="G71" s="39"/>
      <c r="H71" s="185"/>
      <c r="I71" s="185"/>
      <c r="N71" s="288">
        <v>7</v>
      </c>
      <c r="O71" s="238" t="s">
        <v>39</v>
      </c>
      <c r="P71" s="296"/>
      <c r="Q71" s="186"/>
      <c r="T71" s="6"/>
      <c r="U71" s="16"/>
      <c r="V71" s="16"/>
      <c r="W71" s="16"/>
      <c r="X71" s="16"/>
      <c r="Y71" s="16"/>
      <c r="Z71" s="16"/>
      <c r="AA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</row>
    <row r="72" spans="1:42" ht="18" customHeight="1" x14ac:dyDescent="0.15">
      <c r="A72" s="196"/>
      <c r="B72" s="238">
        <v>6</v>
      </c>
      <c r="C72" s="238" t="s">
        <v>76</v>
      </c>
      <c r="D72" s="296"/>
      <c r="E72" s="2"/>
      <c r="F72" s="184"/>
      <c r="G72" s="39"/>
      <c r="H72" s="185"/>
      <c r="I72" s="185"/>
      <c r="N72" s="288">
        <v>8</v>
      </c>
      <c r="O72" s="238" t="s">
        <v>36</v>
      </c>
      <c r="P72" s="296"/>
      <c r="Q72" s="186"/>
      <c r="T72" s="6"/>
      <c r="U72" s="16"/>
      <c r="V72" s="16"/>
      <c r="W72" s="16"/>
      <c r="X72" s="16"/>
      <c r="Y72" s="16"/>
      <c r="Z72" s="16"/>
      <c r="AA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</row>
    <row r="73" spans="1:42" ht="18" customHeight="1" x14ac:dyDescent="0.15">
      <c r="A73" s="196"/>
      <c r="B73" s="238">
        <v>7</v>
      </c>
      <c r="C73" s="238" t="s">
        <v>43</v>
      </c>
      <c r="D73" s="296"/>
      <c r="E73" s="2"/>
      <c r="F73" s="184"/>
      <c r="G73" s="39"/>
      <c r="H73" s="185"/>
      <c r="I73" s="185"/>
      <c r="N73" s="288">
        <v>9</v>
      </c>
      <c r="O73" s="238" t="s">
        <v>78</v>
      </c>
      <c r="P73" s="296"/>
      <c r="Q73" s="186"/>
      <c r="T73" s="6"/>
      <c r="U73" s="16"/>
      <c r="V73" s="16"/>
      <c r="W73" s="16"/>
      <c r="X73" s="16"/>
      <c r="Y73" s="16"/>
      <c r="Z73" s="16"/>
      <c r="AA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</row>
    <row r="74" spans="1:42" ht="18" customHeight="1" x14ac:dyDescent="0.15">
      <c r="A74" s="196"/>
      <c r="B74" s="238">
        <v>8</v>
      </c>
      <c r="C74" s="238" t="s">
        <v>36</v>
      </c>
      <c r="D74" s="296"/>
      <c r="E74" s="2"/>
      <c r="F74" s="184"/>
      <c r="G74" s="39"/>
      <c r="H74" s="185"/>
      <c r="I74" s="185"/>
      <c r="N74" s="288">
        <v>10</v>
      </c>
      <c r="O74" s="238" t="s">
        <v>62</v>
      </c>
      <c r="P74" s="296"/>
      <c r="Q74" s="186"/>
      <c r="T74" s="6"/>
      <c r="U74" s="16"/>
      <c r="V74" s="16"/>
      <c r="W74" s="16"/>
      <c r="X74" s="16"/>
      <c r="Y74" s="16"/>
      <c r="Z74" s="16"/>
      <c r="AA74" s="16"/>
    </row>
    <row r="75" spans="1:42" ht="18" customHeight="1" x14ac:dyDescent="0.15">
      <c r="A75" s="196"/>
      <c r="B75" s="238">
        <v>9</v>
      </c>
      <c r="C75" s="238" t="s">
        <v>40</v>
      </c>
      <c r="D75" s="296"/>
      <c r="E75" s="2"/>
      <c r="F75" s="184"/>
      <c r="G75" s="39"/>
      <c r="H75" s="185"/>
      <c r="I75" s="185"/>
      <c r="N75" s="288">
        <v>11</v>
      </c>
      <c r="O75" s="238" t="s">
        <v>60</v>
      </c>
      <c r="P75" s="296"/>
      <c r="Q75" s="186"/>
      <c r="T75" s="6"/>
      <c r="U75" s="16"/>
      <c r="V75" s="16"/>
      <c r="W75" s="16"/>
      <c r="X75" s="16"/>
      <c r="Y75" s="16"/>
      <c r="Z75" s="16"/>
      <c r="AA75" s="16"/>
    </row>
    <row r="76" spans="1:42" ht="18" customHeight="1" x14ac:dyDescent="0.15">
      <c r="A76" s="196"/>
      <c r="B76" s="238">
        <v>10</v>
      </c>
      <c r="C76" s="238" t="s">
        <v>37</v>
      </c>
      <c r="D76" s="296"/>
      <c r="E76" s="2"/>
      <c r="F76" s="6"/>
      <c r="G76" s="39"/>
      <c r="H76" s="185"/>
      <c r="I76" s="185"/>
      <c r="N76" s="288">
        <v>12</v>
      </c>
      <c r="O76" s="238" t="s">
        <v>65</v>
      </c>
      <c r="P76" s="296"/>
      <c r="Q76" s="186"/>
      <c r="T76" s="6"/>
      <c r="U76" s="16"/>
      <c r="V76" s="16"/>
      <c r="W76" s="16"/>
      <c r="X76" s="16"/>
      <c r="Y76" s="16"/>
      <c r="Z76" s="16"/>
      <c r="AA76" s="16"/>
    </row>
    <row r="77" spans="1:42" ht="18" customHeight="1" x14ac:dyDescent="0.15">
      <c r="A77" s="196"/>
      <c r="B77" s="238">
        <v>11</v>
      </c>
      <c r="C77" s="238" t="s">
        <v>78</v>
      </c>
      <c r="D77" s="296"/>
      <c r="E77" s="2"/>
      <c r="F77" s="184"/>
      <c r="G77" s="289"/>
      <c r="H77" s="185"/>
      <c r="I77" s="185"/>
      <c r="N77" s="288">
        <v>13</v>
      </c>
      <c r="O77" s="238" t="s">
        <v>58</v>
      </c>
      <c r="P77" s="296"/>
      <c r="Q77" s="290"/>
      <c r="T77" s="6"/>
      <c r="U77" s="16"/>
      <c r="V77" s="16"/>
      <c r="W77" s="16"/>
      <c r="X77" s="16"/>
      <c r="Y77" s="16"/>
      <c r="Z77" s="16"/>
      <c r="AA77" s="16"/>
    </row>
    <row r="78" spans="1:42" ht="18" customHeight="1" x14ac:dyDescent="0.15">
      <c r="A78" s="196"/>
      <c r="B78" s="238">
        <v>12</v>
      </c>
      <c r="C78" s="238" t="s">
        <v>62</v>
      </c>
      <c r="D78" s="296"/>
      <c r="E78" s="2"/>
      <c r="F78" s="6"/>
      <c r="G78" s="258"/>
      <c r="H78" s="185"/>
      <c r="I78" s="185"/>
      <c r="N78" s="288">
        <v>14</v>
      </c>
      <c r="O78" s="238" t="s">
        <v>127</v>
      </c>
      <c r="P78" s="296"/>
      <c r="Q78" s="290"/>
      <c r="T78" s="6"/>
      <c r="U78" s="16"/>
      <c r="V78" s="16"/>
      <c r="W78" s="16"/>
      <c r="X78" s="16"/>
      <c r="Y78" s="16"/>
      <c r="Z78" s="16"/>
      <c r="AA78" s="16"/>
    </row>
    <row r="79" spans="1:42" ht="18" customHeight="1" x14ac:dyDescent="0.15">
      <c r="A79" s="196"/>
      <c r="B79" s="238">
        <v>13</v>
      </c>
      <c r="C79" s="238" t="s">
        <v>67</v>
      </c>
      <c r="D79" s="296"/>
      <c r="E79" s="2"/>
      <c r="F79" s="184"/>
      <c r="G79" s="258"/>
      <c r="H79" s="185"/>
      <c r="I79" s="185"/>
      <c r="N79" s="238">
        <v>15</v>
      </c>
      <c r="O79" s="238"/>
      <c r="P79" s="341"/>
      <c r="Q79" s="290"/>
      <c r="T79" s="6"/>
      <c r="U79" s="16"/>
      <c r="V79" s="16"/>
      <c r="W79" s="16"/>
      <c r="X79" s="16"/>
      <c r="Y79" s="16"/>
      <c r="Z79" s="16"/>
      <c r="AA79" s="16"/>
    </row>
    <row r="80" spans="1:42" ht="18" customHeight="1" x14ac:dyDescent="0.15">
      <c r="A80" s="196"/>
      <c r="B80" s="238">
        <v>14</v>
      </c>
      <c r="C80" s="238" t="s">
        <v>60</v>
      </c>
      <c r="D80" s="296"/>
      <c r="E80" s="2"/>
      <c r="F80" s="6"/>
      <c r="G80" s="258"/>
      <c r="H80" s="185"/>
      <c r="I80" s="185"/>
      <c r="N80" s="19"/>
      <c r="O80" s="39"/>
      <c r="Q80" s="290"/>
      <c r="T80" s="6"/>
      <c r="U80" s="16"/>
      <c r="V80" s="16"/>
      <c r="W80" s="16"/>
      <c r="X80" s="16"/>
      <c r="Y80" s="16"/>
      <c r="Z80" s="16"/>
      <c r="AA80" s="16"/>
    </row>
    <row r="81" spans="1:27" ht="18" customHeight="1" x14ac:dyDescent="0.15">
      <c r="A81" s="196"/>
      <c r="B81" s="238">
        <v>15</v>
      </c>
      <c r="C81" s="238" t="s">
        <v>124</v>
      </c>
      <c r="D81" s="296"/>
      <c r="E81" s="2"/>
      <c r="F81" s="184"/>
      <c r="G81" s="258"/>
      <c r="H81" s="185"/>
      <c r="I81" s="185"/>
      <c r="O81" s="6"/>
      <c r="T81" s="6"/>
      <c r="U81" s="16"/>
      <c r="V81" s="16"/>
      <c r="W81" s="16"/>
      <c r="X81" s="16"/>
      <c r="Y81" s="16"/>
      <c r="Z81" s="16"/>
      <c r="AA81" s="16"/>
    </row>
    <row r="82" spans="1:27" ht="18" customHeight="1" x14ac:dyDescent="0.15">
      <c r="A82" s="196"/>
      <c r="B82" s="238">
        <v>16</v>
      </c>
      <c r="C82" s="238" t="s">
        <v>65</v>
      </c>
      <c r="D82" s="296"/>
      <c r="E82" s="2"/>
      <c r="F82" s="6"/>
      <c r="G82" s="185"/>
      <c r="H82" s="185"/>
      <c r="I82" s="185"/>
      <c r="T82" s="6"/>
      <c r="U82" s="16"/>
      <c r="V82" s="16"/>
      <c r="W82" s="16"/>
      <c r="X82" s="16"/>
      <c r="Y82" s="16"/>
      <c r="Z82" s="16"/>
      <c r="AA82" s="16"/>
    </row>
    <row r="83" spans="1:27" ht="18" customHeight="1" x14ac:dyDescent="0.15">
      <c r="A83" s="196"/>
      <c r="B83" s="238">
        <v>17</v>
      </c>
      <c r="C83" s="238" t="s">
        <v>58</v>
      </c>
      <c r="D83" s="296"/>
      <c r="E83" s="2"/>
      <c r="F83" s="6"/>
      <c r="G83" s="185"/>
      <c r="H83" s="185"/>
      <c r="I83" s="185"/>
      <c r="T83" s="6"/>
      <c r="U83" s="16"/>
      <c r="V83" s="16"/>
      <c r="W83" s="16"/>
      <c r="X83" s="16"/>
      <c r="Y83" s="16"/>
      <c r="Z83" s="16"/>
      <c r="AA83" s="16"/>
    </row>
    <row r="84" spans="1:27" ht="18" customHeight="1" x14ac:dyDescent="0.15">
      <c r="A84" s="196"/>
      <c r="B84" s="238">
        <v>18</v>
      </c>
      <c r="C84" s="238" t="s">
        <v>77</v>
      </c>
      <c r="D84" s="296"/>
      <c r="E84" s="2"/>
      <c r="F84" s="186"/>
      <c r="T84" s="6"/>
      <c r="U84" s="16"/>
      <c r="V84" s="16"/>
      <c r="W84" s="16"/>
      <c r="X84" s="16"/>
      <c r="Y84" s="16"/>
      <c r="Z84" s="16"/>
      <c r="AA84" s="16"/>
    </row>
    <row r="85" spans="1:27" ht="18" customHeight="1" x14ac:dyDescent="0.15">
      <c r="A85" s="196"/>
      <c r="B85" s="238">
        <v>19</v>
      </c>
      <c r="C85" s="238" t="s">
        <v>126</v>
      </c>
      <c r="D85" s="296"/>
      <c r="E85" s="184"/>
      <c r="T85" s="6"/>
      <c r="U85" s="16"/>
      <c r="V85" s="16"/>
      <c r="W85" s="16"/>
      <c r="X85" s="16"/>
      <c r="Y85" s="16"/>
      <c r="Z85" s="16"/>
      <c r="AA85" s="16"/>
    </row>
    <row r="86" spans="1:27" ht="20.100000000000001" customHeight="1" x14ac:dyDescent="0.15">
      <c r="T86" s="6"/>
      <c r="U86" s="16"/>
      <c r="V86" s="16"/>
      <c r="W86" s="16"/>
      <c r="X86" s="16"/>
      <c r="Y86" s="16"/>
      <c r="Z86" s="16"/>
      <c r="AA86" s="16"/>
    </row>
    <row r="87" spans="1:27" ht="20.100000000000001" customHeight="1" x14ac:dyDescent="0.15">
      <c r="A87" s="7"/>
      <c r="B87" s="7"/>
      <c r="E87" s="7"/>
      <c r="T87" s="259"/>
      <c r="U87" s="16"/>
      <c r="V87" s="16"/>
      <c r="W87" s="16"/>
      <c r="X87" s="16"/>
      <c r="Y87" s="16"/>
      <c r="Z87" s="16"/>
      <c r="AA87" s="16"/>
    </row>
    <row r="88" spans="1:27" ht="20.100000000000001" customHeight="1" x14ac:dyDescent="0.15">
      <c r="A88" s="7"/>
      <c r="B88" s="7"/>
      <c r="E88" s="7"/>
      <c r="T88" s="259"/>
      <c r="U88" s="16"/>
      <c r="V88" s="16"/>
      <c r="W88" s="16"/>
      <c r="X88" s="16"/>
      <c r="Y88" s="16"/>
      <c r="Z88" s="16"/>
      <c r="AA88" s="16"/>
    </row>
    <row r="89" spans="1:27" ht="20.100000000000001" customHeight="1" x14ac:dyDescent="0.15">
      <c r="A89" s="7"/>
      <c r="B89" s="7"/>
      <c r="E89" s="7"/>
      <c r="V89" s="16"/>
      <c r="W89" s="16"/>
      <c r="X89" s="16"/>
      <c r="Y89" s="16"/>
      <c r="Z89" s="16"/>
      <c r="AA89" s="16"/>
    </row>
    <row r="90" spans="1:27" ht="20.100000000000001" customHeight="1" x14ac:dyDescent="0.15">
      <c r="A90" s="7"/>
      <c r="B90" s="7"/>
      <c r="E90" s="7"/>
      <c r="V90" s="16"/>
      <c r="W90" s="16"/>
      <c r="X90" s="16"/>
      <c r="Y90" s="16"/>
      <c r="Z90" s="16"/>
      <c r="AA90" s="16"/>
    </row>
    <row r="91" spans="1:27" ht="20.100000000000001" customHeight="1" x14ac:dyDescent="0.15">
      <c r="A91" s="7"/>
      <c r="B91" s="7"/>
      <c r="E91" s="7"/>
      <c r="V91" s="16"/>
      <c r="W91" s="16"/>
      <c r="X91" s="16"/>
      <c r="Y91" s="16"/>
      <c r="Z91" s="16"/>
      <c r="AA91" s="16"/>
    </row>
    <row r="92" spans="1:27" ht="20.100000000000001" customHeight="1" x14ac:dyDescent="0.15">
      <c r="A92" s="7"/>
      <c r="B92" s="7"/>
      <c r="E92" s="7"/>
      <c r="V92" s="16"/>
      <c r="W92" s="16"/>
      <c r="X92" s="16"/>
      <c r="Y92" s="16"/>
      <c r="Z92" s="16"/>
      <c r="AA92" s="16"/>
    </row>
    <row r="93" spans="1:27" ht="20.100000000000001" customHeight="1" x14ac:dyDescent="0.15">
      <c r="A93" s="7"/>
      <c r="B93" s="7"/>
      <c r="E93" s="7"/>
    </row>
    <row r="94" spans="1:27" ht="20.100000000000001" customHeight="1" x14ac:dyDescent="0.15">
      <c r="A94" s="7"/>
      <c r="B94" s="7"/>
      <c r="E94" s="7"/>
    </row>
    <row r="95" spans="1:27" ht="20.100000000000001" customHeight="1" x14ac:dyDescent="0.15">
      <c r="A95" s="7"/>
      <c r="B95" s="7"/>
      <c r="E95" s="7"/>
    </row>
    <row r="96" spans="1:27" ht="20.100000000000001" customHeight="1" x14ac:dyDescent="0.15">
      <c r="A96" s="7"/>
      <c r="B96" s="7"/>
      <c r="E96" s="7"/>
    </row>
    <row r="97" spans="1:5" ht="20.100000000000001" customHeight="1" x14ac:dyDescent="0.15">
      <c r="A97" s="7"/>
      <c r="B97" s="7"/>
      <c r="E97" s="7"/>
    </row>
    <row r="98" spans="1:5" ht="20.100000000000001" customHeight="1" x14ac:dyDescent="0.15">
      <c r="A98" s="7"/>
      <c r="B98" s="7"/>
      <c r="E98" s="7"/>
    </row>
    <row r="99" spans="1:5" ht="20.100000000000001" customHeight="1" x14ac:dyDescent="0.15">
      <c r="A99" s="7"/>
      <c r="B99" s="7"/>
      <c r="E99" s="7"/>
    </row>
    <row r="100" spans="1:5" ht="20.100000000000001" customHeight="1" x14ac:dyDescent="0.15">
      <c r="A100" s="7"/>
      <c r="B100" s="7"/>
      <c r="E100" s="7"/>
    </row>
    <row r="101" spans="1:5" ht="20.100000000000001" customHeight="1" x14ac:dyDescent="0.15">
      <c r="A101" s="7"/>
      <c r="B101" s="7"/>
      <c r="E101" s="7"/>
    </row>
    <row r="102" spans="1:5" ht="20.100000000000001" customHeight="1" x14ac:dyDescent="0.15">
      <c r="A102" s="7"/>
      <c r="B102" s="7"/>
      <c r="E102" s="7"/>
    </row>
    <row r="103" spans="1:5" ht="19.5" customHeight="1" x14ac:dyDescent="0.15">
      <c r="A103" s="7"/>
      <c r="B103" s="7"/>
      <c r="E103" s="7"/>
    </row>
    <row r="104" spans="1:5" ht="20.100000000000001" customHeight="1" x14ac:dyDescent="0.15">
      <c r="A104" s="7"/>
      <c r="B104" s="7"/>
      <c r="E104" s="7"/>
    </row>
    <row r="105" spans="1:5" ht="20.100000000000001" customHeight="1" x14ac:dyDescent="0.15">
      <c r="A105" s="7"/>
      <c r="B105" s="7"/>
      <c r="E105" s="7"/>
    </row>
  </sheetData>
  <dataConsolidate/>
  <mergeCells count="144">
    <mergeCell ref="L32:L33"/>
    <mergeCell ref="L36:L37"/>
    <mergeCell ref="F8:F9"/>
    <mergeCell ref="F16:F17"/>
    <mergeCell ref="M6:M7"/>
    <mergeCell ref="M18:M19"/>
    <mergeCell ref="L4:L5"/>
    <mergeCell ref="L10:L11"/>
    <mergeCell ref="L14:L15"/>
    <mergeCell ref="L20:L21"/>
    <mergeCell ref="K8:K9"/>
    <mergeCell ref="K16:K17"/>
    <mergeCell ref="B43:B44"/>
    <mergeCell ref="C43:C44"/>
    <mergeCell ref="O41:O42"/>
    <mergeCell ref="P41:P42"/>
    <mergeCell ref="O43:O44"/>
    <mergeCell ref="P43:P44"/>
    <mergeCell ref="N41:N42"/>
    <mergeCell ref="N43:N44"/>
    <mergeCell ref="E34:E35"/>
    <mergeCell ref="E38:E39"/>
    <mergeCell ref="E42:E43"/>
    <mergeCell ref="F40:F41"/>
    <mergeCell ref="A3:A4"/>
    <mergeCell ref="C3:C4"/>
    <mergeCell ref="B3:B4"/>
    <mergeCell ref="N9:N10"/>
    <mergeCell ref="O9:O10"/>
    <mergeCell ref="O13:O14"/>
    <mergeCell ref="P9:P10"/>
    <mergeCell ref="P13:P14"/>
    <mergeCell ref="P5:P6"/>
    <mergeCell ref="B5:B6"/>
    <mergeCell ref="P11:P12"/>
    <mergeCell ref="N7:N8"/>
    <mergeCell ref="O7:O8"/>
    <mergeCell ref="A5:A6"/>
    <mergeCell ref="C5:C6"/>
    <mergeCell ref="A9:A10"/>
    <mergeCell ref="A7:A8"/>
    <mergeCell ref="C7:C8"/>
    <mergeCell ref="B7:B8"/>
    <mergeCell ref="B9:B10"/>
    <mergeCell ref="C9:C10"/>
    <mergeCell ref="A11:A12"/>
    <mergeCell ref="B11:B12"/>
    <mergeCell ref="N5:N6"/>
    <mergeCell ref="A17:A18"/>
    <mergeCell ref="B19:B20"/>
    <mergeCell ref="N13:N14"/>
    <mergeCell ref="C37:C38"/>
    <mergeCell ref="N37:N38"/>
    <mergeCell ref="O37:O38"/>
    <mergeCell ref="P37:P38"/>
    <mergeCell ref="A39:A40"/>
    <mergeCell ref="B39:B40"/>
    <mergeCell ref="C39:C40"/>
    <mergeCell ref="N39:N40"/>
    <mergeCell ref="O39:O40"/>
    <mergeCell ref="P39:P40"/>
    <mergeCell ref="A37:A38"/>
    <mergeCell ref="B37:B38"/>
    <mergeCell ref="A33:A34"/>
    <mergeCell ref="A13:A14"/>
    <mergeCell ref="A31:A32"/>
    <mergeCell ref="A35:A36"/>
    <mergeCell ref="B35:B36"/>
    <mergeCell ref="C35:C36"/>
    <mergeCell ref="N35:N36"/>
    <mergeCell ref="O35:O36"/>
    <mergeCell ref="P35:P36"/>
    <mergeCell ref="C49:C50"/>
    <mergeCell ref="C31:C32"/>
    <mergeCell ref="N31:N32"/>
    <mergeCell ref="P31:P32"/>
    <mergeCell ref="P23:P24"/>
    <mergeCell ref="I31:I32"/>
    <mergeCell ref="H33:I34"/>
    <mergeCell ref="C51:C52"/>
    <mergeCell ref="O25:O26"/>
    <mergeCell ref="L40:L41"/>
    <mergeCell ref="K34:K35"/>
    <mergeCell ref="K42:K43"/>
    <mergeCell ref="A29:P29"/>
    <mergeCell ref="C24:C25"/>
    <mergeCell ref="C26:C27"/>
    <mergeCell ref="A41:A42"/>
    <mergeCell ref="B41:B42"/>
    <mergeCell ref="C41:C42"/>
    <mergeCell ref="C33:C34"/>
    <mergeCell ref="N33:N34"/>
    <mergeCell ref="O33:O34"/>
    <mergeCell ref="P33:P34"/>
    <mergeCell ref="O31:O32"/>
    <mergeCell ref="A43:A44"/>
    <mergeCell ref="P7:P8"/>
    <mergeCell ref="N11:N12"/>
    <mergeCell ref="O11:O12"/>
    <mergeCell ref="B31:B32"/>
    <mergeCell ref="Q37:Q38"/>
    <mergeCell ref="Q39:Q40"/>
    <mergeCell ref="O5:O6"/>
    <mergeCell ref="N21:N22"/>
    <mergeCell ref="O17:O18"/>
    <mergeCell ref="P17:P18"/>
    <mergeCell ref="C11:C12"/>
    <mergeCell ref="N25:N26"/>
    <mergeCell ref="P25:P26"/>
    <mergeCell ref="P21:P22"/>
    <mergeCell ref="B13:B14"/>
    <mergeCell ref="Q33:Q34"/>
    <mergeCell ref="Q35:Q36"/>
    <mergeCell ref="B33:B34"/>
    <mergeCell ref="D6:D7"/>
    <mergeCell ref="E4:E5"/>
    <mergeCell ref="E10:E11"/>
    <mergeCell ref="E14:E15"/>
    <mergeCell ref="E18:E19"/>
    <mergeCell ref="F32:F33"/>
    <mergeCell ref="A57:P59"/>
    <mergeCell ref="N23:N24"/>
    <mergeCell ref="O23:O24"/>
    <mergeCell ref="A1:P1"/>
    <mergeCell ref="N3:N4"/>
    <mergeCell ref="O3:O4"/>
    <mergeCell ref="P3:P4"/>
    <mergeCell ref="A19:A20"/>
    <mergeCell ref="C19:C20"/>
    <mergeCell ref="B17:B18"/>
    <mergeCell ref="O19:O20"/>
    <mergeCell ref="P19:P20"/>
    <mergeCell ref="C17:C18"/>
    <mergeCell ref="O15:O16"/>
    <mergeCell ref="P15:P16"/>
    <mergeCell ref="C13:C14"/>
    <mergeCell ref="N15:N16"/>
    <mergeCell ref="A15:A16"/>
    <mergeCell ref="B15:B16"/>
    <mergeCell ref="N17:N18"/>
    <mergeCell ref="C15:C16"/>
    <mergeCell ref="B23:B24"/>
    <mergeCell ref="N19:N20"/>
    <mergeCell ref="O21:O22"/>
  </mergeCells>
  <phoneticPr fontId="3"/>
  <printOptions horizontalCentered="1"/>
  <pageMargins left="0.19685039370078741" right="0.11811023622047245" top="0.19685039370078741" bottom="0.19685039370078741" header="0.19685039370078741" footer="0.23622047244094491"/>
  <pageSetup paperSize="9" orientation="portrait" errors="blank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ﾍﾞｽﾄ8</vt:lpstr>
      <vt:lpstr>女個形</vt:lpstr>
      <vt:lpstr>男個形</vt:lpstr>
      <vt:lpstr>男女形トーナメント</vt:lpstr>
      <vt:lpstr>男女団形</vt:lpstr>
      <vt:lpstr>女個組</vt:lpstr>
      <vt:lpstr>男個組</vt:lpstr>
      <vt:lpstr>男女団組</vt:lpstr>
      <vt:lpstr>ﾍﾞｽﾄ8!Print_Area</vt:lpstr>
      <vt:lpstr>女個形!Print_Area</vt:lpstr>
      <vt:lpstr>女個組!Print_Area</vt:lpstr>
      <vt:lpstr>男個形!Print_Area</vt:lpstr>
      <vt:lpstr>男個組!Print_Area</vt:lpstr>
      <vt:lpstr>男女形トーナメント!Print_Area</vt:lpstr>
      <vt:lpstr>男女団形!Print_Area</vt:lpstr>
      <vt:lpstr>男女団組!Print_Area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private</dc:creator>
  <cp:lastModifiedBy>yasumoto</cp:lastModifiedBy>
  <cp:lastPrinted>2019-05-06T00:46:58Z</cp:lastPrinted>
  <dcterms:created xsi:type="dcterms:W3CDTF">2001-04-26T04:08:50Z</dcterms:created>
  <dcterms:modified xsi:type="dcterms:W3CDTF">2019-05-07T12:14:13Z</dcterms:modified>
</cp:coreProperties>
</file>