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172.16.200.103\Public\04 職員\2社会\sugawara\県専門部\R7東日本\"/>
    </mc:Choice>
  </mc:AlternateContent>
  <xr:revisionPtr revIDLastSave="0" documentId="13_ncr:1_{338F5067-176F-47D6-BBBC-94608A768EE7}" xr6:coauthVersionLast="47" xr6:coauthVersionMax="47" xr10:uidLastSave="{00000000-0000-0000-0000-000000000000}"/>
  <bookViews>
    <workbookView xWindow="-110" yWindow="-110" windowWidth="25180" windowHeight="16140" xr2:uid="{00000000-000D-0000-FFFF-FFFF00000000}"/>
  </bookViews>
  <sheets>
    <sheet name="入力シート" sheetId="5" r:id="rId1"/>
    <sheet name="参加申込書" sheetId="1" r:id="rId2"/>
    <sheet name="プログラム用" sheetId="4" r:id="rId3"/>
    <sheet name="選手" sheetId="6" state="hidden" r:id="rId4"/>
  </sheets>
  <definedNames>
    <definedName name="_xlnm.Print_Area" localSheetId="2">プログラム用!$A$1:$AD$65</definedName>
    <definedName name="_xlnm.Print_Area" localSheetId="1">参加申込書!$A$1:$AC$48</definedName>
    <definedName name="_xlnm.Print_Area" localSheetId="0">入力シート!$B$1:$AB$48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B4" i="6"/>
  <c r="B5" i="6"/>
  <c r="B6" i="6"/>
  <c r="B7" i="6"/>
  <c r="B8" i="6"/>
  <c r="B9" i="6"/>
  <c r="B10" i="6"/>
  <c r="B11" i="6"/>
  <c r="B12" i="6"/>
  <c r="B13" i="6"/>
  <c r="B14" i="6"/>
  <c r="B15" i="6"/>
  <c r="B16" i="6"/>
  <c r="B17" i="6"/>
  <c r="B18" i="6"/>
  <c r="B19" i="6"/>
  <c r="B20" i="6"/>
  <c r="B21" i="6"/>
  <c r="B22" i="6"/>
  <c r="B23" i="6"/>
  <c r="B24" i="6"/>
  <c r="B25" i="6"/>
  <c r="B26" i="6"/>
  <c r="B2" i="6"/>
  <c r="E3" i="6"/>
  <c r="E4" i="6"/>
  <c r="E5" i="6"/>
  <c r="E6" i="6"/>
  <c r="E7" i="6"/>
  <c r="E8" i="6"/>
  <c r="E9" i="6"/>
  <c r="E10" i="6"/>
  <c r="E11" i="6"/>
  <c r="E12" i="6"/>
  <c r="E13" i="6"/>
  <c r="E14" i="6"/>
  <c r="E15" i="6"/>
  <c r="E16" i="6"/>
  <c r="E17" i="6"/>
  <c r="E18" i="6"/>
  <c r="E19" i="6"/>
  <c r="E20" i="6"/>
  <c r="E21" i="6"/>
  <c r="E22" i="6"/>
  <c r="E23" i="6"/>
  <c r="E24" i="6"/>
  <c r="E25" i="6"/>
  <c r="E26" i="6"/>
  <c r="E2" i="6"/>
  <c r="D3" i="6"/>
  <c r="D4" i="6"/>
  <c r="D5" i="6"/>
  <c r="D6" i="6"/>
  <c r="D7" i="6"/>
  <c r="D8" i="6"/>
  <c r="D9" i="6"/>
  <c r="D10" i="6"/>
  <c r="D11" i="6"/>
  <c r="D12" i="6"/>
  <c r="D13" i="6"/>
  <c r="D14" i="6"/>
  <c r="D15" i="6"/>
  <c r="D16" i="6"/>
  <c r="D17" i="6"/>
  <c r="D18" i="6"/>
  <c r="D19" i="6"/>
  <c r="D20" i="6"/>
  <c r="D21" i="6"/>
  <c r="D22" i="6"/>
  <c r="D23" i="6"/>
  <c r="D24" i="6"/>
  <c r="D25" i="6"/>
  <c r="D26" i="6"/>
  <c r="D2" i="6"/>
  <c r="C3" i="6"/>
  <c r="C4" i="6"/>
  <c r="C5" i="6"/>
  <c r="C6" i="6"/>
  <c r="C7" i="6"/>
  <c r="C8" i="6"/>
  <c r="C9" i="6"/>
  <c r="C10" i="6"/>
  <c r="C11" i="6"/>
  <c r="C12" i="6"/>
  <c r="C13" i="6"/>
  <c r="C14" i="6"/>
  <c r="C15" i="6"/>
  <c r="C16" i="6"/>
  <c r="C17" i="6"/>
  <c r="C18" i="6"/>
  <c r="C19" i="6"/>
  <c r="C20" i="6"/>
  <c r="C21" i="6"/>
  <c r="C22" i="6"/>
  <c r="C23" i="6"/>
  <c r="C24" i="6"/>
  <c r="C25" i="6"/>
  <c r="C26" i="6"/>
  <c r="C2" i="6"/>
  <c r="H9" i="1" l="1"/>
  <c r="D9" i="1"/>
  <c r="D44" i="1"/>
  <c r="D39" i="1"/>
  <c r="AC51" i="4"/>
  <c r="Y51" i="4"/>
  <c r="U51" i="4"/>
  <c r="AC50" i="4"/>
  <c r="Y50" i="4"/>
  <c r="U50" i="4"/>
  <c r="S50" i="4"/>
  <c r="Q50" i="4"/>
  <c r="AC49" i="4"/>
  <c r="Y49" i="4"/>
  <c r="U49" i="4"/>
  <c r="S49" i="4"/>
  <c r="Q49" i="4"/>
  <c r="AC48" i="4"/>
  <c r="Y48" i="4"/>
  <c r="U48" i="4"/>
  <c r="S48" i="4"/>
  <c r="Q48" i="4"/>
  <c r="AC47" i="4"/>
  <c r="Y47" i="4"/>
  <c r="U47" i="4"/>
  <c r="S47" i="4"/>
  <c r="Q47" i="4"/>
  <c r="AC46" i="4"/>
  <c r="Y46" i="4"/>
  <c r="U46" i="4"/>
  <c r="S46" i="4"/>
  <c r="Q46" i="4"/>
  <c r="AC45" i="4"/>
  <c r="Y45" i="4"/>
  <c r="U45" i="4"/>
  <c r="S45" i="4"/>
  <c r="Q45" i="4"/>
  <c r="AC44" i="4"/>
  <c r="Y44" i="4"/>
  <c r="U44" i="4"/>
  <c r="S44" i="4"/>
  <c r="Q44" i="4"/>
  <c r="AC43" i="4"/>
  <c r="Y43" i="4"/>
  <c r="U43" i="4"/>
  <c r="S43" i="4"/>
  <c r="Q43" i="4"/>
  <c r="AC42" i="4"/>
  <c r="Y42" i="4"/>
  <c r="U42" i="4"/>
  <c r="S42" i="4"/>
  <c r="Q42" i="4"/>
  <c r="AC41" i="4"/>
  <c r="Y41" i="4"/>
  <c r="U41" i="4"/>
  <c r="S41" i="4"/>
  <c r="Q41" i="4"/>
  <c r="AC40" i="4"/>
  <c r="Y40" i="4"/>
  <c r="U40" i="4"/>
  <c r="S40" i="4"/>
  <c r="Q40" i="4"/>
  <c r="AC39" i="4"/>
  <c r="Y39" i="4"/>
  <c r="U39" i="4"/>
  <c r="S39" i="4"/>
  <c r="Q39" i="4"/>
  <c r="AC38" i="4"/>
  <c r="Y38" i="4"/>
  <c r="U38" i="4"/>
  <c r="S38" i="4"/>
  <c r="Q38" i="4"/>
  <c r="N51" i="4"/>
  <c r="J51" i="4"/>
  <c r="F51" i="4"/>
  <c r="D51" i="4"/>
  <c r="B51" i="4"/>
  <c r="N50" i="4"/>
  <c r="J50" i="4"/>
  <c r="F50" i="4"/>
  <c r="D50" i="4"/>
  <c r="B50" i="4"/>
  <c r="N49" i="4"/>
  <c r="J49" i="4"/>
  <c r="F49" i="4"/>
  <c r="D49" i="4"/>
  <c r="B49" i="4"/>
  <c r="N48" i="4"/>
  <c r="J48" i="4"/>
  <c r="F48" i="4"/>
  <c r="D48" i="4"/>
  <c r="B48" i="4"/>
  <c r="N47" i="4"/>
  <c r="J47" i="4"/>
  <c r="F47" i="4"/>
  <c r="D47" i="4"/>
  <c r="B47" i="4"/>
  <c r="N46" i="4"/>
  <c r="J46" i="4"/>
  <c r="F46" i="4"/>
  <c r="D46" i="4"/>
  <c r="B46" i="4"/>
  <c r="N45" i="4"/>
  <c r="J45" i="4"/>
  <c r="F45" i="4"/>
  <c r="D45" i="4"/>
  <c r="B45" i="4"/>
  <c r="N44" i="4"/>
  <c r="J44" i="4"/>
  <c r="F44" i="4"/>
  <c r="D44" i="4"/>
  <c r="B44" i="4"/>
  <c r="N43" i="4"/>
  <c r="J43" i="4"/>
  <c r="F43" i="4"/>
  <c r="D43" i="4"/>
  <c r="B43" i="4"/>
  <c r="N42" i="4"/>
  <c r="J42" i="4"/>
  <c r="F42" i="4"/>
  <c r="D42" i="4"/>
  <c r="B42" i="4"/>
  <c r="N41" i="4"/>
  <c r="J41" i="4"/>
  <c r="F41" i="4"/>
  <c r="D41" i="4"/>
  <c r="B41" i="4"/>
  <c r="N40" i="4"/>
  <c r="J40" i="4"/>
  <c r="F40" i="4"/>
  <c r="D40" i="4"/>
  <c r="B40" i="4"/>
  <c r="N39" i="4"/>
  <c r="J39" i="4"/>
  <c r="F39" i="4"/>
  <c r="D39" i="4"/>
  <c r="B39" i="4"/>
  <c r="N38" i="4"/>
  <c r="J38" i="4"/>
  <c r="F38" i="4"/>
  <c r="D38" i="4"/>
  <c r="AA52" i="4"/>
  <c r="B38" i="4"/>
  <c r="D8" i="1"/>
  <c r="F58" i="4"/>
  <c r="V57" i="4"/>
  <c r="M57" i="4"/>
  <c r="O57" i="4" s="1"/>
  <c r="H57" i="4"/>
  <c r="E34" i="4"/>
  <c r="U35" i="4"/>
  <c r="U34" i="4"/>
  <c r="U33" i="4"/>
  <c r="U32" i="4"/>
  <c r="D32" i="4"/>
  <c r="D33" i="4"/>
  <c r="F3" i="1"/>
  <c r="D31" i="4"/>
  <c r="AB34" i="1"/>
  <c r="X34" i="1"/>
  <c r="S34" i="1"/>
  <c r="J34" i="1"/>
  <c r="J33" i="1"/>
  <c r="AB33" i="1"/>
  <c r="X33" i="1"/>
  <c r="S33" i="1"/>
  <c r="H33" i="1"/>
  <c r="D33" i="1"/>
  <c r="AB32" i="1"/>
  <c r="X32" i="1"/>
  <c r="S32" i="1"/>
  <c r="J32" i="1"/>
  <c r="H32" i="1"/>
  <c r="D32" i="1"/>
  <c r="AB31" i="1"/>
  <c r="X31" i="1"/>
  <c r="S31" i="1"/>
  <c r="J31" i="1"/>
  <c r="H31" i="1"/>
  <c r="D31" i="1"/>
  <c r="AB30" i="1"/>
  <c r="X30" i="1"/>
  <c r="S30" i="1"/>
  <c r="J30" i="1"/>
  <c r="H30" i="1"/>
  <c r="D30" i="1"/>
  <c r="AB29" i="1"/>
  <c r="X29" i="1"/>
  <c r="S29" i="1"/>
  <c r="J29" i="1"/>
  <c r="H29" i="1"/>
  <c r="D29" i="1"/>
  <c r="AB28" i="1"/>
  <c r="X28" i="1"/>
  <c r="S28" i="1"/>
  <c r="J28" i="1"/>
  <c r="H28" i="1"/>
  <c r="D28" i="1"/>
  <c r="AB27" i="1"/>
  <c r="X27" i="1"/>
  <c r="S27" i="1"/>
  <c r="J27" i="1"/>
  <c r="H27" i="1"/>
  <c r="D27" i="1"/>
  <c r="AB26" i="1"/>
  <c r="X26" i="1"/>
  <c r="S26" i="1"/>
  <c r="J26" i="1"/>
  <c r="H26" i="1"/>
  <c r="D26" i="1"/>
  <c r="AB25" i="1"/>
  <c r="X25" i="1"/>
  <c r="S25" i="1"/>
  <c r="J25" i="1"/>
  <c r="H25" i="1"/>
  <c r="D25" i="1"/>
  <c r="AB24" i="1"/>
  <c r="X24" i="1"/>
  <c r="S24" i="1"/>
  <c r="J24" i="1"/>
  <c r="H24" i="1"/>
  <c r="D24" i="1"/>
  <c r="AB23" i="1"/>
  <c r="X23" i="1"/>
  <c r="S23" i="1"/>
  <c r="J23" i="1"/>
  <c r="H23" i="1"/>
  <c r="D23" i="1"/>
  <c r="AB22" i="1"/>
  <c r="X22" i="1"/>
  <c r="S22" i="1"/>
  <c r="J22" i="1"/>
  <c r="H22" i="1"/>
  <c r="D22" i="1"/>
  <c r="AB21" i="1"/>
  <c r="X21" i="1"/>
  <c r="S21" i="1"/>
  <c r="J21" i="1"/>
  <c r="H21" i="1"/>
  <c r="D21" i="1"/>
  <c r="AB20" i="1"/>
  <c r="X20" i="1"/>
  <c r="S20" i="1"/>
  <c r="J20" i="1"/>
  <c r="H20" i="1"/>
  <c r="D20" i="1"/>
  <c r="AB19" i="1"/>
  <c r="X19" i="1"/>
  <c r="S19" i="1"/>
  <c r="J19" i="1"/>
  <c r="H19" i="1"/>
  <c r="D19" i="1"/>
  <c r="AB18" i="1"/>
  <c r="X18" i="1"/>
  <c r="S18" i="1"/>
  <c r="J18" i="1"/>
  <c r="H18" i="1"/>
  <c r="D18" i="1"/>
  <c r="AB17" i="1"/>
  <c r="X17" i="1"/>
  <c r="S17" i="1"/>
  <c r="J17" i="1"/>
  <c r="H17" i="1"/>
  <c r="D17" i="1"/>
  <c r="AB16" i="1"/>
  <c r="X16" i="1"/>
  <c r="S16" i="1"/>
  <c r="J16" i="1"/>
  <c r="H16" i="1"/>
  <c r="D16" i="1"/>
  <c r="AB15" i="1"/>
  <c r="X15" i="1"/>
  <c r="S15" i="1"/>
  <c r="J15" i="1"/>
  <c r="H15" i="1"/>
  <c r="D15" i="1"/>
  <c r="AB14" i="1"/>
  <c r="X14" i="1"/>
  <c r="S14" i="1"/>
  <c r="J14" i="1"/>
  <c r="H14" i="1"/>
  <c r="D14" i="1"/>
  <c r="AB13" i="1"/>
  <c r="X13" i="1"/>
  <c r="S13" i="1"/>
  <c r="J13" i="1"/>
  <c r="H13" i="1"/>
  <c r="D13" i="1"/>
  <c r="AB12" i="1"/>
  <c r="X12" i="1"/>
  <c r="S12" i="1"/>
  <c r="J12" i="1"/>
  <c r="H12" i="1"/>
  <c r="D12" i="1"/>
  <c r="AB11" i="1"/>
  <c r="X11" i="1"/>
  <c r="S11" i="1"/>
  <c r="J11" i="1"/>
  <c r="H11" i="1"/>
  <c r="D11" i="1"/>
  <c r="AB10" i="1"/>
  <c r="X10" i="1"/>
  <c r="S10" i="1"/>
  <c r="J10" i="1"/>
  <c r="H10" i="1"/>
  <c r="D10" i="1"/>
  <c r="AB9" i="1"/>
  <c r="X9" i="1"/>
  <c r="S9" i="1"/>
  <c r="J9" i="1"/>
  <c r="AB8" i="1"/>
  <c r="X8" i="1"/>
  <c r="S8" i="1"/>
  <c r="J8" i="1"/>
  <c r="H8" i="1"/>
  <c r="W46" i="1"/>
  <c r="J46" i="1"/>
  <c r="W41" i="1"/>
  <c r="J41" i="1"/>
  <c r="F6" i="1"/>
  <c r="S6" i="1"/>
  <c r="X6" i="1"/>
  <c r="V5" i="1"/>
  <c r="F5" i="1"/>
  <c r="H4" i="1"/>
  <c r="F9" i="5"/>
  <c r="E35" i="4" s="1"/>
  <c r="L4" i="1" l="1"/>
</calcChain>
</file>

<file path=xl/sharedStrings.xml><?xml version="1.0" encoding="utf-8"?>
<sst xmlns="http://schemas.openxmlformats.org/spreadsheetml/2006/main" count="300" uniqueCount="113">
  <si>
    <t>学校名</t>
    <rPh sb="0" eb="3">
      <t>ガッコウメイ</t>
    </rPh>
    <phoneticPr fontId="2"/>
  </si>
  <si>
    <t>所在地</t>
    <rPh sb="0" eb="3">
      <t>ショザイチ</t>
    </rPh>
    <phoneticPr fontId="2"/>
  </si>
  <si>
    <t>電話番号</t>
    <rPh sb="0" eb="2">
      <t>デンワ</t>
    </rPh>
    <rPh sb="2" eb="4">
      <t>バンゴウ</t>
    </rPh>
    <phoneticPr fontId="2"/>
  </si>
  <si>
    <t>引率責任者</t>
    <rPh sb="0" eb="2">
      <t>インソツ</t>
    </rPh>
    <rPh sb="2" eb="5">
      <t>セキニンシャ</t>
    </rPh>
    <phoneticPr fontId="2"/>
  </si>
  <si>
    <t>位置</t>
    <rPh sb="0" eb="1">
      <t>クライ</t>
    </rPh>
    <rPh sb="1" eb="2">
      <t>チ</t>
    </rPh>
    <phoneticPr fontId="2"/>
  </si>
  <si>
    <t>投手</t>
    <rPh sb="0" eb="2">
      <t>トウシュ</t>
    </rPh>
    <phoneticPr fontId="2"/>
  </si>
  <si>
    <t>捕手</t>
    <rPh sb="0" eb="2">
      <t>ホシュ</t>
    </rPh>
    <phoneticPr fontId="2"/>
  </si>
  <si>
    <t>一塁手</t>
    <rPh sb="0" eb="3">
      <t>イチルイシュ</t>
    </rPh>
    <phoneticPr fontId="2"/>
  </si>
  <si>
    <t>二塁手</t>
    <rPh sb="0" eb="3">
      <t>ニルイシュ</t>
    </rPh>
    <phoneticPr fontId="2"/>
  </si>
  <si>
    <t>三塁手</t>
    <rPh sb="0" eb="3">
      <t>サンルイシュ</t>
    </rPh>
    <phoneticPr fontId="2"/>
  </si>
  <si>
    <t>遊撃手</t>
    <rPh sb="0" eb="3">
      <t>ユウゲキシュ</t>
    </rPh>
    <phoneticPr fontId="2"/>
  </si>
  <si>
    <t>左翼手</t>
    <rPh sb="0" eb="3">
      <t>サヨクシュ</t>
    </rPh>
    <phoneticPr fontId="2"/>
  </si>
  <si>
    <t>中堅手</t>
    <rPh sb="0" eb="3">
      <t>チュウケンシュ</t>
    </rPh>
    <phoneticPr fontId="2"/>
  </si>
  <si>
    <t>右翼手</t>
    <rPh sb="0" eb="3">
      <t>ウヨクシュ</t>
    </rPh>
    <phoneticPr fontId="2"/>
  </si>
  <si>
    <t>氏名</t>
    <rPh sb="0" eb="2">
      <t>シメイ</t>
    </rPh>
    <phoneticPr fontId="2"/>
  </si>
  <si>
    <t>学年</t>
    <rPh sb="0" eb="2">
      <t>ガクネン</t>
    </rPh>
    <phoneticPr fontId="2"/>
  </si>
  <si>
    <t>ＦＡＸ番号</t>
    <rPh sb="3" eb="5">
      <t>バンゴウ</t>
    </rPh>
    <phoneticPr fontId="2"/>
  </si>
  <si>
    <t>連絡責任者・携帯番号</t>
    <rPh sb="0" eb="2">
      <t>レンラク</t>
    </rPh>
    <rPh sb="2" eb="5">
      <t>セキニンシャ</t>
    </rPh>
    <rPh sb="6" eb="8">
      <t>ケイタイ</t>
    </rPh>
    <rPh sb="8" eb="10">
      <t>バンゴウ</t>
    </rPh>
    <phoneticPr fontId="2"/>
  </si>
  <si>
    <t>上記の者は本校在学生徒であり、標記大会への出場を認め、参加申込をします。</t>
    <rPh sb="0" eb="2">
      <t>ジョウキ</t>
    </rPh>
    <rPh sb="3" eb="4">
      <t>モノ</t>
    </rPh>
    <rPh sb="5" eb="7">
      <t>ホンコウ</t>
    </rPh>
    <rPh sb="7" eb="9">
      <t>ザイガク</t>
    </rPh>
    <rPh sb="9" eb="11">
      <t>セイト</t>
    </rPh>
    <rPh sb="15" eb="17">
      <t>ヒョウキ</t>
    </rPh>
    <rPh sb="17" eb="19">
      <t>タイカイ</t>
    </rPh>
    <rPh sb="21" eb="23">
      <t>シュツジョウ</t>
    </rPh>
    <rPh sb="24" eb="25">
      <t>ミト</t>
    </rPh>
    <rPh sb="27" eb="29">
      <t>サンカ</t>
    </rPh>
    <rPh sb="29" eb="31">
      <t>モウシコミ</t>
    </rPh>
    <phoneticPr fontId="2"/>
  </si>
  <si>
    <t>平成</t>
    <rPh sb="0" eb="2">
      <t>ヘイセイ</t>
    </rPh>
    <phoneticPr fontId="2"/>
  </si>
  <si>
    <t>年</t>
    <rPh sb="0" eb="1">
      <t>ネン</t>
    </rPh>
    <phoneticPr fontId="2"/>
  </si>
  <si>
    <t>月</t>
    <rPh sb="0" eb="1">
      <t>ツキ</t>
    </rPh>
    <phoneticPr fontId="2"/>
  </si>
  <si>
    <t>日</t>
    <rPh sb="0" eb="1">
      <t>ヒ</t>
    </rPh>
    <phoneticPr fontId="2"/>
  </si>
  <si>
    <t>高等学校長</t>
    <rPh sb="0" eb="2">
      <t>コウトウ</t>
    </rPh>
    <rPh sb="2" eb="5">
      <t>ガッコウチョウ</t>
    </rPh>
    <phoneticPr fontId="2"/>
  </si>
  <si>
    <t>印</t>
    <rPh sb="0" eb="1">
      <t>イン</t>
    </rPh>
    <phoneticPr fontId="2"/>
  </si>
  <si>
    <t>ソフトボール協会長</t>
    <rPh sb="6" eb="9">
      <t>キョウカイチョウ</t>
    </rPh>
    <phoneticPr fontId="2"/>
  </si>
  <si>
    <t>上記は本都道県代表として、標記大会に出場することを認め、推薦いたします。</t>
    <rPh sb="0" eb="2">
      <t>ジョウキ</t>
    </rPh>
    <rPh sb="3" eb="4">
      <t>ホン</t>
    </rPh>
    <rPh sb="4" eb="5">
      <t>ミヤコ</t>
    </rPh>
    <rPh sb="5" eb="6">
      <t>ミチ</t>
    </rPh>
    <rPh sb="6" eb="7">
      <t>ケン</t>
    </rPh>
    <rPh sb="7" eb="9">
      <t>ダイヒョウ</t>
    </rPh>
    <rPh sb="13" eb="15">
      <t>ヒョウキ</t>
    </rPh>
    <rPh sb="15" eb="17">
      <t>タイカイ</t>
    </rPh>
    <rPh sb="18" eb="20">
      <t>シュツジョウ</t>
    </rPh>
    <rPh sb="25" eb="26">
      <t>ミト</t>
    </rPh>
    <rPh sb="28" eb="30">
      <t>スイセン</t>
    </rPh>
    <phoneticPr fontId="2"/>
  </si>
  <si>
    <t>〒</t>
    <phoneticPr fontId="2"/>
  </si>
  <si>
    <t>ＮＯ</t>
    <phoneticPr fontId="2"/>
  </si>
  <si>
    <t>ＵＮ</t>
    <phoneticPr fontId="2"/>
  </si>
  <si>
    <t>・</t>
    <phoneticPr fontId="2"/>
  </si>
  <si>
    <t>・</t>
    <phoneticPr fontId="2"/>
  </si>
  <si>
    <t>マネージャー</t>
    <phoneticPr fontId="2"/>
  </si>
  <si>
    <t>ふりがな</t>
    <phoneticPr fontId="2"/>
  </si>
  <si>
    <t>都道県</t>
    <rPh sb="0" eb="1">
      <t>ト</t>
    </rPh>
    <rPh sb="1" eb="2">
      <t>ドウ</t>
    </rPh>
    <rPh sb="2" eb="3">
      <t>ケン</t>
    </rPh>
    <phoneticPr fontId="2"/>
  </si>
  <si>
    <t>ふりがな</t>
    <phoneticPr fontId="2"/>
  </si>
  <si>
    <t>学　校　名</t>
    <rPh sb="0" eb="1">
      <t>ガク</t>
    </rPh>
    <rPh sb="2" eb="3">
      <t>コウ</t>
    </rPh>
    <rPh sb="4" eb="5">
      <t>メイ</t>
    </rPh>
    <phoneticPr fontId="2"/>
  </si>
  <si>
    <t>学校長名</t>
    <rPh sb="0" eb="3">
      <t>ガッコウチョウ</t>
    </rPh>
    <rPh sb="3" eb="4">
      <t>メイ</t>
    </rPh>
    <phoneticPr fontId="2"/>
  </si>
  <si>
    <t>所在地住所</t>
    <rPh sb="0" eb="3">
      <t>ショザイチ</t>
    </rPh>
    <rPh sb="3" eb="5">
      <t>ジュウショ</t>
    </rPh>
    <phoneticPr fontId="2"/>
  </si>
  <si>
    <t>〒</t>
    <phoneticPr fontId="2"/>
  </si>
  <si>
    <t>連絡責任者</t>
    <rPh sb="0" eb="2">
      <t>レンラク</t>
    </rPh>
    <rPh sb="2" eb="5">
      <t>セキニンシャ</t>
    </rPh>
    <phoneticPr fontId="2"/>
  </si>
  <si>
    <t>No</t>
    <phoneticPr fontId="2"/>
  </si>
  <si>
    <t>位置</t>
    <rPh sb="0" eb="2">
      <t>イチ</t>
    </rPh>
    <phoneticPr fontId="2"/>
  </si>
  <si>
    <t>UN</t>
    <phoneticPr fontId="2"/>
  </si>
  <si>
    <t>氏　　　　名</t>
    <rPh sb="0" eb="1">
      <t>シ</t>
    </rPh>
    <rPh sb="5" eb="6">
      <t>メイ</t>
    </rPh>
    <phoneticPr fontId="2"/>
  </si>
  <si>
    <t>ふりがな</t>
    <phoneticPr fontId="2"/>
  </si>
  <si>
    <t>マネージャー</t>
    <phoneticPr fontId="2"/>
  </si>
  <si>
    <t>記載責任者</t>
    <rPh sb="0" eb="2">
      <t>キサイ</t>
    </rPh>
    <rPh sb="2" eb="5">
      <t>セキニンシャ</t>
    </rPh>
    <phoneticPr fontId="2"/>
  </si>
  <si>
    <t>名</t>
    <rPh sb="0" eb="1">
      <t>メイ</t>
    </rPh>
    <phoneticPr fontId="2"/>
  </si>
  <si>
    <t>注</t>
    <rPh sb="0" eb="1">
      <t>チュウ</t>
    </rPh>
    <phoneticPr fontId="2"/>
  </si>
  <si>
    <t>ふりがな</t>
    <phoneticPr fontId="2"/>
  </si>
  <si>
    <t>こうとうがっこう</t>
    <phoneticPr fontId="2"/>
  </si>
  <si>
    <t>最後に「プログラム用」シートにチーム写真を貼り付けて下さい。「プログラム用」シートのメニューバーの挿入→図からチーム写真を貼り付けて下さい。</t>
    <rPh sb="0" eb="2">
      <t>サイゴ</t>
    </rPh>
    <rPh sb="9" eb="10">
      <t>ヨウ</t>
    </rPh>
    <rPh sb="18" eb="20">
      <t>シャシン</t>
    </rPh>
    <rPh sb="21" eb="22">
      <t>ハ</t>
    </rPh>
    <rPh sb="23" eb="24">
      <t>ツ</t>
    </rPh>
    <rPh sb="26" eb="27">
      <t>クダ</t>
    </rPh>
    <rPh sb="36" eb="37">
      <t>ヨウ</t>
    </rPh>
    <phoneticPr fontId="2"/>
  </si>
  <si>
    <t>高校名</t>
    <rPh sb="0" eb="2">
      <t>コウコウ</t>
    </rPh>
    <rPh sb="2" eb="3">
      <t>メイ</t>
    </rPh>
    <phoneticPr fontId="2"/>
  </si>
  <si>
    <t>高等学校</t>
    <rPh sb="0" eb="2">
      <t>コウトウ</t>
    </rPh>
    <rPh sb="2" eb="4">
      <t>ガッコウ</t>
    </rPh>
    <phoneticPr fontId="2"/>
  </si>
  <si>
    <t>〒</t>
    <phoneticPr fontId="2"/>
  </si>
  <si>
    <t>半角入力</t>
    <rPh sb="0" eb="2">
      <t>ハンカク</t>
    </rPh>
    <rPh sb="2" eb="4">
      <t>ニュウリョク</t>
    </rPh>
    <phoneticPr fontId="2"/>
  </si>
  <si>
    <t>半角</t>
    <rPh sb="0" eb="2">
      <t>ハンカク</t>
    </rPh>
    <phoneticPr fontId="2"/>
  </si>
  <si>
    <t>↓</t>
    <phoneticPr fontId="2"/>
  </si>
  <si>
    <t>No</t>
    <phoneticPr fontId="2"/>
  </si>
  <si>
    <t>背番号</t>
    <rPh sb="0" eb="3">
      <t>セバンゴウ</t>
    </rPh>
    <phoneticPr fontId="2"/>
  </si>
  <si>
    <t>位　置</t>
    <rPh sb="0" eb="1">
      <t>クライ</t>
    </rPh>
    <rPh sb="2" eb="3">
      <t>オキ</t>
    </rPh>
    <phoneticPr fontId="2"/>
  </si>
  <si>
    <t>氏　名</t>
    <rPh sb="0" eb="1">
      <t>シ</t>
    </rPh>
    <rPh sb="2" eb="3">
      <t>メイ</t>
    </rPh>
    <phoneticPr fontId="2"/>
  </si>
  <si>
    <t>生年月日</t>
    <rPh sb="0" eb="2">
      <t>セイネン</t>
    </rPh>
    <rPh sb="2" eb="4">
      <t>ガッピ</t>
    </rPh>
    <phoneticPr fontId="2"/>
  </si>
  <si>
    <t>監　督</t>
    <rPh sb="0" eb="1">
      <t>ラン</t>
    </rPh>
    <rPh sb="2" eb="3">
      <t>ヨシ</t>
    </rPh>
    <phoneticPr fontId="2"/>
  </si>
  <si>
    <t>昭和</t>
    <rPh sb="0" eb="2">
      <t>ショウワ</t>
    </rPh>
    <phoneticPr fontId="2"/>
  </si>
  <si>
    <t>月</t>
    <rPh sb="0" eb="1">
      <t>ガツ</t>
    </rPh>
    <phoneticPr fontId="2"/>
  </si>
  <si>
    <t>内野手</t>
    <rPh sb="0" eb="3">
      <t>ナイヤシュ</t>
    </rPh>
    <phoneticPr fontId="2"/>
  </si>
  <si>
    <t>外野手</t>
    <rPh sb="0" eb="3">
      <t>ガイヤシュ</t>
    </rPh>
    <phoneticPr fontId="2"/>
  </si>
  <si>
    <t>マネージャー</t>
    <phoneticPr fontId="2"/>
  </si>
  <si>
    <t>↑</t>
    <phoneticPr fontId="2"/>
  </si>
  <si>
    <t>半角で</t>
    <rPh sb="0" eb="2">
      <t>ハンカク</t>
    </rPh>
    <phoneticPr fontId="2"/>
  </si>
  <si>
    <t>入力</t>
    <rPh sb="0" eb="2">
      <t>ニュウリョク</t>
    </rPh>
    <phoneticPr fontId="2"/>
  </si>
  <si>
    <t>半角で入力</t>
    <rPh sb="0" eb="2">
      <t>ハンカク</t>
    </rPh>
    <rPh sb="3" eb="5">
      <t>ニュウリョク</t>
    </rPh>
    <phoneticPr fontId="2"/>
  </si>
  <si>
    <t>このシートに入力してください。自動的に「参加申込書」と「プログラム用」シートに反映されます。両シートは保護かかかっていますので解除しないで下さい。</t>
    <rPh sb="6" eb="8">
      <t>ニュウリョク</t>
    </rPh>
    <rPh sb="15" eb="18">
      <t>ジドウテキ</t>
    </rPh>
    <rPh sb="20" eb="22">
      <t>サンカ</t>
    </rPh>
    <rPh sb="22" eb="24">
      <t>モウシコミ</t>
    </rPh>
    <rPh sb="24" eb="25">
      <t>ショ</t>
    </rPh>
    <rPh sb="33" eb="34">
      <t>ヨウ</t>
    </rPh>
    <rPh sb="39" eb="41">
      <t>ハンエイ</t>
    </rPh>
    <rPh sb="46" eb="47">
      <t>リョウ</t>
    </rPh>
    <rPh sb="51" eb="53">
      <t>ホゴ</t>
    </rPh>
    <rPh sb="63" eb="65">
      <t>カイジョ</t>
    </rPh>
    <rPh sb="69" eb="70">
      <t>クダ</t>
    </rPh>
    <phoneticPr fontId="2"/>
  </si>
  <si>
    <t>都道県ソフトボール協会長名</t>
    <rPh sb="0" eb="3">
      <t>トドウケン</t>
    </rPh>
    <rPh sb="9" eb="11">
      <t>キョウカイ</t>
    </rPh>
    <rPh sb="11" eb="12">
      <t>チョウ</t>
    </rPh>
    <rPh sb="12" eb="13">
      <t>メイ</t>
    </rPh>
    <phoneticPr fontId="2"/>
  </si>
  <si>
    <t>チーム写真掲載欄</t>
    <rPh sb="3" eb="5">
      <t>シャシン</t>
    </rPh>
    <rPh sb="5" eb="7">
      <t>ケイサイ</t>
    </rPh>
    <rPh sb="7" eb="8">
      <t>ラン</t>
    </rPh>
    <phoneticPr fontId="2"/>
  </si>
  <si>
    <t>チームの横顔や今大会への抱負及び過去の戦績</t>
    <rPh sb="4" eb="6">
      <t>ヨコガオ</t>
    </rPh>
    <phoneticPr fontId="2"/>
  </si>
  <si>
    <t>年連続</t>
    <rPh sb="0" eb="1">
      <t>ネン</t>
    </rPh>
    <rPh sb="1" eb="3">
      <t>レンゾク</t>
    </rPh>
    <phoneticPr fontId="2"/>
  </si>
  <si>
    <t>年ぶり</t>
    <rPh sb="0" eb="1">
      <t>ネン</t>
    </rPh>
    <phoneticPr fontId="2"/>
  </si>
  <si>
    <t>初出場</t>
    <rPh sb="0" eb="3">
      <t>ハツシュツジョウ</t>
    </rPh>
    <phoneticPr fontId="2"/>
  </si>
  <si>
    <t>東日本大会には</t>
    <rPh sb="0" eb="1">
      <t>ヒガシ</t>
    </rPh>
    <rPh sb="1" eb="3">
      <t>ニホン</t>
    </rPh>
    <rPh sb="3" eb="5">
      <t>タイカイ</t>
    </rPh>
    <phoneticPr fontId="2"/>
  </si>
  <si>
    <t>ドロップダウンリストから選んでください。</t>
    <rPh sb="12" eb="13">
      <t>エラ</t>
    </rPh>
    <phoneticPr fontId="2"/>
  </si>
  <si>
    <t>回目の出場で、部員数は</t>
    <rPh sb="0" eb="1">
      <t>カイ</t>
    </rPh>
    <rPh sb="1" eb="2">
      <t>メ</t>
    </rPh>
    <rPh sb="3" eb="5">
      <t>シュツジョウ</t>
    </rPh>
    <rPh sb="7" eb="9">
      <t>ブイン</t>
    </rPh>
    <rPh sb="9" eb="10">
      <t>スウ</t>
    </rPh>
    <phoneticPr fontId="2"/>
  </si>
  <si>
    <t>チームの横顔や
今大会への抱負
及び過去の戦績</t>
    <rPh sb="4" eb="6">
      <t>ヨコガオ</t>
    </rPh>
    <phoneticPr fontId="2"/>
  </si>
  <si>
    <t>部員数は</t>
    <phoneticPr fontId="2"/>
  </si>
  <si>
    <t>本大会参加申込書に記載された個人情報は、大会参加に関する資料確認ならびに大会に関する資料送付等のみに利用します。</t>
    <rPh sb="0" eb="3">
      <t>ホンタイカイ</t>
    </rPh>
    <rPh sb="3" eb="5">
      <t>サンカ</t>
    </rPh>
    <rPh sb="5" eb="8">
      <t>モウシコミショ</t>
    </rPh>
    <rPh sb="9" eb="11">
      <t>キサイ</t>
    </rPh>
    <rPh sb="14" eb="16">
      <t>コジン</t>
    </rPh>
    <rPh sb="16" eb="18">
      <t>ジョウホウ</t>
    </rPh>
    <rPh sb="20" eb="22">
      <t>タイカイ</t>
    </rPh>
    <rPh sb="22" eb="24">
      <t>サンカ</t>
    </rPh>
    <rPh sb="25" eb="26">
      <t>カン</t>
    </rPh>
    <rPh sb="28" eb="30">
      <t>シリョウ</t>
    </rPh>
    <rPh sb="30" eb="32">
      <t>カクニン</t>
    </rPh>
    <rPh sb="36" eb="38">
      <t>タイカイ</t>
    </rPh>
    <rPh sb="39" eb="40">
      <t>カン</t>
    </rPh>
    <phoneticPr fontId="2"/>
  </si>
  <si>
    <t>都道県名</t>
    <rPh sb="0" eb="3">
      <t>トドウケン</t>
    </rPh>
    <rPh sb="3" eb="4">
      <t>メイ</t>
    </rPh>
    <phoneticPr fontId="2"/>
  </si>
  <si>
    <t>・</t>
  </si>
  <si>
    <t>ふりがな（姓）</t>
    <rPh sb="5" eb="6">
      <t>セイ</t>
    </rPh>
    <phoneticPr fontId="2"/>
  </si>
  <si>
    <t>ふりがな（名）</t>
    <rPh sb="5" eb="6">
      <t>メイ</t>
    </rPh>
    <phoneticPr fontId="2"/>
  </si>
  <si>
    <r>
      <rPr>
        <b/>
        <sz val="12"/>
        <color indexed="10"/>
        <rFont val="ＭＳ Ｐゴシック"/>
        <family val="3"/>
        <charset val="128"/>
      </rPr>
      <t>　↓姓と名の間は一マス空ける</t>
    </r>
    <r>
      <rPr>
        <sz val="14"/>
        <rFont val="ＭＳ Ｐゴシック"/>
        <family val="3"/>
        <charset val="128"/>
      </rPr>
      <t xml:space="preserve">
</t>
    </r>
    <phoneticPr fontId="2"/>
  </si>
  <si>
    <t>←半角</t>
    <rPh sb="1" eb="3">
      <t>ハンカク</t>
    </rPh>
    <phoneticPr fontId="2"/>
  </si>
  <si>
    <t>プログラム記載責任者</t>
    <rPh sb="5" eb="7">
      <t>キサイ</t>
    </rPh>
    <rPh sb="7" eb="10">
      <t>セキニンシャ</t>
    </rPh>
    <phoneticPr fontId="2"/>
  </si>
  <si>
    <t>学校電話番号</t>
    <rPh sb="0" eb="2">
      <t>ガッコウ</t>
    </rPh>
    <rPh sb="2" eb="3">
      <t>デン</t>
    </rPh>
    <rPh sb="3" eb="4">
      <t>ハナシ</t>
    </rPh>
    <rPh sb="4" eb="6">
      <t>バンゴウ</t>
    </rPh>
    <phoneticPr fontId="2"/>
  </si>
  <si>
    <t>学校FAX番号</t>
    <rPh sb="0" eb="2">
      <t>ガッコウ</t>
    </rPh>
    <rPh sb="5" eb="7">
      <t>バンゴウ</t>
    </rPh>
    <phoneticPr fontId="2"/>
  </si>
  <si>
    <t>責任者連絡先（携帯）</t>
    <rPh sb="0" eb="3">
      <t>セキニンシャ</t>
    </rPh>
    <rPh sb="3" eb="5">
      <t>レンラク</t>
    </rPh>
    <rPh sb="5" eb="6">
      <t>サキ</t>
    </rPh>
    <rPh sb="7" eb="9">
      <t>ケイタイ</t>
    </rPh>
    <phoneticPr fontId="2"/>
  </si>
  <si>
    <t>参加申込書類提出日</t>
    <rPh sb="0" eb="2">
      <t>サンカ</t>
    </rPh>
    <rPh sb="2" eb="4">
      <t>モウシコミ</t>
    </rPh>
    <rPh sb="4" eb="6">
      <t>ショルイ</t>
    </rPh>
    <rPh sb="6" eb="8">
      <t>テイシュツ</t>
    </rPh>
    <rPh sb="8" eb="9">
      <t>ビ</t>
    </rPh>
    <phoneticPr fontId="2"/>
  </si>
  <si>
    <t>　↓</t>
    <phoneticPr fontId="2"/>
  </si>
  <si>
    <t>　クリックしてドロップダウンリストから選択</t>
    <rPh sb="19" eb="21">
      <t>センタク</t>
    </rPh>
    <phoneticPr fontId="2"/>
  </si>
  <si>
    <t>↑入力</t>
    <rPh sb="1" eb="3">
      <t>ニュウリョク</t>
    </rPh>
    <phoneticPr fontId="2"/>
  </si>
  <si>
    <t>↑参加申込書に反映するため、必ず入力</t>
    <rPh sb="1" eb="3">
      <t>サンカ</t>
    </rPh>
    <rPh sb="3" eb="6">
      <t>モウシコミショ</t>
    </rPh>
    <rPh sb="7" eb="9">
      <t>ハンエイ</t>
    </rPh>
    <rPh sb="14" eb="15">
      <t>カナラ</t>
    </rPh>
    <rPh sb="16" eb="18">
      <t>ニュウリョク</t>
    </rPh>
    <phoneticPr fontId="2"/>
  </si>
  <si>
    <t>頑張るぞー！おー！</t>
    <rPh sb="0" eb="2">
      <t>ガンバ</t>
    </rPh>
    <phoneticPr fontId="2"/>
  </si>
  <si>
    <t>ＩＤ</t>
  </si>
  <si>
    <t>チーム番号</t>
  </si>
  <si>
    <t>背番号</t>
  </si>
  <si>
    <t>選手名</t>
  </si>
  <si>
    <t>仮名</t>
  </si>
  <si>
    <t>通算成績番号</t>
  </si>
  <si>
    <t>FirstName</t>
  </si>
  <si>
    <t>LastName</t>
  </si>
  <si>
    <t>第56回　東日本高等学校女子ｿﾌﾄﾎﾞｰﾙ大会参加申込書兼ﾌﾟﾛｸﾞﾗﾑ選手名簿入力ｼｰﾄ</t>
    <rPh sb="0" eb="1">
      <t>ダイ</t>
    </rPh>
    <rPh sb="3" eb="4">
      <t>カイ</t>
    </rPh>
    <rPh sb="5" eb="6">
      <t>ヒガシ</t>
    </rPh>
    <rPh sb="6" eb="8">
      <t>ニホン</t>
    </rPh>
    <rPh sb="8" eb="10">
      <t>コウトウ</t>
    </rPh>
    <rPh sb="10" eb="12">
      <t>ガッコウ</t>
    </rPh>
    <rPh sb="12" eb="14">
      <t>ジョシ</t>
    </rPh>
    <rPh sb="20" eb="22">
      <t>タイカイ</t>
    </rPh>
    <rPh sb="22" eb="24">
      <t>サンカ</t>
    </rPh>
    <rPh sb="23" eb="25">
      <t>サンカ</t>
    </rPh>
    <rPh sb="25" eb="28">
      <t>モウシコミショ</t>
    </rPh>
    <rPh sb="28" eb="29">
      <t>ケン</t>
    </rPh>
    <rPh sb="36" eb="38">
      <t>センシュ</t>
    </rPh>
    <rPh sb="38" eb="40">
      <t>メイボ</t>
    </rPh>
    <rPh sb="40" eb="42">
      <t>ニュウリョク</t>
    </rPh>
    <phoneticPr fontId="2"/>
  </si>
  <si>
    <t>第56回　東日本高等学校女子ソフトボール大会　参加申込書</t>
    <rPh sb="0" eb="1">
      <t>ダイ</t>
    </rPh>
    <rPh sb="3" eb="4">
      <t>カイ</t>
    </rPh>
    <rPh sb="5" eb="8">
      <t>ヒガシニホン</t>
    </rPh>
    <rPh sb="8" eb="10">
      <t>コウトウ</t>
    </rPh>
    <rPh sb="10" eb="12">
      <t>ガッコウ</t>
    </rPh>
    <rPh sb="12" eb="14">
      <t>ジョシ</t>
    </rPh>
    <rPh sb="20" eb="22">
      <t>タイカイ</t>
    </rPh>
    <rPh sb="23" eb="25">
      <t>サンカ</t>
    </rPh>
    <rPh sb="25" eb="28">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</si>
</sst>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411]ggge&quot;年&quot;m&quot;月&quot;d&quot;日&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4"/>
      <name val="ＭＳ 明朝"/>
      <family val="1"/>
      <charset val="128"/>
    </font>
    <font>
      <sz val="10.5"/>
      <name val="Century"/>
      <family val="1"/>
    </font>
    <font>
      <sz val="10"/>
      <name val="ＭＳ 明朝"/>
      <family val="1"/>
      <charset val="128"/>
    </font>
    <font>
      <b/>
      <sz val="14"/>
      <color indexed="10"/>
      <name val="ＭＳ Ｐゴシック"/>
      <family val="3"/>
      <charset val="128"/>
    </font>
    <font>
      <b/>
      <sz val="11"/>
      <color indexed="10"/>
      <name val="ＭＳ Ｐゴシック"/>
      <family val="3"/>
      <charset val="128"/>
    </font>
    <font>
      <sz val="14"/>
      <name val="ＭＳ Ｐ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sz val="12"/>
      <name val="ＭＳ 明朝"/>
      <family val="1"/>
      <charset val="128"/>
    </font>
    <font>
      <b/>
      <sz val="20"/>
      <name val="ＭＳ 明朝"/>
      <family val="1"/>
      <charset val="128"/>
    </font>
    <font>
      <b/>
      <sz val="12"/>
      <color indexed="10"/>
      <name val="ＭＳ Ｐゴシック"/>
      <family val="3"/>
      <charset val="128"/>
    </font>
    <font>
      <sz val="13"/>
      <name val="ＭＳ Ｐゴシック"/>
      <family val="3"/>
      <charset val="128"/>
    </font>
    <font>
      <b/>
      <sz val="12"/>
      <color rgb="FFFF0000"/>
      <name val="ＭＳ Ｐゴシック"/>
      <family val="3"/>
      <charset val="128"/>
    </font>
    <font>
      <sz val="10"/>
      <color rgb="FF333333"/>
      <name val="メイリオ"/>
      <family val="3"/>
      <charset val="128"/>
    </font>
    <font>
      <sz val="11"/>
      <color theme="0"/>
      <name val="ＭＳ 明朝"/>
      <family val="1"/>
      <charset val="128"/>
    </font>
    <font>
      <sz val="14"/>
      <color rgb="FFCCFFCC"/>
      <name val="ＭＳ Ｐゴシック"/>
      <family val="3"/>
      <charset val="128"/>
    </font>
    <font>
      <b/>
      <sz val="11"/>
      <color rgb="FFFF0000"/>
      <name val="ＭＳ Ｐゴシック"/>
      <family val="3"/>
      <charset val="128"/>
    </font>
    <font>
      <sz val="10"/>
      <name val="ＭＳ Ｐゴシック"/>
      <family val="3"/>
      <charset val="128"/>
    </font>
    <font>
      <sz val="11"/>
      <color indexed="8"/>
      <name val="ＭＳ Ｐ明朝"/>
      <family val="1"/>
      <charset val="128"/>
    </font>
    <font>
      <sz val="11"/>
      <color indexed="10"/>
      <name val="メイリオ"/>
      <family val="3"/>
      <charset val="128"/>
    </font>
    <font>
      <sz val="9"/>
      <name val="メイリオ"/>
      <family val="3"/>
      <charset val="128"/>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indexed="22"/>
        <bgColor indexed="64"/>
      </patternFill>
    </fill>
  </fills>
  <borders count="64">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309">
    <xf numFmtId="0" fontId="0" fillId="0" borderId="0" xfId="0"/>
    <xf numFmtId="0" fontId="3" fillId="0" borderId="0" xfId="0" applyFont="1" applyAlignment="1">
      <alignment vertical="center"/>
    </xf>
    <xf numFmtId="0" fontId="6"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2">
      <alignment vertical="center"/>
    </xf>
    <xf numFmtId="0" fontId="9" fillId="2" borderId="4" xfId="2" applyFont="1" applyFill="1" applyBorder="1">
      <alignment vertical="center"/>
    </xf>
    <xf numFmtId="0" fontId="1" fillId="2" borderId="5" xfId="2" applyFill="1" applyBorder="1">
      <alignment vertical="center"/>
    </xf>
    <xf numFmtId="0" fontId="1" fillId="2" borderId="6" xfId="2" applyFill="1" applyBorder="1">
      <alignment vertical="center"/>
    </xf>
    <xf numFmtId="0" fontId="8" fillId="0" borderId="0" xfId="2" applyFont="1" applyAlignment="1">
      <alignment horizontal="left" vertical="center"/>
    </xf>
    <xf numFmtId="0" fontId="11" fillId="0" borderId="0" xfId="2" applyFont="1">
      <alignment vertical="center"/>
    </xf>
    <xf numFmtId="0" fontId="10" fillId="0" borderId="0" xfId="2" applyFont="1">
      <alignment vertical="center"/>
    </xf>
    <xf numFmtId="0" fontId="9" fillId="2" borderId="4" xfId="2" applyFont="1" applyFill="1" applyBorder="1" applyAlignment="1">
      <alignment vertical="top"/>
    </xf>
    <xf numFmtId="0" fontId="9" fillId="2" borderId="5" xfId="2" applyFont="1" applyFill="1" applyBorder="1" applyAlignment="1">
      <alignment vertical="top"/>
    </xf>
    <xf numFmtId="0" fontId="9" fillId="2" borderId="6" xfId="2" applyFont="1" applyFill="1" applyBorder="1" applyAlignment="1">
      <alignment vertical="top"/>
    </xf>
    <xf numFmtId="0" fontId="10" fillId="0" borderId="0" xfId="2" applyFont="1" applyAlignment="1">
      <alignment horizontal="center" vertical="center"/>
    </xf>
    <xf numFmtId="0" fontId="0" fillId="0" borderId="0" xfId="2" applyFont="1">
      <alignment vertical="center"/>
    </xf>
    <xf numFmtId="0" fontId="20" fillId="0" borderId="0" xfId="2" applyFont="1">
      <alignment vertical="center"/>
    </xf>
    <xf numFmtId="0" fontId="13" fillId="0" borderId="0" xfId="2" applyFont="1">
      <alignment vertical="center"/>
    </xf>
    <xf numFmtId="0" fontId="10" fillId="3" borderId="7" xfId="2" applyFont="1" applyFill="1" applyBorder="1">
      <alignment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9" fillId="0" borderId="0" xfId="2" applyFont="1" applyAlignment="1">
      <alignment horizontal="right" vertical="center"/>
    </xf>
    <xf numFmtId="0" fontId="10" fillId="0" borderId="0" xfId="2" applyFont="1" applyAlignment="1">
      <alignment vertical="top" wrapText="1"/>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2" fillId="0" borderId="0" xfId="2" applyFont="1">
      <alignment vertical="center"/>
    </xf>
    <xf numFmtId="0" fontId="12" fillId="0" borderId="0" xfId="2" applyFont="1" applyAlignment="1">
      <alignment vertical="top" wrapText="1"/>
    </xf>
    <xf numFmtId="0" fontId="12" fillId="0" borderId="0" xfId="2" applyFont="1" applyAlignment="1">
      <alignment vertical="top"/>
    </xf>
    <xf numFmtId="0" fontId="14" fillId="3" borderId="14" xfId="2" applyFont="1" applyFill="1" applyBorder="1" applyAlignment="1">
      <alignment horizontal="center" vertical="center"/>
    </xf>
    <xf numFmtId="0" fontId="14" fillId="3" borderId="12" xfId="2" applyFont="1" applyFill="1" applyBorder="1" applyAlignment="1">
      <alignment horizontal="center" vertical="center"/>
    </xf>
    <xf numFmtId="0" fontId="14" fillId="3" borderId="13" xfId="2" applyFont="1" applyFill="1" applyBorder="1" applyAlignment="1">
      <alignment horizontal="center" vertical="center"/>
    </xf>
    <xf numFmtId="56" fontId="1" fillId="0" borderId="0" xfId="2" applyNumberFormat="1">
      <alignment vertical="center"/>
    </xf>
    <xf numFmtId="0" fontId="9" fillId="0" borderId="15" xfId="2" applyFont="1" applyBorder="1" applyAlignment="1">
      <alignment horizontal="center" vertical="center"/>
    </xf>
    <xf numFmtId="0" fontId="8" fillId="0" borderId="15" xfId="2" applyFont="1" applyBorder="1" applyAlignment="1">
      <alignment horizontal="center" vertical="center"/>
    </xf>
    <xf numFmtId="0" fontId="8" fillId="0" borderId="0" xfId="2" applyFont="1" applyAlignment="1">
      <alignment horizontal="center" vertical="center"/>
    </xf>
    <xf numFmtId="0" fontId="9" fillId="0" borderId="0" xfId="2" applyFont="1" applyAlignment="1">
      <alignment horizontal="center" vertical="center"/>
    </xf>
    <xf numFmtId="0" fontId="11" fillId="0" borderId="0" xfId="2" applyFont="1" applyAlignment="1">
      <alignment horizontal="left" vertical="center"/>
    </xf>
    <xf numFmtId="0" fontId="19" fillId="3" borderId="7" xfId="2" applyFont="1" applyFill="1" applyBorder="1" applyAlignment="1">
      <alignment horizontal="center" vertical="center"/>
    </xf>
    <xf numFmtId="0" fontId="19" fillId="3" borderId="7" xfId="2" applyFont="1" applyFill="1" applyBorder="1" applyAlignment="1">
      <alignment horizontal="center" vertical="center" shrinkToFit="1"/>
    </xf>
    <xf numFmtId="0" fontId="19" fillId="3" borderId="16" xfId="2" applyFont="1" applyFill="1" applyBorder="1" applyAlignment="1">
      <alignment horizontal="center" vertical="center" shrinkToFit="1"/>
    </xf>
    <xf numFmtId="0" fontId="19" fillId="3" borderId="17" xfId="2" applyFont="1" applyFill="1" applyBorder="1" applyAlignment="1">
      <alignment horizontal="center" vertical="center" shrinkToFit="1"/>
    </xf>
    <xf numFmtId="0" fontId="19" fillId="3" borderId="13" xfId="2"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0" borderId="7" xfId="0" applyFont="1" applyBorder="1" applyAlignment="1">
      <alignment horizontal="center" vertical="center" shrinkToFit="1"/>
    </xf>
    <xf numFmtId="0" fontId="10" fillId="3" borderId="7" xfId="0" applyFont="1" applyFill="1" applyBorder="1" applyAlignment="1">
      <alignment vertical="center" shrinkToFit="1"/>
    </xf>
    <xf numFmtId="0" fontId="10" fillId="3" borderId="16" xfId="2" applyFont="1" applyFill="1" applyBorder="1" applyAlignment="1">
      <alignment horizontal="center" vertical="center"/>
    </xf>
    <xf numFmtId="0" fontId="10" fillId="4" borderId="0" xfId="2" applyFont="1" applyFill="1" applyAlignment="1">
      <alignment horizontal="center" vertical="center"/>
    </xf>
    <xf numFmtId="0" fontId="10" fillId="4" borderId="15" xfId="2" applyFont="1" applyFill="1" applyBorder="1" applyAlignment="1">
      <alignment horizontal="right" vertical="center"/>
    </xf>
    <xf numFmtId="38" fontId="1" fillId="0" borderId="0" xfId="1" applyAlignment="1" applyProtection="1">
      <alignment vertical="center"/>
    </xf>
    <xf numFmtId="56" fontId="21" fillId="0" borderId="0" xfId="0" applyNumberFormat="1" applyFont="1"/>
    <xf numFmtId="0" fontId="3" fillId="0" borderId="13" xfId="0" applyFont="1" applyBorder="1" applyAlignment="1">
      <alignment horizontal="distributed"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distributed" vertical="center"/>
    </xf>
    <xf numFmtId="0" fontId="3" fillId="0" borderId="6" xfId="0" applyFont="1" applyBorder="1" applyAlignment="1">
      <alignment horizontal="center" vertical="center"/>
    </xf>
    <xf numFmtId="0" fontId="3" fillId="0" borderId="19" xfId="0" applyFont="1" applyBorder="1" applyAlignment="1">
      <alignment horizontal="distributed" vertical="center"/>
    </xf>
    <xf numFmtId="0" fontId="3" fillId="0" borderId="20" xfId="0" applyFont="1" applyBorder="1" applyAlignment="1">
      <alignment horizontal="center" vertical="center"/>
    </xf>
    <xf numFmtId="0" fontId="3" fillId="0" borderId="0" xfId="0" applyFont="1" applyAlignment="1">
      <alignment horizontal="left" vertical="center"/>
    </xf>
    <xf numFmtId="0" fontId="3" fillId="0" borderId="20" xfId="0" applyFont="1" applyBorder="1" applyAlignment="1">
      <alignment vertical="center"/>
    </xf>
    <xf numFmtId="0" fontId="3" fillId="0" borderId="0" xfId="0" applyFont="1" applyAlignment="1">
      <alignment horizontal="right" vertical="center"/>
    </xf>
    <xf numFmtId="0" fontId="22" fillId="0" borderId="0" xfId="0" applyFont="1" applyAlignment="1">
      <alignment vertical="center"/>
    </xf>
    <xf numFmtId="0" fontId="16" fillId="0" borderId="21" xfId="0" applyFont="1" applyBorder="1" applyAlignment="1">
      <alignment horizontal="center" vertical="center"/>
    </xf>
    <xf numFmtId="0" fontId="16" fillId="0" borderId="21" xfId="0" quotePrefix="1"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horizontal="center" vertical="center"/>
    </xf>
    <xf numFmtId="176" fontId="10" fillId="0" borderId="13" xfId="2" applyNumberFormat="1" applyFont="1" applyBorder="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7" xfId="2" applyFont="1" applyBorder="1" applyAlignment="1" applyProtection="1">
      <alignment horizontal="center" vertical="center" shrinkToFit="1"/>
      <protection locked="0"/>
    </xf>
    <xf numFmtId="0" fontId="10" fillId="0" borderId="7" xfId="2" applyFont="1" applyBorder="1" applyAlignment="1" applyProtection="1">
      <alignment horizontal="center" vertical="center"/>
      <protection locked="0"/>
    </xf>
    <xf numFmtId="0" fontId="14" fillId="5" borderId="14"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2" xfId="2" applyFont="1" applyBorder="1" applyAlignment="1" applyProtection="1">
      <alignment horizontal="center" vertical="center"/>
      <protection locked="0"/>
    </xf>
    <xf numFmtId="0" fontId="10" fillId="0" borderId="26" xfId="2" applyFont="1" applyBorder="1" applyAlignment="1" applyProtection="1">
      <alignment horizontal="center" vertical="top" wrapText="1"/>
      <protection locked="0"/>
    </xf>
    <xf numFmtId="0" fontId="12" fillId="6" borderId="0" xfId="2" applyFont="1" applyFill="1" applyAlignment="1" applyProtection="1">
      <alignment horizontal="center" vertical="top" wrapText="1"/>
      <protection locked="0"/>
    </xf>
    <xf numFmtId="0" fontId="16" fillId="0" borderId="27" xfId="0" applyFont="1" applyBorder="1" applyAlignment="1">
      <alignment vertical="center" wrapText="1"/>
    </xf>
    <xf numFmtId="0" fontId="22" fillId="0" borderId="3" xfId="0" applyFont="1" applyBorder="1" applyAlignment="1">
      <alignment horizontal="center" vertical="center"/>
    </xf>
    <xf numFmtId="0" fontId="22" fillId="0" borderId="25" xfId="0" applyFont="1" applyBorder="1" applyAlignment="1">
      <alignment horizontal="center" vertical="center"/>
    </xf>
    <xf numFmtId="0" fontId="22" fillId="0" borderId="2" xfId="0" applyFont="1" applyBorder="1" applyAlignment="1">
      <alignment horizontal="center" vertical="center"/>
    </xf>
    <xf numFmtId="0" fontId="23" fillId="3" borderId="7" xfId="2" applyFont="1" applyFill="1" applyBorder="1">
      <alignment vertical="center"/>
    </xf>
    <xf numFmtId="177" fontId="24" fillId="0" borderId="0" xfId="2" applyNumberFormat="1" applyFont="1">
      <alignment vertical="center"/>
    </xf>
    <xf numFmtId="177" fontId="1" fillId="0" borderId="0" xfId="2" applyNumberFormat="1">
      <alignment vertical="center"/>
    </xf>
    <xf numFmtId="0" fontId="0" fillId="8" borderId="0" xfId="0" applyFill="1" applyAlignment="1">
      <alignment horizontal="center" vertical="center"/>
    </xf>
    <xf numFmtId="0" fontId="26" fillId="8" borderId="0" xfId="0" applyFont="1" applyFill="1" applyAlignment="1">
      <alignment horizontal="center" vertical="center"/>
    </xf>
    <xf numFmtId="0" fontId="0" fillId="8" borderId="0" xfId="0" applyFill="1" applyAlignment="1">
      <alignment vertical="center"/>
    </xf>
    <xf numFmtId="0" fontId="22" fillId="8" borderId="0" xfId="0" applyFont="1" applyFill="1" applyAlignment="1">
      <alignment vertical="center"/>
    </xf>
    <xf numFmtId="0" fontId="27" fillId="0" borderId="0" xfId="0" applyFont="1" applyAlignment="1">
      <alignment horizontal="center" vertical="center"/>
    </xf>
    <xf numFmtId="0" fontId="28" fillId="0" borderId="0" xfId="0" applyFont="1" applyAlignment="1" applyProtection="1">
      <alignment horizontal="center" vertical="center"/>
      <protection locked="0"/>
    </xf>
    <xf numFmtId="0" fontId="25" fillId="2" borderId="15" xfId="2" applyFont="1" applyFill="1" applyBorder="1" applyAlignment="1">
      <alignment horizontal="left" vertical="center" wrapText="1"/>
    </xf>
    <xf numFmtId="0" fontId="25" fillId="2" borderId="11" xfId="2" applyFont="1" applyFill="1" applyBorder="1" applyAlignment="1">
      <alignment horizontal="left" vertical="center" wrapText="1"/>
    </xf>
    <xf numFmtId="0" fontId="25" fillId="2" borderId="0" xfId="2" applyFont="1" applyFill="1" applyAlignment="1">
      <alignment horizontal="left" vertical="center" wrapText="1"/>
    </xf>
    <xf numFmtId="0" fontId="25" fillId="2" borderId="18" xfId="2" applyFont="1" applyFill="1" applyBorder="1" applyAlignment="1">
      <alignment horizontal="left" vertical="center" wrapText="1"/>
    </xf>
    <xf numFmtId="0" fontId="25" fillId="2" borderId="20" xfId="2" applyFont="1" applyFill="1" applyBorder="1" applyAlignment="1">
      <alignment horizontal="left" vertical="center" wrapText="1"/>
    </xf>
    <xf numFmtId="0" fontId="25" fillId="2" borderId="19" xfId="2" applyFont="1" applyFill="1" applyBorder="1" applyAlignment="1">
      <alignment horizontal="left" vertical="center" wrapText="1"/>
    </xf>
    <xf numFmtId="0" fontId="1" fillId="2" borderId="15" xfId="2" applyFill="1" applyBorder="1" applyAlignment="1">
      <alignment vertical="center" wrapText="1"/>
    </xf>
    <xf numFmtId="0" fontId="1" fillId="2" borderId="11" xfId="2" applyFill="1" applyBorder="1" applyAlignment="1">
      <alignment vertical="center" wrapText="1"/>
    </xf>
    <xf numFmtId="0" fontId="1" fillId="2" borderId="0" xfId="2" applyFill="1" applyAlignment="1">
      <alignment vertical="center" wrapText="1"/>
    </xf>
    <xf numFmtId="0" fontId="1" fillId="2" borderId="18" xfId="2" applyFill="1" applyBorder="1" applyAlignment="1">
      <alignment vertical="center" wrapText="1"/>
    </xf>
    <xf numFmtId="0" fontId="1" fillId="2" borderId="20" xfId="2" applyFill="1" applyBorder="1" applyAlignment="1">
      <alignment vertical="center" wrapText="1"/>
    </xf>
    <xf numFmtId="0" fontId="1" fillId="2" borderId="19" xfId="2" applyFill="1" applyBorder="1" applyAlignment="1">
      <alignment vertical="center" wrapText="1"/>
    </xf>
    <xf numFmtId="0" fontId="12" fillId="0" borderId="28" xfId="2" applyFont="1" applyBorder="1" applyAlignment="1" applyProtection="1">
      <alignment horizontal="left" vertical="top" wrapText="1"/>
      <protection locked="0"/>
    </xf>
    <xf numFmtId="0" fontId="12" fillId="0" borderId="23" xfId="2" applyFont="1" applyBorder="1" applyAlignment="1" applyProtection="1">
      <alignment horizontal="left" vertical="top" wrapText="1"/>
      <protection locked="0"/>
    </xf>
    <xf numFmtId="0" fontId="12" fillId="0" borderId="29" xfId="2" applyFont="1" applyBorder="1" applyAlignment="1" applyProtection="1">
      <alignment horizontal="left" vertical="top" wrapText="1"/>
      <protection locked="0"/>
    </xf>
    <xf numFmtId="0" fontId="12" fillId="0" borderId="30" xfId="2" applyFont="1" applyBorder="1" applyAlignment="1" applyProtection="1">
      <alignment horizontal="left" vertical="top" wrapText="1"/>
      <protection locked="0"/>
    </xf>
    <xf numFmtId="0" fontId="12" fillId="0" borderId="0" xfId="2" applyFont="1" applyAlignment="1" applyProtection="1">
      <alignment horizontal="left" vertical="top" wrapText="1"/>
      <protection locked="0"/>
    </xf>
    <xf numFmtId="0" fontId="12" fillId="0" borderId="31" xfId="2" applyFont="1" applyBorder="1" applyAlignment="1" applyProtection="1">
      <alignment horizontal="left" vertical="top" wrapText="1"/>
      <protection locked="0"/>
    </xf>
    <xf numFmtId="0" fontId="12" fillId="0" borderId="32" xfId="2" applyFont="1" applyBorder="1" applyAlignment="1" applyProtection="1">
      <alignment horizontal="left" vertical="top" wrapText="1"/>
      <protection locked="0"/>
    </xf>
    <xf numFmtId="0" fontId="12" fillId="0" borderId="33" xfId="2" applyFont="1" applyBorder="1" applyAlignment="1" applyProtection="1">
      <alignment horizontal="left" vertical="top" wrapText="1"/>
      <protection locked="0"/>
    </xf>
    <xf numFmtId="0" fontId="12" fillId="0" borderId="34" xfId="2" applyFont="1" applyBorder="1" applyAlignment="1" applyProtection="1">
      <alignment horizontal="left" vertical="top" wrapText="1"/>
      <protection locked="0"/>
    </xf>
    <xf numFmtId="0" fontId="19" fillId="0" borderId="15" xfId="2" applyFont="1" applyBorder="1" applyAlignment="1">
      <alignment horizontal="center" vertical="center"/>
    </xf>
    <xf numFmtId="0" fontId="19" fillId="3" borderId="16" xfId="2" applyFont="1" applyFill="1" applyBorder="1" applyAlignment="1">
      <alignment horizontal="center" vertical="center"/>
    </xf>
    <xf numFmtId="0" fontId="19" fillId="3" borderId="17" xfId="2" applyFont="1" applyFill="1" applyBorder="1" applyAlignment="1">
      <alignment horizontal="center" vertical="center"/>
    </xf>
    <xf numFmtId="0" fontId="19" fillId="3" borderId="13" xfId="2" applyFont="1" applyFill="1" applyBorder="1" applyAlignment="1">
      <alignment horizontal="center" vertical="center"/>
    </xf>
    <xf numFmtId="0" fontId="15" fillId="3" borderId="16" xfId="2" applyFont="1" applyFill="1" applyBorder="1" applyAlignment="1">
      <alignment horizontal="center" vertical="center"/>
    </xf>
    <xf numFmtId="0" fontId="15" fillId="3" borderId="17" xfId="2" applyFont="1" applyFill="1" applyBorder="1" applyAlignment="1">
      <alignment horizontal="center" vertical="center"/>
    </xf>
    <xf numFmtId="0" fontId="15" fillId="3" borderId="13" xfId="2" applyFont="1" applyFill="1" applyBorder="1" applyAlignment="1">
      <alignment horizontal="center" vertical="center"/>
    </xf>
    <xf numFmtId="0" fontId="10" fillId="0" borderId="16"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6" xfId="2" applyFont="1" applyBorder="1" applyAlignment="1" applyProtection="1">
      <alignment horizontal="center" vertical="center" shrinkToFit="1"/>
      <protection locked="0"/>
    </xf>
    <xf numFmtId="0" fontId="10" fillId="0" borderId="20" xfId="2" applyFont="1" applyBorder="1" applyAlignment="1" applyProtection="1">
      <alignment horizontal="center" vertical="center" shrinkToFit="1"/>
      <protection locked="0"/>
    </xf>
    <xf numFmtId="0" fontId="10" fillId="0" borderId="19" xfId="2" applyFont="1" applyBorder="1" applyAlignment="1" applyProtection="1">
      <alignment horizontal="center" vertical="center" shrinkToFit="1"/>
      <protection locked="0"/>
    </xf>
    <xf numFmtId="0" fontId="10" fillId="0" borderId="4" xfId="2" applyFont="1" applyBorder="1" applyAlignment="1" applyProtection="1">
      <alignment horizontal="left" vertical="center"/>
      <protection locked="0"/>
    </xf>
    <xf numFmtId="0" fontId="10" fillId="0" borderId="17" xfId="2" applyFont="1" applyBorder="1" applyAlignment="1" applyProtection="1">
      <alignment horizontal="left" vertical="center"/>
      <protection locked="0"/>
    </xf>
    <xf numFmtId="0" fontId="10" fillId="0" borderId="13" xfId="2" applyFont="1" applyBorder="1" applyAlignment="1" applyProtection="1">
      <alignment horizontal="left" vertical="center"/>
      <protection locked="0"/>
    </xf>
    <xf numFmtId="0" fontId="19" fillId="3" borderId="6" xfId="2" applyFont="1" applyFill="1" applyBorder="1" applyAlignment="1">
      <alignment horizontal="center" vertical="center"/>
    </xf>
    <xf numFmtId="0" fontId="19" fillId="3" borderId="20" xfId="2" applyFont="1" applyFill="1" applyBorder="1" applyAlignment="1">
      <alignment horizontal="center" vertical="center"/>
    </xf>
    <xf numFmtId="0" fontId="19" fillId="3" borderId="19" xfId="2" applyFont="1" applyFill="1" applyBorder="1" applyAlignment="1">
      <alignment horizontal="center" vertical="center"/>
    </xf>
    <xf numFmtId="0" fontId="19" fillId="3" borderId="4" xfId="2" applyFont="1" applyFill="1" applyBorder="1" applyAlignment="1">
      <alignment horizontal="center" vertical="center"/>
    </xf>
    <xf numFmtId="0" fontId="19" fillId="3" borderId="15" xfId="2" applyFont="1" applyFill="1" applyBorder="1" applyAlignment="1">
      <alignment horizontal="center" vertical="center"/>
    </xf>
    <xf numFmtId="0" fontId="19" fillId="3" borderId="11" xfId="2" applyFont="1" applyFill="1" applyBorder="1" applyAlignment="1">
      <alignment horizontal="center" vertical="center"/>
    </xf>
    <xf numFmtId="0" fontId="19" fillId="3" borderId="5" xfId="2" applyFont="1" applyFill="1" applyBorder="1" applyAlignment="1">
      <alignment horizontal="center" vertical="center"/>
    </xf>
    <xf numFmtId="0" fontId="19" fillId="3" borderId="0" xfId="2" applyFont="1" applyFill="1" applyAlignment="1">
      <alignment horizontal="center" vertical="center"/>
    </xf>
    <xf numFmtId="0" fontId="19" fillId="3" borderId="18" xfId="2" applyFont="1" applyFill="1" applyBorder="1" applyAlignment="1">
      <alignment horizontal="center" vertical="center"/>
    </xf>
    <xf numFmtId="0" fontId="1" fillId="3" borderId="35" xfId="2" applyFill="1" applyBorder="1" applyAlignment="1">
      <alignment horizontal="center" vertical="center"/>
    </xf>
    <xf numFmtId="0" fontId="1" fillId="3" borderId="36" xfId="2" applyFill="1" applyBorder="1" applyAlignment="1">
      <alignment horizontal="center" vertical="center"/>
    </xf>
    <xf numFmtId="0" fontId="1" fillId="3" borderId="37" xfId="2" applyFill="1" applyBorder="1" applyAlignment="1">
      <alignment horizontal="center" vertical="center"/>
    </xf>
    <xf numFmtId="0" fontId="19" fillId="3" borderId="38" xfId="2" applyFont="1" applyFill="1" applyBorder="1" applyAlignment="1">
      <alignment horizontal="center" vertical="center"/>
    </xf>
    <xf numFmtId="0" fontId="1" fillId="0" borderId="35" xfId="2" applyBorder="1" applyAlignment="1" applyProtection="1">
      <alignment horizontal="center" vertical="center" shrinkToFit="1"/>
      <protection locked="0"/>
    </xf>
    <xf numFmtId="0" fontId="1" fillId="0" borderId="36" xfId="2" applyBorder="1" applyAlignment="1" applyProtection="1">
      <alignment horizontal="center" vertical="center" shrinkToFit="1"/>
      <protection locked="0"/>
    </xf>
    <xf numFmtId="0" fontId="1" fillId="0" borderId="37" xfId="2" applyBorder="1" applyAlignment="1" applyProtection="1">
      <alignment horizontal="center" vertical="center" shrinkToFit="1"/>
      <protection locked="0"/>
    </xf>
    <xf numFmtId="0" fontId="1" fillId="4" borderId="38" xfId="2" applyFill="1" applyBorder="1" applyAlignment="1">
      <alignment horizontal="center" vertical="center"/>
    </xf>
    <xf numFmtId="0" fontId="10" fillId="0" borderId="38" xfId="2" applyFont="1" applyBorder="1" applyAlignment="1" applyProtection="1">
      <alignment horizontal="center" vertical="center" shrinkToFit="1"/>
      <protection locked="0"/>
    </xf>
    <xf numFmtId="0" fontId="10" fillId="3" borderId="6" xfId="2" applyFont="1" applyFill="1" applyBorder="1" applyAlignment="1">
      <alignment horizontal="center" vertical="center"/>
    </xf>
    <xf numFmtId="0" fontId="10" fillId="3" borderId="19" xfId="2" applyFont="1" applyFill="1" applyBorder="1" applyAlignment="1">
      <alignment horizontal="center" vertical="center"/>
    </xf>
    <xf numFmtId="0" fontId="10" fillId="0" borderId="38" xfId="2" applyFont="1" applyBorder="1" applyAlignment="1" applyProtection="1">
      <alignment horizontal="center" vertical="center"/>
      <protection locked="0"/>
    </xf>
    <xf numFmtId="0" fontId="10" fillId="0" borderId="6" xfId="2" applyFont="1" applyBorder="1" applyAlignment="1" applyProtection="1">
      <alignment horizontal="center" vertical="center"/>
      <protection locked="0"/>
    </xf>
    <xf numFmtId="0" fontId="10" fillId="0" borderId="20" xfId="2" applyFont="1" applyBorder="1" applyAlignment="1" applyProtection="1">
      <alignment horizontal="center" vertical="center"/>
      <protection locked="0"/>
    </xf>
    <xf numFmtId="0" fontId="10" fillId="0" borderId="19" xfId="2" applyFont="1" applyBorder="1" applyAlignment="1" applyProtection="1">
      <alignment horizontal="center" vertical="center"/>
      <protection locked="0"/>
    </xf>
    <xf numFmtId="0" fontId="0" fillId="0" borderId="35" xfId="2" applyFont="1" applyBorder="1" applyAlignment="1" applyProtection="1">
      <alignment horizontal="center" vertical="center"/>
      <protection locked="0"/>
    </xf>
    <xf numFmtId="0" fontId="1" fillId="0" borderId="36" xfId="2" applyBorder="1" applyAlignment="1" applyProtection="1">
      <alignment horizontal="center" vertical="center"/>
      <protection locked="0"/>
    </xf>
    <xf numFmtId="0" fontId="1" fillId="0" borderId="37" xfId="2" applyBorder="1" applyAlignment="1" applyProtection="1">
      <alignment horizontal="center" vertical="center"/>
      <protection locked="0"/>
    </xf>
    <xf numFmtId="0" fontId="0" fillId="0" borderId="35" xfId="2" applyFont="1" applyBorder="1" applyAlignment="1" applyProtection="1">
      <alignment horizontal="center" vertical="center" shrinkToFit="1"/>
      <protection locked="0"/>
    </xf>
    <xf numFmtId="0" fontId="10" fillId="0" borderId="5" xfId="2" applyFont="1" applyBorder="1" applyAlignment="1" applyProtection="1">
      <alignment horizontal="center" vertical="center" shrinkToFit="1"/>
      <protection locked="0"/>
    </xf>
    <xf numFmtId="0" fontId="10" fillId="0" borderId="0" xfId="2" applyFont="1" applyAlignment="1" applyProtection="1">
      <alignment horizontal="center" vertical="center" shrinkToFit="1"/>
      <protection locked="0"/>
    </xf>
    <xf numFmtId="0" fontId="12" fillId="3" borderId="6" xfId="2" applyFont="1" applyFill="1" applyBorder="1" applyAlignment="1">
      <alignment horizontal="center" vertical="center"/>
    </xf>
    <xf numFmtId="0" fontId="12" fillId="3" borderId="20" xfId="2" applyFont="1" applyFill="1" applyBorder="1" applyAlignment="1">
      <alignment horizontal="center" vertical="center"/>
    </xf>
    <xf numFmtId="0" fontId="12" fillId="3" borderId="19" xfId="2" applyFont="1" applyFill="1" applyBorder="1" applyAlignment="1">
      <alignment horizontal="center" vertical="center"/>
    </xf>
    <xf numFmtId="0" fontId="12" fillId="3" borderId="16" xfId="2" applyFont="1" applyFill="1" applyBorder="1" applyAlignment="1">
      <alignment horizontal="center" vertical="center"/>
    </xf>
    <xf numFmtId="0" fontId="12" fillId="3" borderId="17" xfId="2" applyFont="1" applyFill="1" applyBorder="1" applyAlignment="1">
      <alignment horizontal="center" vertical="center"/>
    </xf>
    <xf numFmtId="0" fontId="12" fillId="3" borderId="13" xfId="2" applyFont="1" applyFill="1" applyBorder="1" applyAlignment="1">
      <alignment horizontal="center" vertical="center"/>
    </xf>
    <xf numFmtId="0" fontId="10" fillId="0" borderId="16" xfId="2" quotePrefix="1" applyFont="1" applyBorder="1" applyAlignment="1" applyProtection="1">
      <alignment horizontal="center" vertical="center"/>
      <protection locked="0"/>
    </xf>
    <xf numFmtId="0" fontId="10" fillId="0" borderId="17" xfId="2" quotePrefix="1" applyFont="1" applyBorder="1" applyAlignment="1" applyProtection="1">
      <alignment horizontal="center" vertical="center"/>
      <protection locked="0"/>
    </xf>
    <xf numFmtId="0" fontId="10" fillId="0" borderId="13" xfId="2" quotePrefix="1" applyFont="1" applyBorder="1" applyAlignment="1" applyProtection="1">
      <alignment horizontal="center" vertical="center"/>
      <protection locked="0"/>
    </xf>
    <xf numFmtId="0" fontId="10" fillId="3" borderId="16" xfId="2" applyFont="1" applyFill="1" applyBorder="1" applyAlignment="1">
      <alignment horizontal="center" vertical="center" shrinkToFit="1"/>
    </xf>
    <xf numFmtId="0" fontId="10" fillId="3" borderId="13" xfId="2" applyFont="1" applyFill="1" applyBorder="1" applyAlignment="1">
      <alignment horizontal="center" vertical="center" shrinkToFit="1"/>
    </xf>
    <xf numFmtId="177" fontId="0" fillId="7" borderId="16" xfId="2" applyNumberFormat="1" applyFont="1" applyFill="1" applyBorder="1" applyAlignment="1" applyProtection="1">
      <alignment horizontal="center" vertical="center"/>
      <protection locked="0"/>
    </xf>
    <xf numFmtId="177" fontId="1" fillId="7" borderId="17" xfId="2" applyNumberFormat="1" applyFill="1" applyBorder="1" applyAlignment="1" applyProtection="1">
      <alignment horizontal="center" vertical="center"/>
      <protection locked="0"/>
    </xf>
    <xf numFmtId="177" fontId="1" fillId="7" borderId="13" xfId="2" applyNumberFormat="1" applyFill="1" applyBorder="1" applyAlignment="1" applyProtection="1">
      <alignment horizontal="center" vertical="center"/>
      <protection locked="0"/>
    </xf>
    <xf numFmtId="0" fontId="19" fillId="3" borderId="16" xfId="2" applyFont="1" applyFill="1" applyBorder="1" applyAlignment="1">
      <alignment horizontal="center" vertical="center" shrinkToFit="1"/>
    </xf>
    <xf numFmtId="0" fontId="19" fillId="3" borderId="13" xfId="2" applyFont="1" applyFill="1" applyBorder="1" applyAlignment="1">
      <alignment horizontal="center" vertical="center" shrinkToFit="1"/>
    </xf>
    <xf numFmtId="0" fontId="10" fillId="0" borderId="16" xfId="2" applyFont="1" applyBorder="1" applyAlignment="1" applyProtection="1">
      <alignment horizontal="center" vertical="center" shrinkToFit="1"/>
      <protection locked="0"/>
    </xf>
    <xf numFmtId="0" fontId="10" fillId="0" borderId="13" xfId="2" applyFont="1" applyBorder="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distributed" vertical="center"/>
    </xf>
    <xf numFmtId="0" fontId="3" fillId="0" borderId="0" xfId="0" applyFont="1" applyAlignment="1">
      <alignment horizontal="distributed"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distributed" vertical="center"/>
    </xf>
    <xf numFmtId="0" fontId="3" fillId="0" borderId="16" xfId="0" applyFont="1" applyBorder="1" applyAlignment="1">
      <alignment horizontal="distributed" vertical="distributed" indent="1"/>
    </xf>
    <xf numFmtId="0" fontId="3" fillId="0" borderId="17" xfId="0" applyFont="1" applyBorder="1" applyAlignment="1">
      <alignment horizontal="distributed" vertical="distributed" indent="1"/>
    </xf>
    <xf numFmtId="0" fontId="3" fillId="0" borderId="13" xfId="0" applyFont="1" applyBorder="1" applyAlignment="1">
      <alignment horizontal="distributed" vertical="distributed" indent="1"/>
    </xf>
    <xf numFmtId="0" fontId="3" fillId="0" borderId="5" xfId="0" applyFont="1" applyBorder="1" applyAlignment="1">
      <alignment horizontal="distributed" vertical="distributed" indent="1"/>
    </xf>
    <xf numFmtId="0" fontId="3" fillId="0" borderId="0" xfId="0" applyFont="1" applyAlignment="1">
      <alignment horizontal="distributed" vertical="distributed" indent="1"/>
    </xf>
    <xf numFmtId="0" fontId="3" fillId="0" borderId="18" xfId="0" applyFont="1" applyBorder="1" applyAlignment="1">
      <alignment horizontal="distributed" vertical="distributed" indent="1"/>
    </xf>
    <xf numFmtId="0" fontId="3" fillId="0" borderId="6" xfId="0" applyFont="1" applyBorder="1" applyAlignment="1">
      <alignment horizontal="distributed" vertical="distributed" indent="1"/>
    </xf>
    <xf numFmtId="0" fontId="3" fillId="0" borderId="20" xfId="0" applyFont="1" applyBorder="1" applyAlignment="1">
      <alignment horizontal="distributed" vertical="distributed" indent="1"/>
    </xf>
    <xf numFmtId="0" fontId="3" fillId="0" borderId="19" xfId="0" applyFont="1" applyBorder="1" applyAlignment="1">
      <alignment horizontal="distributed" vertical="distributed" indent="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5" xfId="0" applyFont="1" applyBorder="1" applyAlignment="1">
      <alignment horizontal="distributed" vertical="distributed"/>
    </xf>
    <xf numFmtId="0" fontId="3" fillId="0" borderId="0" xfId="0" applyFont="1" applyAlignment="1">
      <alignment horizontal="distributed" vertical="distributed"/>
    </xf>
    <xf numFmtId="0" fontId="3" fillId="0" borderId="18" xfId="0" applyFont="1" applyBorder="1" applyAlignment="1">
      <alignment horizontal="distributed" vertical="distributed"/>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3" fillId="0" borderId="16" xfId="0" applyFont="1" applyBorder="1" applyAlignment="1">
      <alignment horizontal="distributed" vertical="distributed"/>
    </xf>
    <xf numFmtId="0" fontId="3" fillId="0" borderId="17" xfId="0" applyFont="1" applyBorder="1" applyAlignment="1">
      <alignment horizontal="distributed" vertical="distributed"/>
    </xf>
    <xf numFmtId="0" fontId="3" fillId="0" borderId="13" xfId="0" applyFont="1" applyBorder="1" applyAlignment="1">
      <alignment horizontal="distributed" vertical="distributed"/>
    </xf>
    <xf numFmtId="0" fontId="3" fillId="0" borderId="16" xfId="0" applyFont="1" applyBorder="1" applyAlignment="1">
      <alignment horizontal="distributed" vertical="center"/>
    </xf>
    <xf numFmtId="0" fontId="3" fillId="0" borderId="7" xfId="0" applyFont="1" applyBorder="1" applyAlignment="1">
      <alignment horizontal="distributed" vertical="center"/>
    </xf>
    <xf numFmtId="0" fontId="3" fillId="0" borderId="20" xfId="0" applyFont="1" applyBorder="1" applyAlignment="1">
      <alignment horizontal="distributed" vertical="distributed"/>
    </xf>
    <xf numFmtId="0" fontId="3" fillId="0" borderId="19" xfId="0" applyFont="1" applyBorder="1" applyAlignment="1">
      <alignment horizontal="distributed" vertical="distributed"/>
    </xf>
    <xf numFmtId="0" fontId="5" fillId="0" borderId="0" xfId="0" applyFont="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distributed" vertical="center"/>
    </xf>
    <xf numFmtId="0" fontId="3" fillId="0" borderId="7" xfId="0" applyFont="1" applyBorder="1" applyAlignment="1">
      <alignment horizontal="left" vertical="center" indent="1"/>
    </xf>
    <xf numFmtId="0" fontId="3" fillId="0" borderId="20" xfId="0" applyFont="1" applyBorder="1" applyAlignment="1">
      <alignment horizontal="left" vertical="center"/>
    </xf>
    <xf numFmtId="0" fontId="3" fillId="0" borderId="0" xfId="0" applyFont="1" applyAlignment="1">
      <alignment horizontal="left" vertical="center"/>
    </xf>
    <xf numFmtId="0" fontId="3" fillId="0" borderId="20" xfId="0" applyFont="1" applyBorder="1" applyAlignment="1">
      <alignment horizontal="center" vertical="center"/>
    </xf>
    <xf numFmtId="0" fontId="3" fillId="0" borderId="20" xfId="0" applyFont="1" applyBorder="1" applyAlignment="1">
      <alignment horizontal="right" vertical="center"/>
    </xf>
    <xf numFmtId="177" fontId="3" fillId="0" borderId="0" xfId="0" applyNumberFormat="1" applyFont="1" applyAlignment="1">
      <alignment horizontal="center" vertical="center"/>
    </xf>
    <xf numFmtId="0" fontId="16" fillId="0" borderId="21" xfId="0" applyFont="1" applyBorder="1" applyAlignment="1">
      <alignment horizontal="center" vertical="center"/>
    </xf>
    <xf numFmtId="0" fontId="16" fillId="0" borderId="33" xfId="0" applyFont="1" applyBorder="1" applyAlignment="1">
      <alignment horizontal="left" vertical="center"/>
    </xf>
    <xf numFmtId="0" fontId="16" fillId="0" borderId="34" xfId="0" applyFont="1" applyBorder="1" applyAlignment="1">
      <alignment horizontal="left" vertical="center"/>
    </xf>
    <xf numFmtId="0" fontId="16" fillId="0" borderId="0" xfId="0" applyFont="1" applyAlignment="1">
      <alignment horizontal="left" vertical="center" wrapText="1"/>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18" xfId="0" applyFont="1" applyBorder="1" applyAlignment="1">
      <alignment horizontal="center" vertical="center"/>
    </xf>
    <xf numFmtId="0" fontId="17" fillId="0" borderId="6"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6" fillId="0" borderId="21" xfId="0" applyFont="1" applyBorder="1" applyAlignment="1">
      <alignment horizontal="right" vertical="center"/>
    </xf>
    <xf numFmtId="0" fontId="3" fillId="0" borderId="44" xfId="0" applyFont="1" applyBorder="1" applyAlignment="1">
      <alignment horizontal="center" vertical="center"/>
    </xf>
    <xf numFmtId="0" fontId="3" fillId="0" borderId="45" xfId="0" applyFont="1" applyBorder="1" applyAlignment="1">
      <alignment horizontal="center" vertical="center" shrinkToFit="1"/>
    </xf>
    <xf numFmtId="0" fontId="3" fillId="0" borderId="45" xfId="0" applyFont="1" applyBorder="1" applyAlignment="1">
      <alignment horizontal="center" vertical="center"/>
    </xf>
    <xf numFmtId="0" fontId="3" fillId="0" borderId="45" xfId="0" applyFont="1" applyBorder="1" applyAlignment="1">
      <alignment horizontal="distributed" vertical="center" shrinkToFit="1"/>
    </xf>
    <xf numFmtId="0" fontId="7" fillId="0" borderId="45" xfId="0" applyFont="1" applyBorder="1" applyAlignment="1">
      <alignment horizontal="center" vertical="center" shrinkToFi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distributed" vertical="center"/>
    </xf>
    <xf numFmtId="0" fontId="3" fillId="0" borderId="49" xfId="0" applyFont="1" applyBorder="1" applyAlignment="1">
      <alignment horizontal="center" vertical="center"/>
    </xf>
    <xf numFmtId="0" fontId="3" fillId="0" borderId="7" xfId="0" applyFont="1" applyBorder="1" applyAlignment="1">
      <alignment horizontal="center" vertical="center" shrinkToFit="1"/>
    </xf>
    <xf numFmtId="0" fontId="3" fillId="0" borderId="7" xfId="0" applyFont="1" applyBorder="1" applyAlignment="1">
      <alignment horizontal="distributed" vertical="center" shrinkToFit="1"/>
    </xf>
    <xf numFmtId="0" fontId="7" fillId="0" borderId="7" xfId="0" applyFont="1" applyBorder="1" applyAlignment="1">
      <alignment horizontal="center" vertical="center" shrinkToFit="1"/>
    </xf>
    <xf numFmtId="0" fontId="3" fillId="0" borderId="50" xfId="0" applyFont="1" applyBorder="1" applyAlignment="1">
      <alignment horizontal="distributed"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3" xfId="0" applyFont="1" applyBorder="1" applyAlignment="1">
      <alignment horizontal="center" vertical="center" shrinkToFit="1"/>
    </xf>
    <xf numFmtId="0" fontId="22" fillId="0" borderId="8" xfId="0" applyFont="1" applyBorder="1" applyAlignment="1">
      <alignment horizontal="center" vertical="center"/>
    </xf>
    <xf numFmtId="0" fontId="3" fillId="0" borderId="52" xfId="0" applyFont="1" applyBorder="1" applyAlignment="1">
      <alignment horizontal="center" vertical="center"/>
    </xf>
    <xf numFmtId="0" fontId="3" fillId="0" borderId="58" xfId="0" applyFont="1" applyBorder="1" applyAlignment="1">
      <alignment horizontal="center" vertical="center"/>
    </xf>
    <xf numFmtId="0" fontId="3" fillId="0" borderId="53" xfId="0" applyFont="1" applyBorder="1" applyAlignment="1">
      <alignment horizontal="center" vertical="center"/>
    </xf>
    <xf numFmtId="0" fontId="3" fillId="0" borderId="50" xfId="0" applyFont="1" applyBorder="1" applyAlignment="1">
      <alignment horizontal="center" vertical="center" shrinkToFit="1"/>
    </xf>
    <xf numFmtId="0" fontId="22" fillId="0" borderId="54" xfId="0" applyFont="1" applyBorder="1" applyAlignment="1">
      <alignment horizontal="center" vertical="center"/>
    </xf>
    <xf numFmtId="0" fontId="3" fillId="0" borderId="55" xfId="0" applyFont="1" applyBorder="1" applyAlignment="1">
      <alignment horizontal="distributed" vertical="center" shrinkToFit="1"/>
    </xf>
    <xf numFmtId="0" fontId="3" fillId="0" borderId="21" xfId="0" applyFont="1" applyBorder="1" applyAlignment="1">
      <alignment horizontal="distributed" vertical="center" shrinkToFit="1"/>
    </xf>
    <xf numFmtId="0" fontId="3" fillId="0" borderId="56" xfId="0" applyFont="1" applyBorder="1" applyAlignment="1">
      <alignment horizontal="distributed" vertical="center" shrinkToFit="1"/>
    </xf>
    <xf numFmtId="0" fontId="7" fillId="0" borderId="50" xfId="0" applyFont="1" applyBorder="1" applyAlignment="1">
      <alignment horizontal="center" vertical="center" shrinkToFit="1"/>
    </xf>
    <xf numFmtId="0" fontId="22" fillId="0" borderId="57"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16" fillId="0" borderId="28"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0" xfId="0" applyFont="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0" xfId="0" applyFont="1" applyBorder="1" applyAlignment="1">
      <alignment vertical="top" wrapText="1"/>
    </xf>
    <xf numFmtId="0" fontId="16" fillId="0" borderId="0" xfId="0" applyFont="1" applyAlignment="1">
      <alignment vertical="top" wrapText="1"/>
    </xf>
    <xf numFmtId="0" fontId="16" fillId="0" borderId="31" xfId="0" applyFont="1" applyBorder="1" applyAlignment="1">
      <alignment vertical="top" wrapText="1"/>
    </xf>
    <xf numFmtId="0" fontId="16" fillId="0" borderId="32" xfId="0" applyFont="1" applyBorder="1" applyAlignment="1">
      <alignment vertical="top" wrapText="1"/>
    </xf>
    <xf numFmtId="0" fontId="16" fillId="0" borderId="33" xfId="0" applyFont="1" applyBorder="1" applyAlignment="1">
      <alignment vertical="top" wrapText="1"/>
    </xf>
    <xf numFmtId="0" fontId="16" fillId="0" borderId="34" xfId="0" applyFont="1" applyBorder="1" applyAlignment="1">
      <alignment vertical="top" wrapText="1"/>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4" fillId="0" borderId="27" xfId="0" applyFont="1" applyBorder="1" applyAlignment="1">
      <alignment horizontal="center" vertical="center"/>
    </xf>
    <xf numFmtId="0" fontId="4" fillId="0" borderId="21" xfId="0" applyFont="1" applyBorder="1" applyAlignment="1">
      <alignment horizontal="center" vertical="center"/>
    </xf>
    <xf numFmtId="0" fontId="4" fillId="0" borderId="5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59" xfId="0" applyFont="1" applyBorder="1" applyAlignment="1">
      <alignment horizontal="center" vertical="center"/>
    </xf>
    <xf numFmtId="0" fontId="16" fillId="0" borderId="34" xfId="0" applyFont="1" applyBorder="1" applyAlignment="1">
      <alignment horizontal="center" vertical="center"/>
    </xf>
    <xf numFmtId="0" fontId="16" fillId="0" borderId="28" xfId="0" applyFont="1" applyBorder="1" applyAlignment="1">
      <alignment horizontal="center" vertical="center"/>
    </xf>
    <xf numFmtId="0" fontId="16" fillId="0" borderId="23" xfId="0" applyFont="1" applyBorder="1" applyAlignment="1">
      <alignment horizontal="center" vertical="center"/>
    </xf>
    <xf numFmtId="0" fontId="16" fillId="0" borderId="60" xfId="0" applyFont="1" applyBorder="1" applyAlignment="1">
      <alignment horizontal="center" vertical="center"/>
    </xf>
    <xf numFmtId="0" fontId="16" fillId="0" borderId="23" xfId="0" applyFont="1" applyBorder="1" applyAlignment="1">
      <alignment horizontal="left" vertical="center"/>
    </xf>
    <xf numFmtId="0" fontId="16" fillId="0" borderId="29" xfId="0" applyFont="1" applyBorder="1" applyAlignment="1">
      <alignment horizontal="left" vertical="center"/>
    </xf>
    <xf numFmtId="0" fontId="16" fillId="0" borderId="22"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247650</xdr:colOff>
      <xdr:row>45</xdr:row>
      <xdr:rowOff>190500</xdr:rowOff>
    </xdr:from>
    <xdr:to>
      <xdr:col>15</xdr:col>
      <xdr:colOff>152400</xdr:colOff>
      <xdr:row>45</xdr:row>
      <xdr:rowOff>190500</xdr:rowOff>
    </xdr:to>
    <xdr:sp macro="" textlink="">
      <xdr:nvSpPr>
        <xdr:cNvPr id="3472" name="Line 3">
          <a:extLst>
            <a:ext uri="{FF2B5EF4-FFF2-40B4-BE49-F238E27FC236}">
              <a16:creationId xmlns:a16="http://schemas.microsoft.com/office/drawing/2014/main" id="{00000000-0008-0000-0000-0000900D0000}"/>
            </a:ext>
          </a:extLst>
        </xdr:cNvPr>
        <xdr:cNvSpPr>
          <a:spLocks noChangeShapeType="1"/>
        </xdr:cNvSpPr>
      </xdr:nvSpPr>
      <xdr:spPr bwMode="auto">
        <a:xfrm flipV="1">
          <a:off x="6429375" y="10334625"/>
          <a:ext cx="1790700"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95250</xdr:colOff>
      <xdr:row>45</xdr:row>
      <xdr:rowOff>190500</xdr:rowOff>
    </xdr:from>
    <xdr:to>
      <xdr:col>12</xdr:col>
      <xdr:colOff>95250</xdr:colOff>
      <xdr:row>46</xdr:row>
      <xdr:rowOff>142875</xdr:rowOff>
    </xdr:to>
    <xdr:sp macro="" textlink="">
      <xdr:nvSpPr>
        <xdr:cNvPr id="3473" name="Line 4">
          <a:extLst>
            <a:ext uri="{FF2B5EF4-FFF2-40B4-BE49-F238E27FC236}">
              <a16:creationId xmlns:a16="http://schemas.microsoft.com/office/drawing/2014/main" id="{00000000-0008-0000-0000-0000910D0000}"/>
            </a:ext>
          </a:extLst>
        </xdr:cNvPr>
        <xdr:cNvSpPr>
          <a:spLocks noChangeShapeType="1"/>
        </xdr:cNvSpPr>
      </xdr:nvSpPr>
      <xdr:spPr bwMode="auto">
        <a:xfrm>
          <a:off x="7381875" y="10334625"/>
          <a:ext cx="0" cy="1714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238125</xdr:colOff>
      <xdr:row>14</xdr:row>
      <xdr:rowOff>200025</xdr:rowOff>
    </xdr:from>
    <xdr:to>
      <xdr:col>15</xdr:col>
      <xdr:colOff>133350</xdr:colOff>
      <xdr:row>16</xdr:row>
      <xdr:rowOff>0</xdr:rowOff>
    </xdr:to>
    <xdr:grpSp>
      <xdr:nvGrpSpPr>
        <xdr:cNvPr id="3474" name="グループ化 14">
          <a:extLst>
            <a:ext uri="{FF2B5EF4-FFF2-40B4-BE49-F238E27FC236}">
              <a16:creationId xmlns:a16="http://schemas.microsoft.com/office/drawing/2014/main" id="{00000000-0008-0000-0000-0000920D0000}"/>
            </a:ext>
          </a:extLst>
        </xdr:cNvPr>
        <xdr:cNvGrpSpPr>
          <a:grpSpLocks/>
        </xdr:cNvGrpSpPr>
      </xdr:nvGrpSpPr>
      <xdr:grpSpPr bwMode="auto">
        <a:xfrm>
          <a:off x="5889625" y="3502025"/>
          <a:ext cx="1603375" cy="219075"/>
          <a:chOff x="6105525" y="3057525"/>
          <a:chExt cx="1781175" cy="238125"/>
        </a:xfrm>
      </xdr:grpSpPr>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6105525" y="3076575"/>
            <a:ext cx="1781175"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6105525" y="3067050"/>
            <a:ext cx="0" cy="219075"/>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772275" y="3067050"/>
            <a:ext cx="0" cy="219075"/>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7334250" y="3057525"/>
            <a:ext cx="9525" cy="228600"/>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7867650" y="3076575"/>
            <a:ext cx="0" cy="219075"/>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104775</xdr:colOff>
      <xdr:row>15</xdr:row>
      <xdr:rowOff>95250</xdr:rowOff>
    </xdr:from>
    <xdr:to>
      <xdr:col>2</xdr:col>
      <xdr:colOff>295275</xdr:colOff>
      <xdr:row>15</xdr:row>
      <xdr:rowOff>95250</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076325" y="3171825"/>
          <a:ext cx="190500"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285750</xdr:colOff>
      <xdr:row>15</xdr:row>
      <xdr:rowOff>95250</xdr:rowOff>
    </xdr:from>
    <xdr:to>
      <xdr:col>2</xdr:col>
      <xdr:colOff>295275</xdr:colOff>
      <xdr:row>16</xdr:row>
      <xdr:rowOff>0</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1257300" y="3171825"/>
          <a:ext cx="9525" cy="1238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E65"/>
  <sheetViews>
    <sheetView tabSelected="1" zoomScaleNormal="100" workbookViewId="0">
      <selection activeCell="S21" sqref="S21:AA26"/>
    </sheetView>
  </sheetViews>
  <sheetFormatPr defaultColWidth="9" defaultRowHeight="13" x14ac:dyDescent="0.2"/>
  <cols>
    <col min="1" max="1" width="9" style="7"/>
    <col min="2" max="2" width="3.6328125" style="7" customWidth="1"/>
    <col min="3" max="3" width="7.81640625" style="7" customWidth="1"/>
    <col min="4" max="4" width="11.36328125" style="7" customWidth="1"/>
    <col min="5" max="5" width="4.1796875" style="7" customWidth="1"/>
    <col min="6" max="6" width="16.81640625" style="7" customWidth="1"/>
    <col min="7" max="7" width="12.6328125" style="7" customWidth="1"/>
    <col min="8" max="8" width="2.81640625" style="7" customWidth="1"/>
    <col min="9" max="9" width="12.6328125" style="7" customWidth="1"/>
    <col min="10" max="10" width="6.453125" style="7" customWidth="1"/>
    <col min="11" max="11" width="3.6328125" style="7" customWidth="1"/>
    <col min="12" max="12" width="4.1796875" style="7" customWidth="1"/>
    <col min="13" max="13" width="3" style="7" bestFit="1" customWidth="1"/>
    <col min="14" max="14" width="4.1796875" style="7" customWidth="1"/>
    <col min="15" max="15" width="3" style="7" bestFit="1" customWidth="1"/>
    <col min="16" max="16" width="3.81640625" style="7" customWidth="1"/>
    <col min="17" max="17" width="3" style="7" bestFit="1" customWidth="1"/>
    <col min="18" max="18" width="2.1796875" style="7" customWidth="1"/>
    <col min="19" max="28" width="8.6328125" style="7" customWidth="1"/>
    <col min="29" max="16384" width="9" style="7"/>
  </cols>
  <sheetData>
    <row r="2" spans="2:30" ht="18.75" customHeight="1" x14ac:dyDescent="0.2">
      <c r="B2" s="121" t="s">
        <v>111</v>
      </c>
      <c r="C2" s="122"/>
      <c r="D2" s="122"/>
      <c r="E2" s="122"/>
      <c r="F2" s="122"/>
      <c r="G2" s="122"/>
      <c r="H2" s="122"/>
      <c r="I2" s="122"/>
      <c r="J2" s="122"/>
      <c r="K2" s="122"/>
      <c r="L2" s="122"/>
      <c r="M2" s="122"/>
      <c r="N2" s="122"/>
      <c r="O2" s="122"/>
      <c r="P2" s="122"/>
      <c r="Q2" s="123"/>
      <c r="S2" s="8" t="s">
        <v>49</v>
      </c>
      <c r="T2" s="96" t="s">
        <v>74</v>
      </c>
      <c r="U2" s="96"/>
      <c r="V2" s="96"/>
      <c r="W2" s="96"/>
      <c r="X2" s="97"/>
    </row>
    <row r="3" spans="2:30" x14ac:dyDescent="0.2">
      <c r="S3" s="9"/>
      <c r="T3" s="98"/>
      <c r="U3" s="98"/>
      <c r="V3" s="98"/>
      <c r="W3" s="98"/>
      <c r="X3" s="99"/>
    </row>
    <row r="4" spans="2:30" x14ac:dyDescent="0.2">
      <c r="S4" s="10"/>
      <c r="T4" s="100"/>
      <c r="U4" s="100"/>
      <c r="V4" s="100"/>
      <c r="W4" s="100"/>
      <c r="X4" s="101"/>
    </row>
    <row r="5" spans="2:30" ht="22.5" customHeight="1" x14ac:dyDescent="0.2">
      <c r="B5" s="144" t="s">
        <v>87</v>
      </c>
      <c r="C5" s="144"/>
      <c r="D5" s="144"/>
      <c r="E5" s="152"/>
      <c r="F5" s="152"/>
      <c r="G5" s="11"/>
      <c r="H5" s="148" t="s">
        <v>75</v>
      </c>
      <c r="I5" s="148"/>
      <c r="J5" s="148"/>
      <c r="K5" s="148"/>
      <c r="L5" s="149"/>
      <c r="M5" s="149"/>
      <c r="N5" s="149"/>
      <c r="O5" s="149"/>
      <c r="P5" s="149"/>
      <c r="Q5" s="149"/>
      <c r="R5" s="13"/>
      <c r="S5" s="13"/>
      <c r="T5" s="13"/>
      <c r="U5" s="13"/>
      <c r="V5" s="13"/>
      <c r="W5" s="13"/>
    </row>
    <row r="6" spans="2:30" ht="15" customHeight="1" x14ac:dyDescent="0.2">
      <c r="B6" s="141" t="s">
        <v>50</v>
      </c>
      <c r="C6" s="142"/>
      <c r="D6" s="143"/>
      <c r="E6" s="156"/>
      <c r="F6" s="157"/>
      <c r="G6" s="158"/>
      <c r="H6" s="141" t="s">
        <v>51</v>
      </c>
      <c r="I6" s="143"/>
      <c r="J6" s="141" t="s">
        <v>33</v>
      </c>
      <c r="K6" s="143"/>
      <c r="L6" s="145"/>
      <c r="M6" s="146"/>
      <c r="N6" s="146"/>
      <c r="O6" s="146"/>
      <c r="P6" s="146"/>
      <c r="Q6" s="147"/>
      <c r="R6" s="13"/>
      <c r="S6" s="14" t="s">
        <v>49</v>
      </c>
      <c r="T6" s="102" t="s">
        <v>52</v>
      </c>
      <c r="U6" s="102"/>
      <c r="V6" s="102"/>
      <c r="W6" s="102"/>
      <c r="X6" s="103"/>
    </row>
    <row r="7" spans="2:30" ht="22.5" customHeight="1" x14ac:dyDescent="0.2">
      <c r="B7" s="132" t="s">
        <v>53</v>
      </c>
      <c r="C7" s="133"/>
      <c r="D7" s="134"/>
      <c r="E7" s="153"/>
      <c r="F7" s="154"/>
      <c r="G7" s="155"/>
      <c r="H7" s="150" t="s">
        <v>54</v>
      </c>
      <c r="I7" s="151"/>
      <c r="J7" s="150" t="s">
        <v>37</v>
      </c>
      <c r="K7" s="151"/>
      <c r="L7" s="126"/>
      <c r="M7" s="127"/>
      <c r="N7" s="127"/>
      <c r="O7" s="127"/>
      <c r="P7" s="127"/>
      <c r="Q7" s="128"/>
      <c r="R7" s="13"/>
      <c r="S7" s="15"/>
      <c r="T7" s="104"/>
      <c r="U7" s="104"/>
      <c r="V7" s="104"/>
      <c r="W7" s="104"/>
      <c r="X7" s="105"/>
    </row>
    <row r="8" spans="2:30" ht="15" customHeight="1" x14ac:dyDescent="0.2">
      <c r="B8" s="135" t="s">
        <v>1</v>
      </c>
      <c r="C8" s="136"/>
      <c r="D8" s="137"/>
      <c r="E8" s="50" t="s">
        <v>55</v>
      </c>
      <c r="F8" s="74"/>
      <c r="G8" s="19" t="s">
        <v>92</v>
      </c>
      <c r="H8" s="19"/>
      <c r="J8" s="13"/>
      <c r="K8" s="13"/>
      <c r="L8" s="13"/>
      <c r="M8" s="13"/>
      <c r="N8" s="13"/>
      <c r="O8" s="13"/>
      <c r="P8" s="13"/>
      <c r="Q8" s="13"/>
      <c r="R8" s="13"/>
      <c r="S8" s="16"/>
      <c r="T8" s="106"/>
      <c r="U8" s="106"/>
      <c r="V8" s="106"/>
      <c r="W8" s="106"/>
      <c r="X8" s="107"/>
    </row>
    <row r="9" spans="2:30" ht="22.5" customHeight="1" x14ac:dyDescent="0.2">
      <c r="B9" s="138"/>
      <c r="C9" s="139"/>
      <c r="D9" s="140"/>
      <c r="E9" s="51"/>
      <c r="F9" s="52" t="str">
        <f>IF(E5="","",E5)</f>
        <v/>
      </c>
      <c r="G9" s="129"/>
      <c r="H9" s="130"/>
      <c r="I9" s="130"/>
      <c r="J9" s="130"/>
      <c r="K9" s="130"/>
      <c r="L9" s="130"/>
      <c r="M9" s="130"/>
      <c r="N9" s="130"/>
      <c r="O9" s="130"/>
      <c r="P9" s="130"/>
      <c r="Q9" s="131"/>
    </row>
    <row r="10" spans="2:30" ht="15" customHeight="1" x14ac:dyDescent="0.2">
      <c r="B10" s="141" t="s">
        <v>33</v>
      </c>
      <c r="C10" s="142"/>
      <c r="D10" s="143"/>
      <c r="E10" s="159"/>
      <c r="F10" s="146"/>
      <c r="G10" s="146"/>
      <c r="H10" s="141" t="s">
        <v>33</v>
      </c>
      <c r="I10" s="142"/>
      <c r="J10" s="142"/>
      <c r="K10" s="143"/>
      <c r="L10" s="145"/>
      <c r="M10" s="146"/>
      <c r="N10" s="146"/>
      <c r="O10" s="146"/>
      <c r="P10" s="146"/>
      <c r="Q10" s="147"/>
    </row>
    <row r="11" spans="2:30" ht="22.5" customHeight="1" x14ac:dyDescent="0.2">
      <c r="B11" s="132" t="s">
        <v>40</v>
      </c>
      <c r="C11" s="133"/>
      <c r="D11" s="134"/>
      <c r="E11" s="160"/>
      <c r="F11" s="161"/>
      <c r="G11" s="161"/>
      <c r="H11" s="162" t="s">
        <v>93</v>
      </c>
      <c r="I11" s="163"/>
      <c r="J11" s="163"/>
      <c r="K11" s="164"/>
      <c r="L11" s="126"/>
      <c r="M11" s="127"/>
      <c r="N11" s="127"/>
      <c r="O11" s="127"/>
      <c r="P11" s="127"/>
      <c r="Q11" s="128"/>
      <c r="S11" s="18"/>
    </row>
    <row r="12" spans="2:30" ht="22.5" customHeight="1" x14ac:dyDescent="0.2">
      <c r="B12" s="118" t="s">
        <v>94</v>
      </c>
      <c r="C12" s="119"/>
      <c r="D12" s="120"/>
      <c r="E12" s="168"/>
      <c r="F12" s="169"/>
      <c r="G12" s="170"/>
      <c r="H12" s="19" t="s">
        <v>92</v>
      </c>
      <c r="I12" s="17"/>
      <c r="J12" s="165" t="s">
        <v>97</v>
      </c>
      <c r="K12" s="166"/>
      <c r="L12" s="166"/>
      <c r="M12" s="166"/>
      <c r="N12" s="166"/>
      <c r="O12" s="166"/>
      <c r="P12" s="166"/>
      <c r="Q12" s="167"/>
      <c r="S12" s="18"/>
    </row>
    <row r="13" spans="2:30" ht="22.5" customHeight="1" x14ac:dyDescent="0.2">
      <c r="B13" s="118" t="s">
        <v>95</v>
      </c>
      <c r="C13" s="119"/>
      <c r="D13" s="120"/>
      <c r="E13" s="168"/>
      <c r="F13" s="169"/>
      <c r="G13" s="170"/>
      <c r="H13" s="19" t="s">
        <v>92</v>
      </c>
      <c r="I13" s="17"/>
      <c r="J13" s="173"/>
      <c r="K13" s="174"/>
      <c r="L13" s="174"/>
      <c r="M13" s="174"/>
      <c r="N13" s="174"/>
      <c r="O13" s="174"/>
      <c r="P13" s="174"/>
      <c r="Q13" s="175"/>
      <c r="S13" s="18"/>
    </row>
    <row r="14" spans="2:30" ht="22.5" customHeight="1" x14ac:dyDescent="0.2">
      <c r="B14" s="118" t="s">
        <v>96</v>
      </c>
      <c r="C14" s="119"/>
      <c r="D14" s="120"/>
      <c r="E14" s="168"/>
      <c r="F14" s="169"/>
      <c r="G14" s="170"/>
      <c r="H14" s="19" t="s">
        <v>92</v>
      </c>
      <c r="I14" s="13"/>
      <c r="J14" s="88" t="s">
        <v>101</v>
      </c>
      <c r="K14" s="89"/>
      <c r="L14" s="89"/>
      <c r="M14" s="89"/>
      <c r="N14" s="89"/>
      <c r="O14" s="89"/>
      <c r="P14" s="89"/>
      <c r="Q14" s="89"/>
      <c r="S14" s="18"/>
    </row>
    <row r="15" spans="2:30" ht="16.5" x14ac:dyDescent="0.2">
      <c r="B15" s="117"/>
      <c r="C15" s="117"/>
      <c r="D15" s="19" t="s">
        <v>99</v>
      </c>
      <c r="E15" s="17"/>
      <c r="F15" s="11"/>
      <c r="G15" s="12"/>
      <c r="H15" s="12"/>
      <c r="I15" s="12"/>
      <c r="J15" s="13"/>
      <c r="K15" s="13"/>
      <c r="L15" s="19" t="s">
        <v>56</v>
      </c>
      <c r="M15" s="13"/>
      <c r="N15" s="13"/>
      <c r="O15" s="13"/>
      <c r="P15" s="13"/>
      <c r="Q15" s="13"/>
      <c r="AD15" s="18" t="s">
        <v>65</v>
      </c>
    </row>
    <row r="16" spans="2:30" ht="16.5" x14ac:dyDescent="0.2">
      <c r="B16" s="19" t="s">
        <v>57</v>
      </c>
      <c r="C16" s="13"/>
      <c r="D16" s="19" t="s">
        <v>98</v>
      </c>
      <c r="E16" s="13"/>
      <c r="F16" s="13" t="s">
        <v>91</v>
      </c>
      <c r="G16" s="13"/>
      <c r="H16" s="13"/>
      <c r="I16" s="13"/>
      <c r="J16" s="13"/>
      <c r="K16" s="13"/>
      <c r="L16" s="13"/>
      <c r="M16" s="13"/>
      <c r="N16" s="13"/>
      <c r="O16" s="13"/>
      <c r="P16" s="13"/>
      <c r="Q16" s="13"/>
      <c r="AA16" s="18"/>
      <c r="AD16" s="18" t="s">
        <v>19</v>
      </c>
    </row>
    <row r="17" spans="2:30" ht="17.25" customHeight="1" x14ac:dyDescent="0.2">
      <c r="B17" s="42" t="s">
        <v>59</v>
      </c>
      <c r="C17" s="43" t="s">
        <v>60</v>
      </c>
      <c r="D17" s="43" t="s">
        <v>61</v>
      </c>
      <c r="E17" s="176" t="s">
        <v>62</v>
      </c>
      <c r="F17" s="177"/>
      <c r="G17" s="44" t="s">
        <v>89</v>
      </c>
      <c r="H17" s="45"/>
      <c r="I17" s="46" t="s">
        <v>90</v>
      </c>
      <c r="J17" s="42" t="s">
        <v>15</v>
      </c>
      <c r="K17" s="118" t="s">
        <v>63</v>
      </c>
      <c r="L17" s="119"/>
      <c r="M17" s="119"/>
      <c r="N17" s="119"/>
      <c r="O17" s="119"/>
      <c r="P17" s="119"/>
      <c r="Q17" s="120"/>
      <c r="S17" s="20" t="s">
        <v>77</v>
      </c>
    </row>
    <row r="18" spans="2:30" ht="17" thickBot="1" x14ac:dyDescent="0.25">
      <c r="B18" s="87">
        <v>26</v>
      </c>
      <c r="C18" s="47"/>
      <c r="D18" s="49" t="s">
        <v>3</v>
      </c>
      <c r="E18" s="124"/>
      <c r="F18" s="125"/>
      <c r="G18" s="75"/>
      <c r="H18" s="48" t="s">
        <v>30</v>
      </c>
      <c r="I18" s="75"/>
      <c r="J18" s="22"/>
      <c r="K18" s="23"/>
      <c r="L18" s="24"/>
      <c r="M18" s="24"/>
      <c r="N18" s="24"/>
      <c r="O18" s="24"/>
      <c r="P18" s="24"/>
      <c r="Q18" s="25"/>
      <c r="S18" s="26"/>
      <c r="T18" s="27"/>
      <c r="U18" s="27"/>
      <c r="V18" s="26" t="s">
        <v>58</v>
      </c>
      <c r="W18" s="12" t="s">
        <v>82</v>
      </c>
      <c r="X18" s="27"/>
      <c r="Y18" s="27"/>
      <c r="AA18" s="27"/>
    </row>
    <row r="19" spans="2:30" ht="17.25" customHeight="1" thickBot="1" x14ac:dyDescent="0.25">
      <c r="B19" s="87">
        <v>27</v>
      </c>
      <c r="C19" s="75"/>
      <c r="D19" s="47" t="s">
        <v>64</v>
      </c>
      <c r="E19" s="124"/>
      <c r="F19" s="125"/>
      <c r="G19" s="75"/>
      <c r="H19" s="48" t="s">
        <v>30</v>
      </c>
      <c r="I19" s="75"/>
      <c r="J19" s="22"/>
      <c r="K19" s="78" t="s">
        <v>65</v>
      </c>
      <c r="L19" s="79"/>
      <c r="M19" s="28" t="s">
        <v>20</v>
      </c>
      <c r="N19" s="79"/>
      <c r="O19" s="28" t="s">
        <v>66</v>
      </c>
      <c r="P19" s="79"/>
      <c r="Q19" s="29" t="s">
        <v>22</v>
      </c>
      <c r="S19" s="30" t="s">
        <v>81</v>
      </c>
      <c r="T19" s="31"/>
      <c r="U19" s="81"/>
      <c r="V19" s="82" t="s">
        <v>78</v>
      </c>
      <c r="W19" s="81"/>
      <c r="X19" s="32" t="s">
        <v>83</v>
      </c>
      <c r="Y19" s="31"/>
      <c r="Z19" s="31"/>
      <c r="AA19" s="81"/>
      <c r="AB19" s="31" t="s">
        <v>48</v>
      </c>
      <c r="AD19" s="18" t="s">
        <v>78</v>
      </c>
    </row>
    <row r="20" spans="2:30" ht="17" thickBot="1" x14ac:dyDescent="0.25">
      <c r="B20" s="21">
        <v>1</v>
      </c>
      <c r="C20" s="76"/>
      <c r="D20" s="76"/>
      <c r="E20" s="124"/>
      <c r="F20" s="125"/>
      <c r="G20" s="76"/>
      <c r="H20" s="48" t="s">
        <v>30</v>
      </c>
      <c r="I20" s="76"/>
      <c r="J20" s="77"/>
      <c r="K20" s="33" t="s">
        <v>19</v>
      </c>
      <c r="L20" s="80"/>
      <c r="M20" s="34" t="s">
        <v>20</v>
      </c>
      <c r="N20" s="80"/>
      <c r="O20" s="34" t="s">
        <v>21</v>
      </c>
      <c r="P20" s="80"/>
      <c r="Q20" s="35" t="s">
        <v>22</v>
      </c>
      <c r="U20" s="26" t="s">
        <v>100</v>
      </c>
      <c r="V20" s="27"/>
      <c r="W20" s="26" t="s">
        <v>100</v>
      </c>
      <c r="X20" s="27"/>
      <c r="Y20" s="27"/>
      <c r="Z20" s="27"/>
      <c r="AA20" s="26" t="s">
        <v>100</v>
      </c>
      <c r="AB20" s="27"/>
      <c r="AD20" s="18" t="s">
        <v>79</v>
      </c>
    </row>
    <row r="21" spans="2:30" ht="17.25" customHeight="1" x14ac:dyDescent="0.2">
      <c r="B21" s="21">
        <v>2</v>
      </c>
      <c r="C21" s="76"/>
      <c r="D21" s="76"/>
      <c r="E21" s="124"/>
      <c r="F21" s="125"/>
      <c r="G21" s="76"/>
      <c r="H21" s="48" t="s">
        <v>30</v>
      </c>
      <c r="I21" s="76"/>
      <c r="J21" s="77"/>
      <c r="K21" s="33" t="s">
        <v>19</v>
      </c>
      <c r="L21" s="80"/>
      <c r="M21" s="34" t="s">
        <v>20</v>
      </c>
      <c r="N21" s="80"/>
      <c r="O21" s="34" t="s">
        <v>21</v>
      </c>
      <c r="P21" s="80"/>
      <c r="Q21" s="35" t="s">
        <v>22</v>
      </c>
      <c r="S21" s="108" t="s">
        <v>102</v>
      </c>
      <c r="T21" s="109"/>
      <c r="U21" s="109"/>
      <c r="V21" s="109"/>
      <c r="W21" s="109"/>
      <c r="X21" s="109"/>
      <c r="Y21" s="109"/>
      <c r="Z21" s="109"/>
      <c r="AA21" s="110"/>
      <c r="AB21" s="27"/>
      <c r="AD21" s="18" t="s">
        <v>80</v>
      </c>
    </row>
    <row r="22" spans="2:30" ht="16.5" x14ac:dyDescent="0.2">
      <c r="B22" s="21">
        <v>3</v>
      </c>
      <c r="C22" s="76"/>
      <c r="D22" s="76"/>
      <c r="E22" s="124"/>
      <c r="F22" s="125"/>
      <c r="G22" s="76"/>
      <c r="H22" s="48" t="s">
        <v>30</v>
      </c>
      <c r="I22" s="76"/>
      <c r="J22" s="77"/>
      <c r="K22" s="33" t="s">
        <v>19</v>
      </c>
      <c r="L22" s="80"/>
      <c r="M22" s="34" t="s">
        <v>20</v>
      </c>
      <c r="N22" s="80"/>
      <c r="O22" s="34" t="s">
        <v>21</v>
      </c>
      <c r="P22" s="80"/>
      <c r="Q22" s="35" t="s">
        <v>22</v>
      </c>
      <c r="S22" s="111"/>
      <c r="T22" s="112"/>
      <c r="U22" s="112"/>
      <c r="V22" s="112"/>
      <c r="W22" s="112"/>
      <c r="X22" s="112"/>
      <c r="Y22" s="112"/>
      <c r="Z22" s="112"/>
      <c r="AA22" s="113"/>
      <c r="AB22" s="27"/>
    </row>
    <row r="23" spans="2:30" ht="16.5" x14ac:dyDescent="0.2">
      <c r="B23" s="21">
        <v>4</v>
      </c>
      <c r="C23" s="76"/>
      <c r="D23" s="76"/>
      <c r="E23" s="124"/>
      <c r="F23" s="125"/>
      <c r="G23" s="76"/>
      <c r="H23" s="48" t="s">
        <v>30</v>
      </c>
      <c r="I23" s="76"/>
      <c r="J23" s="77"/>
      <c r="K23" s="33" t="s">
        <v>19</v>
      </c>
      <c r="L23" s="80"/>
      <c r="M23" s="34" t="s">
        <v>20</v>
      </c>
      <c r="N23" s="80"/>
      <c r="O23" s="34" t="s">
        <v>21</v>
      </c>
      <c r="P23" s="80"/>
      <c r="Q23" s="35" t="s">
        <v>22</v>
      </c>
      <c r="S23" s="111"/>
      <c r="T23" s="112"/>
      <c r="U23" s="112"/>
      <c r="V23" s="112"/>
      <c r="W23" s="112"/>
      <c r="X23" s="112"/>
      <c r="Y23" s="112"/>
      <c r="Z23" s="112"/>
      <c r="AA23" s="113"/>
      <c r="AB23" s="27"/>
    </row>
    <row r="24" spans="2:30" ht="16.5" x14ac:dyDescent="0.2">
      <c r="B24" s="21">
        <v>5</v>
      </c>
      <c r="C24" s="76"/>
      <c r="D24" s="76"/>
      <c r="E24" s="124"/>
      <c r="F24" s="125"/>
      <c r="G24" s="76"/>
      <c r="H24" s="48" t="s">
        <v>30</v>
      </c>
      <c r="I24" s="76"/>
      <c r="J24" s="77"/>
      <c r="K24" s="33" t="s">
        <v>19</v>
      </c>
      <c r="L24" s="80"/>
      <c r="M24" s="34" t="s">
        <v>20</v>
      </c>
      <c r="N24" s="80"/>
      <c r="O24" s="34" t="s">
        <v>21</v>
      </c>
      <c r="P24" s="80"/>
      <c r="Q24" s="35" t="s">
        <v>22</v>
      </c>
      <c r="S24" s="111"/>
      <c r="T24" s="112"/>
      <c r="U24" s="112"/>
      <c r="V24" s="112"/>
      <c r="W24" s="112"/>
      <c r="X24" s="112"/>
      <c r="Y24" s="112"/>
      <c r="Z24" s="112"/>
      <c r="AA24" s="113"/>
      <c r="AB24" s="27"/>
      <c r="AD24" s="1" t="s">
        <v>5</v>
      </c>
    </row>
    <row r="25" spans="2:30" ht="16.5" x14ac:dyDescent="0.2">
      <c r="B25" s="21">
        <v>6</v>
      </c>
      <c r="C25" s="76"/>
      <c r="D25" s="76"/>
      <c r="E25" s="124"/>
      <c r="F25" s="125"/>
      <c r="G25" s="76"/>
      <c r="H25" s="48" t="s">
        <v>30</v>
      </c>
      <c r="I25" s="76"/>
      <c r="J25" s="77"/>
      <c r="K25" s="33" t="s">
        <v>19</v>
      </c>
      <c r="L25" s="80"/>
      <c r="M25" s="34" t="s">
        <v>20</v>
      </c>
      <c r="N25" s="80"/>
      <c r="O25" s="34" t="s">
        <v>21</v>
      </c>
      <c r="P25" s="80"/>
      <c r="Q25" s="35" t="s">
        <v>22</v>
      </c>
      <c r="S25" s="111"/>
      <c r="T25" s="112"/>
      <c r="U25" s="112"/>
      <c r="V25" s="112"/>
      <c r="W25" s="112"/>
      <c r="X25" s="112"/>
      <c r="Y25" s="112"/>
      <c r="Z25" s="112"/>
      <c r="AA25" s="113"/>
      <c r="AB25" s="27"/>
      <c r="AD25" s="1" t="s">
        <v>6</v>
      </c>
    </row>
    <row r="26" spans="2:30" ht="17" thickBot="1" x14ac:dyDescent="0.25">
      <c r="B26" s="21">
        <v>7</v>
      </c>
      <c r="C26" s="76"/>
      <c r="D26" s="76"/>
      <c r="E26" s="124"/>
      <c r="F26" s="125"/>
      <c r="G26" s="76"/>
      <c r="H26" s="48" t="s">
        <v>30</v>
      </c>
      <c r="I26" s="76"/>
      <c r="J26" s="77"/>
      <c r="K26" s="33" t="s">
        <v>19</v>
      </c>
      <c r="L26" s="80"/>
      <c r="M26" s="34" t="s">
        <v>20</v>
      </c>
      <c r="N26" s="80"/>
      <c r="O26" s="34" t="s">
        <v>21</v>
      </c>
      <c r="P26" s="80"/>
      <c r="Q26" s="35" t="s">
        <v>22</v>
      </c>
      <c r="S26" s="114"/>
      <c r="T26" s="115"/>
      <c r="U26" s="115"/>
      <c r="V26" s="115"/>
      <c r="W26" s="115"/>
      <c r="X26" s="115"/>
      <c r="Y26" s="115"/>
      <c r="Z26" s="115"/>
      <c r="AA26" s="116"/>
      <c r="AB26" s="27"/>
      <c r="AD26" s="1" t="s">
        <v>7</v>
      </c>
    </row>
    <row r="27" spans="2:30" ht="16.5" x14ac:dyDescent="0.2">
      <c r="B27" s="21">
        <v>8</v>
      </c>
      <c r="C27" s="76"/>
      <c r="D27" s="76"/>
      <c r="E27" s="124"/>
      <c r="F27" s="125"/>
      <c r="G27" s="76"/>
      <c r="H27" s="48" t="s">
        <v>30</v>
      </c>
      <c r="I27" s="76"/>
      <c r="J27" s="77"/>
      <c r="K27" s="33" t="s">
        <v>19</v>
      </c>
      <c r="L27" s="80"/>
      <c r="M27" s="34" t="s">
        <v>20</v>
      </c>
      <c r="N27" s="80"/>
      <c r="O27" s="34" t="s">
        <v>21</v>
      </c>
      <c r="P27" s="80"/>
      <c r="Q27" s="35" t="s">
        <v>22</v>
      </c>
      <c r="S27" s="26" t="s">
        <v>100</v>
      </c>
      <c r="T27" s="27"/>
      <c r="U27" s="27"/>
      <c r="V27" s="27"/>
      <c r="W27" s="27"/>
      <c r="X27" s="27"/>
      <c r="Y27" s="27"/>
      <c r="Z27" s="27"/>
      <c r="AA27" s="27"/>
      <c r="AB27" s="27"/>
      <c r="AD27" s="1" t="s">
        <v>8</v>
      </c>
    </row>
    <row r="28" spans="2:30" ht="16.5" x14ac:dyDescent="0.2">
      <c r="B28" s="21">
        <v>9</v>
      </c>
      <c r="C28" s="76"/>
      <c r="D28" s="76"/>
      <c r="E28" s="124"/>
      <c r="F28" s="125"/>
      <c r="G28" s="76"/>
      <c r="H28" s="48" t="s">
        <v>30</v>
      </c>
      <c r="I28" s="76"/>
      <c r="J28" s="77"/>
      <c r="K28" s="33" t="s">
        <v>19</v>
      </c>
      <c r="L28" s="80"/>
      <c r="M28" s="34" t="s">
        <v>20</v>
      </c>
      <c r="N28" s="80"/>
      <c r="O28" s="34" t="s">
        <v>21</v>
      </c>
      <c r="P28" s="80"/>
      <c r="Q28" s="35" t="s">
        <v>22</v>
      </c>
      <c r="S28" s="27"/>
      <c r="T28" s="27"/>
      <c r="U28" s="27"/>
      <c r="V28" s="27"/>
      <c r="W28" s="27"/>
      <c r="X28" s="27"/>
      <c r="Y28" s="27"/>
      <c r="Z28" s="27"/>
      <c r="AA28" s="27"/>
      <c r="AB28" s="27"/>
      <c r="AD28" s="1" t="s">
        <v>9</v>
      </c>
    </row>
    <row r="29" spans="2:30" ht="16.5" x14ac:dyDescent="0.2">
      <c r="B29" s="21">
        <v>10</v>
      </c>
      <c r="C29" s="76"/>
      <c r="D29" s="76"/>
      <c r="E29" s="124"/>
      <c r="F29" s="125"/>
      <c r="G29" s="76"/>
      <c r="H29" s="48" t="s">
        <v>30</v>
      </c>
      <c r="I29" s="76"/>
      <c r="J29" s="77"/>
      <c r="K29" s="33" t="s">
        <v>19</v>
      </c>
      <c r="L29" s="80"/>
      <c r="M29" s="34" t="s">
        <v>20</v>
      </c>
      <c r="N29" s="80"/>
      <c r="O29" s="34" t="s">
        <v>21</v>
      </c>
      <c r="P29" s="80"/>
      <c r="Q29" s="35" t="s">
        <v>22</v>
      </c>
      <c r="S29" s="27"/>
      <c r="T29" s="27"/>
      <c r="U29" s="27"/>
      <c r="V29" s="27"/>
      <c r="W29" s="27"/>
      <c r="X29" s="27"/>
      <c r="Y29" s="27"/>
      <c r="Z29" s="27"/>
      <c r="AA29" s="27"/>
      <c r="AB29" s="27"/>
      <c r="AD29" s="1" t="s">
        <v>10</v>
      </c>
    </row>
    <row r="30" spans="2:30" ht="16.5" x14ac:dyDescent="0.2">
      <c r="B30" s="21">
        <v>11</v>
      </c>
      <c r="C30" s="76"/>
      <c r="D30" s="76"/>
      <c r="E30" s="124"/>
      <c r="F30" s="125"/>
      <c r="G30" s="76"/>
      <c r="H30" s="48" t="s">
        <v>30</v>
      </c>
      <c r="I30" s="76"/>
      <c r="J30" s="77"/>
      <c r="K30" s="33" t="s">
        <v>19</v>
      </c>
      <c r="L30" s="80"/>
      <c r="M30" s="34" t="s">
        <v>20</v>
      </c>
      <c r="N30" s="80"/>
      <c r="O30" s="34" t="s">
        <v>21</v>
      </c>
      <c r="P30" s="80"/>
      <c r="Q30" s="35" t="s">
        <v>22</v>
      </c>
      <c r="S30" s="27"/>
      <c r="T30" s="27"/>
      <c r="U30" s="27"/>
      <c r="V30" s="27"/>
      <c r="W30" s="27"/>
      <c r="X30" s="27"/>
      <c r="Y30" s="27"/>
      <c r="Z30" s="27"/>
      <c r="AA30" s="27"/>
      <c r="AB30" s="27"/>
      <c r="AD30" s="1" t="s">
        <v>11</v>
      </c>
    </row>
    <row r="31" spans="2:30" ht="16.5" x14ac:dyDescent="0.2">
      <c r="B31" s="21">
        <v>12</v>
      </c>
      <c r="C31" s="76"/>
      <c r="D31" s="76"/>
      <c r="E31" s="124"/>
      <c r="F31" s="125"/>
      <c r="G31" s="76"/>
      <c r="H31" s="48" t="s">
        <v>30</v>
      </c>
      <c r="I31" s="76"/>
      <c r="J31" s="77"/>
      <c r="K31" s="33" t="s">
        <v>19</v>
      </c>
      <c r="L31" s="80"/>
      <c r="M31" s="34" t="s">
        <v>20</v>
      </c>
      <c r="N31" s="80"/>
      <c r="O31" s="34" t="s">
        <v>21</v>
      </c>
      <c r="P31" s="80"/>
      <c r="Q31" s="35" t="s">
        <v>22</v>
      </c>
      <c r="AD31" s="1" t="s">
        <v>12</v>
      </c>
    </row>
    <row r="32" spans="2:30" ht="16.5" x14ac:dyDescent="0.2">
      <c r="B32" s="21">
        <v>13</v>
      </c>
      <c r="C32" s="76"/>
      <c r="D32" s="76"/>
      <c r="E32" s="124"/>
      <c r="F32" s="125"/>
      <c r="G32" s="76"/>
      <c r="H32" s="48" t="s">
        <v>30</v>
      </c>
      <c r="I32" s="76"/>
      <c r="J32" s="77"/>
      <c r="K32" s="33" t="s">
        <v>19</v>
      </c>
      <c r="L32" s="80"/>
      <c r="M32" s="34" t="s">
        <v>20</v>
      </c>
      <c r="N32" s="80"/>
      <c r="O32" s="34" t="s">
        <v>21</v>
      </c>
      <c r="P32" s="80"/>
      <c r="Q32" s="35" t="s">
        <v>22</v>
      </c>
      <c r="AD32" s="1" t="s">
        <v>13</v>
      </c>
    </row>
    <row r="33" spans="2:31" ht="16.5" x14ac:dyDescent="0.2">
      <c r="B33" s="21">
        <v>14</v>
      </c>
      <c r="C33" s="76"/>
      <c r="D33" s="76"/>
      <c r="E33" s="124"/>
      <c r="F33" s="125"/>
      <c r="G33" s="76"/>
      <c r="H33" s="48" t="s">
        <v>30</v>
      </c>
      <c r="I33" s="76"/>
      <c r="J33" s="77"/>
      <c r="K33" s="33" t="s">
        <v>19</v>
      </c>
      <c r="L33" s="80"/>
      <c r="M33" s="34" t="s">
        <v>20</v>
      </c>
      <c r="N33" s="80"/>
      <c r="O33" s="34" t="s">
        <v>21</v>
      </c>
      <c r="P33" s="80"/>
      <c r="Q33" s="35" t="s">
        <v>22</v>
      </c>
      <c r="AD33" s="1" t="s">
        <v>67</v>
      </c>
    </row>
    <row r="34" spans="2:31" ht="16.5" x14ac:dyDescent="0.2">
      <c r="B34" s="21">
        <v>15</v>
      </c>
      <c r="C34" s="76"/>
      <c r="D34" s="76"/>
      <c r="E34" s="124"/>
      <c r="F34" s="125"/>
      <c r="G34" s="76"/>
      <c r="H34" s="48" t="s">
        <v>30</v>
      </c>
      <c r="I34" s="76"/>
      <c r="J34" s="77"/>
      <c r="K34" s="33" t="s">
        <v>19</v>
      </c>
      <c r="L34" s="80"/>
      <c r="M34" s="34" t="s">
        <v>20</v>
      </c>
      <c r="N34" s="80"/>
      <c r="O34" s="34" t="s">
        <v>21</v>
      </c>
      <c r="P34" s="80"/>
      <c r="Q34" s="35" t="s">
        <v>22</v>
      </c>
      <c r="AD34" s="1" t="s">
        <v>68</v>
      </c>
    </row>
    <row r="35" spans="2:31" ht="16.5" x14ac:dyDescent="0.2">
      <c r="B35" s="21">
        <v>16</v>
      </c>
      <c r="C35" s="76"/>
      <c r="D35" s="76"/>
      <c r="E35" s="124"/>
      <c r="F35" s="125"/>
      <c r="G35" s="76"/>
      <c r="H35" s="48" t="s">
        <v>30</v>
      </c>
      <c r="I35" s="76"/>
      <c r="J35" s="77"/>
      <c r="K35" s="33" t="s">
        <v>19</v>
      </c>
      <c r="L35" s="80"/>
      <c r="M35" s="34" t="s">
        <v>20</v>
      </c>
      <c r="N35" s="80"/>
      <c r="O35" s="34" t="s">
        <v>21</v>
      </c>
      <c r="P35" s="80"/>
      <c r="Q35" s="35" t="s">
        <v>22</v>
      </c>
    </row>
    <row r="36" spans="2:31" ht="16.5" x14ac:dyDescent="0.2">
      <c r="B36" s="21">
        <v>17</v>
      </c>
      <c r="C36" s="76"/>
      <c r="D36" s="76"/>
      <c r="E36" s="124"/>
      <c r="F36" s="125"/>
      <c r="G36" s="76"/>
      <c r="H36" s="48" t="s">
        <v>30</v>
      </c>
      <c r="I36" s="76"/>
      <c r="J36" s="77"/>
      <c r="K36" s="33" t="s">
        <v>19</v>
      </c>
      <c r="L36" s="80"/>
      <c r="M36" s="34" t="s">
        <v>20</v>
      </c>
      <c r="N36" s="80"/>
      <c r="O36" s="34" t="s">
        <v>21</v>
      </c>
      <c r="P36" s="80"/>
      <c r="Q36" s="35" t="s">
        <v>22</v>
      </c>
      <c r="V36" s="53"/>
      <c r="X36" s="36"/>
      <c r="AD36" s="36"/>
    </row>
    <row r="37" spans="2:31" ht="16.5" x14ac:dyDescent="0.2">
      <c r="B37" s="21">
        <v>18</v>
      </c>
      <c r="C37" s="76"/>
      <c r="D37" s="76"/>
      <c r="E37" s="124"/>
      <c r="F37" s="125"/>
      <c r="G37" s="76"/>
      <c r="H37" s="48" t="s">
        <v>30</v>
      </c>
      <c r="I37" s="76"/>
      <c r="J37" s="77"/>
      <c r="K37" s="33" t="s">
        <v>19</v>
      </c>
      <c r="L37" s="80"/>
      <c r="M37" s="34" t="s">
        <v>20</v>
      </c>
      <c r="N37" s="80"/>
      <c r="O37" s="34" t="s">
        <v>21</v>
      </c>
      <c r="P37" s="80"/>
      <c r="Q37" s="35" t="s">
        <v>22</v>
      </c>
      <c r="V37" s="53"/>
      <c r="W37" s="18"/>
      <c r="X37" s="36"/>
      <c r="AD37" s="36"/>
    </row>
    <row r="38" spans="2:31" ht="16.5" x14ac:dyDescent="0.2">
      <c r="B38" s="21">
        <v>19</v>
      </c>
      <c r="C38" s="76"/>
      <c r="D38" s="76"/>
      <c r="E38" s="124"/>
      <c r="F38" s="125"/>
      <c r="G38" s="76"/>
      <c r="H38" s="48" t="s">
        <v>30</v>
      </c>
      <c r="I38" s="76"/>
      <c r="J38" s="77"/>
      <c r="K38" s="33" t="s">
        <v>19</v>
      </c>
      <c r="L38" s="80"/>
      <c r="M38" s="34" t="s">
        <v>20</v>
      </c>
      <c r="N38" s="80"/>
      <c r="O38" s="34" t="s">
        <v>21</v>
      </c>
      <c r="P38" s="80"/>
      <c r="Q38" s="35" t="s">
        <v>22</v>
      </c>
      <c r="V38" s="53"/>
      <c r="X38" s="36"/>
      <c r="AD38" s="36"/>
    </row>
    <row r="39" spans="2:31" ht="16.5" x14ac:dyDescent="0.2">
      <c r="B39" s="21">
        <v>20</v>
      </c>
      <c r="C39" s="76"/>
      <c r="D39" s="76"/>
      <c r="E39" s="124"/>
      <c r="F39" s="125"/>
      <c r="G39" s="76"/>
      <c r="H39" s="48" t="s">
        <v>30</v>
      </c>
      <c r="I39" s="76"/>
      <c r="J39" s="77"/>
      <c r="K39" s="33" t="s">
        <v>19</v>
      </c>
      <c r="L39" s="80"/>
      <c r="M39" s="34" t="s">
        <v>20</v>
      </c>
      <c r="N39" s="80"/>
      <c r="O39" s="34" t="s">
        <v>21</v>
      </c>
      <c r="P39" s="80"/>
      <c r="Q39" s="35" t="s">
        <v>22</v>
      </c>
      <c r="V39" s="53"/>
      <c r="X39" s="36"/>
      <c r="AD39" s="36"/>
    </row>
    <row r="40" spans="2:31" ht="16.5" x14ac:dyDescent="0.2">
      <c r="B40" s="21">
        <v>21</v>
      </c>
      <c r="C40" s="76"/>
      <c r="D40" s="76"/>
      <c r="E40" s="124"/>
      <c r="F40" s="125"/>
      <c r="G40" s="76"/>
      <c r="H40" s="48" t="s">
        <v>30</v>
      </c>
      <c r="I40" s="76"/>
      <c r="J40" s="77"/>
      <c r="K40" s="33" t="s">
        <v>19</v>
      </c>
      <c r="L40" s="80"/>
      <c r="M40" s="34" t="s">
        <v>20</v>
      </c>
      <c r="N40" s="80"/>
      <c r="O40" s="34" t="s">
        <v>21</v>
      </c>
      <c r="P40" s="80"/>
      <c r="Q40" s="35" t="s">
        <v>22</v>
      </c>
      <c r="V40" s="53"/>
      <c r="W40" s="18"/>
      <c r="X40" s="36"/>
      <c r="AD40" s="36"/>
    </row>
    <row r="41" spans="2:31" ht="16.5" x14ac:dyDescent="0.2">
      <c r="B41" s="21">
        <v>22</v>
      </c>
      <c r="C41" s="76"/>
      <c r="D41" s="76"/>
      <c r="E41" s="124"/>
      <c r="F41" s="125"/>
      <c r="G41" s="76"/>
      <c r="H41" s="48" t="s">
        <v>30</v>
      </c>
      <c r="I41" s="76"/>
      <c r="J41" s="77"/>
      <c r="K41" s="33" t="s">
        <v>19</v>
      </c>
      <c r="L41" s="80"/>
      <c r="M41" s="34" t="s">
        <v>20</v>
      </c>
      <c r="N41" s="80"/>
      <c r="O41" s="34" t="s">
        <v>21</v>
      </c>
      <c r="P41" s="80"/>
      <c r="Q41" s="35" t="s">
        <v>22</v>
      </c>
      <c r="V41" s="53"/>
      <c r="X41" s="36"/>
      <c r="AD41" s="36"/>
    </row>
    <row r="42" spans="2:31" ht="16.5" x14ac:dyDescent="0.2">
      <c r="B42" s="21">
        <v>23</v>
      </c>
      <c r="C42" s="76"/>
      <c r="D42" s="76"/>
      <c r="E42" s="124"/>
      <c r="F42" s="125"/>
      <c r="G42" s="76"/>
      <c r="H42" s="48" t="s">
        <v>30</v>
      </c>
      <c r="I42" s="76"/>
      <c r="J42" s="77"/>
      <c r="K42" s="33" t="s">
        <v>19</v>
      </c>
      <c r="L42" s="80"/>
      <c r="M42" s="34" t="s">
        <v>20</v>
      </c>
      <c r="N42" s="80"/>
      <c r="O42" s="34" t="s">
        <v>21</v>
      </c>
      <c r="P42" s="80"/>
      <c r="Q42" s="35" t="s">
        <v>22</v>
      </c>
      <c r="V42" s="53"/>
      <c r="X42" s="36"/>
      <c r="AD42" s="36"/>
    </row>
    <row r="43" spans="2:31" ht="16.5" x14ac:dyDescent="0.2">
      <c r="B43" s="21">
        <v>24</v>
      </c>
      <c r="C43" s="76"/>
      <c r="D43" s="76"/>
      <c r="E43" s="124"/>
      <c r="F43" s="125"/>
      <c r="G43" s="76"/>
      <c r="H43" s="48" t="s">
        <v>30</v>
      </c>
      <c r="I43" s="76"/>
      <c r="J43" s="77"/>
      <c r="K43" s="33" t="s">
        <v>19</v>
      </c>
      <c r="L43" s="80"/>
      <c r="M43" s="34" t="s">
        <v>20</v>
      </c>
      <c r="N43" s="80"/>
      <c r="O43" s="34" t="s">
        <v>21</v>
      </c>
      <c r="P43" s="80"/>
      <c r="Q43" s="35" t="s">
        <v>22</v>
      </c>
      <c r="V43" s="53"/>
      <c r="X43" s="36"/>
      <c r="AD43" s="36"/>
    </row>
    <row r="44" spans="2:31" ht="16.5" x14ac:dyDescent="0.2">
      <c r="B44" s="21">
        <v>25</v>
      </c>
      <c r="C44" s="76"/>
      <c r="D44" s="76"/>
      <c r="E44" s="124"/>
      <c r="F44" s="125"/>
      <c r="G44" s="76"/>
      <c r="H44" s="48" t="s">
        <v>30</v>
      </c>
      <c r="I44" s="76"/>
      <c r="J44" s="77"/>
      <c r="K44" s="33" t="s">
        <v>19</v>
      </c>
      <c r="L44" s="80"/>
      <c r="M44" s="34" t="s">
        <v>20</v>
      </c>
      <c r="N44" s="80"/>
      <c r="O44" s="34" t="s">
        <v>21</v>
      </c>
      <c r="P44" s="80"/>
      <c r="Q44" s="35" t="s">
        <v>22</v>
      </c>
      <c r="V44" s="53"/>
      <c r="X44" s="36"/>
      <c r="AE44" s="36"/>
    </row>
    <row r="45" spans="2:31" ht="16.5" x14ac:dyDescent="0.2">
      <c r="B45" s="87">
        <v>28</v>
      </c>
      <c r="C45" s="171" t="s">
        <v>69</v>
      </c>
      <c r="D45" s="172"/>
      <c r="E45" s="178"/>
      <c r="F45" s="179"/>
      <c r="G45" s="76"/>
      <c r="H45" s="48" t="s">
        <v>30</v>
      </c>
      <c r="I45" s="76"/>
      <c r="J45" s="77"/>
      <c r="K45" s="33" t="s">
        <v>19</v>
      </c>
      <c r="L45" s="80"/>
      <c r="M45" s="34" t="s">
        <v>20</v>
      </c>
      <c r="N45" s="80"/>
      <c r="O45" s="34" t="s">
        <v>21</v>
      </c>
      <c r="P45" s="80"/>
      <c r="Q45" s="35" t="s">
        <v>22</v>
      </c>
      <c r="V45" s="53"/>
      <c r="X45" s="36"/>
      <c r="AD45" s="36"/>
    </row>
    <row r="46" spans="2:31" ht="16.5" x14ac:dyDescent="0.55000000000000004">
      <c r="C46" s="37" t="s">
        <v>70</v>
      </c>
      <c r="D46" s="37"/>
      <c r="E46" s="40"/>
      <c r="G46" s="38"/>
      <c r="H46" s="39"/>
      <c r="I46" s="39"/>
      <c r="J46" s="40" t="s">
        <v>70</v>
      </c>
      <c r="K46" s="40"/>
      <c r="L46" s="40" t="s">
        <v>70</v>
      </c>
      <c r="M46" s="40"/>
      <c r="N46" s="40" t="s">
        <v>70</v>
      </c>
      <c r="O46" s="40"/>
      <c r="P46" s="40" t="s">
        <v>70</v>
      </c>
      <c r="V46" s="53"/>
      <c r="X46" s="54"/>
      <c r="AC46" s="36"/>
    </row>
    <row r="47" spans="2:31" x14ac:dyDescent="0.2">
      <c r="C47" s="12" t="s">
        <v>71</v>
      </c>
      <c r="D47" s="12"/>
      <c r="E47" s="12"/>
      <c r="F47" s="41"/>
      <c r="V47" s="53"/>
      <c r="X47" s="36"/>
      <c r="AD47" s="36"/>
    </row>
    <row r="48" spans="2:31" x14ac:dyDescent="0.2">
      <c r="C48" s="12" t="s">
        <v>72</v>
      </c>
      <c r="L48" s="12" t="s">
        <v>73</v>
      </c>
      <c r="M48" s="12"/>
      <c r="N48" s="12"/>
      <c r="V48" s="53"/>
      <c r="X48" s="36"/>
    </row>
    <row r="49" spans="6:31" ht="16.5" x14ac:dyDescent="0.2">
      <c r="F49" s="39"/>
      <c r="V49" s="53"/>
      <c r="X49" s="36"/>
      <c r="AD49" s="36"/>
    </row>
    <row r="50" spans="6:31" x14ac:dyDescent="0.2">
      <c r="V50" s="53"/>
      <c r="X50" s="36"/>
      <c r="AD50" s="36"/>
    </row>
    <row r="51" spans="6:31" x14ac:dyDescent="0.2">
      <c r="V51" s="53"/>
      <c r="X51" s="36"/>
      <c r="AD51" s="36"/>
    </row>
    <row r="52" spans="6:31" x14ac:dyDescent="0.2">
      <c r="V52" s="53"/>
      <c r="X52" s="36"/>
      <c r="AE52" s="36"/>
    </row>
    <row r="53" spans="6:31" x14ac:dyDescent="0.2">
      <c r="V53" s="53"/>
      <c r="X53" s="36"/>
      <c r="AC53" s="36"/>
    </row>
    <row r="54" spans="6:31" x14ac:dyDescent="0.2">
      <c r="V54" s="53"/>
      <c r="W54" s="18"/>
      <c r="X54" s="36"/>
      <c r="AD54" s="36"/>
    </row>
    <row r="55" spans="6:31" x14ac:dyDescent="0.2">
      <c r="V55" s="53"/>
      <c r="X55" s="36"/>
      <c r="AD55" s="36"/>
    </row>
    <row r="56" spans="6:31" x14ac:dyDescent="0.2">
      <c r="V56" s="53"/>
      <c r="X56" s="36"/>
    </row>
    <row r="57" spans="6:31" x14ac:dyDescent="0.2">
      <c r="V57" s="53"/>
      <c r="X57" s="36"/>
    </row>
    <row r="58" spans="6:31" x14ac:dyDescent="0.2">
      <c r="V58" s="53"/>
      <c r="X58" s="36"/>
    </row>
    <row r="59" spans="6:31" x14ac:dyDescent="0.2">
      <c r="V59" s="53"/>
      <c r="X59" s="36"/>
    </row>
    <row r="60" spans="6:31" x14ac:dyDescent="0.2">
      <c r="U60" s="18"/>
      <c r="V60" s="53"/>
      <c r="X60" s="36"/>
      <c r="AA60" s="36"/>
    </row>
    <row r="62" spans="6:31" x14ac:dyDescent="0.2">
      <c r="AA62" s="36"/>
    </row>
    <row r="64" spans="6:31" x14ac:dyDescent="0.2">
      <c r="W64" s="18"/>
    </row>
    <row r="65" spans="23:23" x14ac:dyDescent="0.2">
      <c r="W65" s="18"/>
    </row>
  </sheetData>
  <mergeCells count="68">
    <mergeCell ref="C45:D45"/>
    <mergeCell ref="J13:Q13"/>
    <mergeCell ref="E20:F20"/>
    <mergeCell ref="E19:F19"/>
    <mergeCell ref="E18:F18"/>
    <mergeCell ref="E17:F17"/>
    <mergeCell ref="E45:F45"/>
    <mergeCell ref="E32:F32"/>
    <mergeCell ref="E31:F31"/>
    <mergeCell ref="E30:F30"/>
    <mergeCell ref="E29:F29"/>
    <mergeCell ref="E28:F28"/>
    <mergeCell ref="E39:F39"/>
    <mergeCell ref="E40:F40"/>
    <mergeCell ref="E41:F41"/>
    <mergeCell ref="E43:F43"/>
    <mergeCell ref="E21:F21"/>
    <mergeCell ref="E44:F44"/>
    <mergeCell ref="E33:F33"/>
    <mergeCell ref="E34:F34"/>
    <mergeCell ref="E35:F35"/>
    <mergeCell ref="E36:F36"/>
    <mergeCell ref="E37:F37"/>
    <mergeCell ref="E38:F38"/>
    <mergeCell ref="E42:F42"/>
    <mergeCell ref="H10:K10"/>
    <mergeCell ref="E27:F27"/>
    <mergeCell ref="E5:F5"/>
    <mergeCell ref="E7:G7"/>
    <mergeCell ref="E6:G6"/>
    <mergeCell ref="J7:K7"/>
    <mergeCell ref="J6:K6"/>
    <mergeCell ref="E10:G10"/>
    <mergeCell ref="E11:G11"/>
    <mergeCell ref="H11:K11"/>
    <mergeCell ref="E22:F22"/>
    <mergeCell ref="J12:Q12"/>
    <mergeCell ref="E14:G14"/>
    <mergeCell ref="E13:G13"/>
    <mergeCell ref="E12:G12"/>
    <mergeCell ref="L10:Q10"/>
    <mergeCell ref="L7:Q7"/>
    <mergeCell ref="L6:Q6"/>
    <mergeCell ref="H5:K5"/>
    <mergeCell ref="L5:Q5"/>
    <mergeCell ref="H7:I7"/>
    <mergeCell ref="H6:I6"/>
    <mergeCell ref="B14:D14"/>
    <mergeCell ref="B13:D13"/>
    <mergeCell ref="B12:D12"/>
    <mergeCell ref="B5:D5"/>
    <mergeCell ref="B10:D10"/>
    <mergeCell ref="T2:X4"/>
    <mergeCell ref="T6:X8"/>
    <mergeCell ref="S21:AA26"/>
    <mergeCell ref="B15:C15"/>
    <mergeCell ref="K17:Q17"/>
    <mergeCell ref="B2:Q2"/>
    <mergeCell ref="E24:F24"/>
    <mergeCell ref="E25:F25"/>
    <mergeCell ref="E26:F26"/>
    <mergeCell ref="E23:F23"/>
    <mergeCell ref="L11:Q11"/>
    <mergeCell ref="G9:Q9"/>
    <mergeCell ref="B11:D11"/>
    <mergeCell ref="B8:D9"/>
    <mergeCell ref="B7:D7"/>
    <mergeCell ref="B6:D6"/>
  </mergeCells>
  <phoneticPr fontId="2"/>
  <dataValidations count="3">
    <dataValidation type="list" allowBlank="1" showInputMessage="1" showErrorMessage="1" sqref="V19" xr:uid="{00000000-0002-0000-0000-000000000000}">
      <formula1>$AD$19:$AD$21</formula1>
    </dataValidation>
    <dataValidation type="list" allowBlank="1" showInputMessage="1" showErrorMessage="1" sqref="K19" xr:uid="{00000000-0002-0000-0000-000001000000}">
      <formula1>$AD$15:$AD$16</formula1>
    </dataValidation>
    <dataValidation type="list" allowBlank="1" showInputMessage="1" showErrorMessage="1" sqref="D20:D44" xr:uid="{00000000-0002-0000-0000-000002000000}">
      <formula1>$AD$24:$AD$34</formula1>
    </dataValidation>
  </dataValidations>
  <pageMargins left="0.74803149606299213" right="0.74803149606299213" top="0.59055118110236227" bottom="0.59055118110236227" header="0.51181102362204722" footer="0.51181102362204722"/>
  <pageSetup paperSize="9" scale="65" orientation="landscape"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6"/>
  <sheetViews>
    <sheetView workbookViewId="0">
      <selection activeCell="J8" sqref="J8:R8"/>
    </sheetView>
  </sheetViews>
  <sheetFormatPr defaultColWidth="8.81640625" defaultRowHeight="13" x14ac:dyDescent="0.2"/>
  <cols>
    <col min="1" max="2" width="3" style="1" customWidth="1"/>
    <col min="3" max="3" width="0.81640625" style="1" customWidth="1"/>
    <col min="4" max="6" width="3" style="1" customWidth="1"/>
    <col min="7" max="7" width="0.81640625" style="1" customWidth="1"/>
    <col min="8" max="30" width="3" style="1" customWidth="1"/>
    <col min="31" max="31" width="3" style="66" customWidth="1"/>
    <col min="32" max="41" width="3" style="1" customWidth="1"/>
    <col min="42" max="16384" width="8.81640625" style="1"/>
  </cols>
  <sheetData>
    <row r="1" spans="1:33" x14ac:dyDescent="0.2">
      <c r="A1" s="214" t="s">
        <v>112</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row>
    <row r="2" spans="1:33" x14ac:dyDescent="0.2">
      <c r="A2" s="214"/>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row>
    <row r="3" spans="1:33" ht="20.5" customHeight="1" x14ac:dyDescent="0.2">
      <c r="A3" s="211" t="s">
        <v>0</v>
      </c>
      <c r="B3" s="211"/>
      <c r="C3" s="211"/>
      <c r="D3" s="211"/>
      <c r="E3" s="211"/>
      <c r="F3" s="221" t="str">
        <f>IF(入力シート!E5="","",入力シート!E7&amp;入力シート!H7)</f>
        <v/>
      </c>
      <c r="G3" s="221"/>
      <c r="H3" s="221"/>
      <c r="I3" s="221"/>
      <c r="J3" s="221"/>
      <c r="K3" s="221"/>
      <c r="L3" s="221"/>
      <c r="M3" s="221"/>
      <c r="N3" s="221"/>
      <c r="O3" s="221"/>
      <c r="P3" s="221"/>
      <c r="Q3" s="221"/>
      <c r="R3" s="221"/>
      <c r="S3" s="221"/>
      <c r="T3" s="221"/>
      <c r="U3" s="221"/>
      <c r="V3" s="221"/>
      <c r="W3" s="221"/>
      <c r="X3" s="221"/>
      <c r="Y3" s="221"/>
      <c r="Z3" s="221"/>
      <c r="AA3" s="221"/>
      <c r="AB3" s="221"/>
      <c r="AC3" s="221"/>
    </row>
    <row r="4" spans="1:33" ht="20.5" customHeight="1" x14ac:dyDescent="0.2">
      <c r="A4" s="210" t="s">
        <v>1</v>
      </c>
      <c r="B4" s="184"/>
      <c r="C4" s="184"/>
      <c r="D4" s="184"/>
      <c r="E4" s="220"/>
      <c r="F4" s="180" t="s">
        <v>27</v>
      </c>
      <c r="G4" s="188"/>
      <c r="H4" s="188" t="str">
        <f>IF(入力シート!E5="","",入力シート!F8)</f>
        <v/>
      </c>
      <c r="I4" s="188"/>
      <c r="J4" s="188"/>
      <c r="K4" s="188"/>
      <c r="L4" s="218" t="str">
        <f>IF(入力シート!E5="","",入力シート!F9&amp;入力シート!G9)</f>
        <v/>
      </c>
      <c r="M4" s="218"/>
      <c r="N4" s="218"/>
      <c r="O4" s="218"/>
      <c r="P4" s="218"/>
      <c r="Q4" s="218"/>
      <c r="R4" s="218"/>
      <c r="S4" s="218"/>
      <c r="T4" s="218"/>
      <c r="U4" s="218"/>
      <c r="V4" s="218"/>
      <c r="W4" s="218"/>
      <c r="X4" s="218"/>
      <c r="Y4" s="218"/>
      <c r="Z4" s="218"/>
      <c r="AA4" s="218"/>
      <c r="AB4" s="218"/>
      <c r="AC4" s="219"/>
    </row>
    <row r="5" spans="1:33" ht="20.5" customHeight="1" x14ac:dyDescent="0.2">
      <c r="A5" s="211" t="s">
        <v>2</v>
      </c>
      <c r="B5" s="211"/>
      <c r="C5" s="211"/>
      <c r="D5" s="211"/>
      <c r="E5" s="211"/>
      <c r="F5" s="215" t="str">
        <f>IF(入力シート!E5="","",入力シート!E12)</f>
        <v/>
      </c>
      <c r="G5" s="215"/>
      <c r="H5" s="215"/>
      <c r="I5" s="215"/>
      <c r="J5" s="215"/>
      <c r="K5" s="215"/>
      <c r="L5" s="215"/>
      <c r="M5" s="215"/>
      <c r="N5" s="215"/>
      <c r="O5" s="215"/>
      <c r="P5" s="215"/>
      <c r="Q5" s="215"/>
      <c r="R5" s="211" t="s">
        <v>16</v>
      </c>
      <c r="S5" s="211"/>
      <c r="T5" s="211"/>
      <c r="U5" s="211"/>
      <c r="V5" s="215" t="str">
        <f>IF(入力シート!E5="","",入力シート!E13)</f>
        <v/>
      </c>
      <c r="W5" s="215"/>
      <c r="X5" s="215"/>
      <c r="Y5" s="215"/>
      <c r="Z5" s="215"/>
      <c r="AA5" s="215"/>
      <c r="AB5" s="215"/>
      <c r="AC5" s="215"/>
    </row>
    <row r="6" spans="1:33" ht="20.5" customHeight="1" x14ac:dyDescent="0.2">
      <c r="A6" s="211" t="s">
        <v>3</v>
      </c>
      <c r="B6" s="211"/>
      <c r="C6" s="211"/>
      <c r="D6" s="211"/>
      <c r="E6" s="211"/>
      <c r="F6" s="215" t="str">
        <f>IF(入力シート!E5="","",入力シート!E18)</f>
        <v/>
      </c>
      <c r="G6" s="215"/>
      <c r="H6" s="215"/>
      <c r="I6" s="215"/>
      <c r="J6" s="215"/>
      <c r="K6" s="215"/>
      <c r="L6" s="215" t="s">
        <v>17</v>
      </c>
      <c r="M6" s="215"/>
      <c r="N6" s="215"/>
      <c r="O6" s="215"/>
      <c r="P6" s="215"/>
      <c r="Q6" s="215"/>
      <c r="R6" s="215"/>
      <c r="S6" s="216" t="str">
        <f>IF(入力シート!E5="","",入力シート!E11)</f>
        <v/>
      </c>
      <c r="T6" s="217"/>
      <c r="U6" s="217"/>
      <c r="V6" s="217"/>
      <c r="W6" s="217"/>
      <c r="X6" s="218" t="str">
        <f>IF(入力シート!E5="","","・"&amp;入力シート!E14)</f>
        <v/>
      </c>
      <c r="Y6" s="218"/>
      <c r="Z6" s="218"/>
      <c r="AA6" s="218"/>
      <c r="AB6" s="218"/>
      <c r="AC6" s="219"/>
    </row>
    <row r="7" spans="1:33" ht="20.5" customHeight="1" x14ac:dyDescent="0.2">
      <c r="A7" s="180" t="s">
        <v>28</v>
      </c>
      <c r="B7" s="181"/>
      <c r="C7" s="56"/>
      <c r="D7" s="184" t="s">
        <v>4</v>
      </c>
      <c r="E7" s="184"/>
      <c r="F7" s="184"/>
      <c r="G7" s="55"/>
      <c r="H7" s="180" t="s">
        <v>29</v>
      </c>
      <c r="I7" s="181"/>
      <c r="J7" s="199" t="s">
        <v>14</v>
      </c>
      <c r="K7" s="200"/>
      <c r="L7" s="200"/>
      <c r="M7" s="200"/>
      <c r="N7" s="200"/>
      <c r="O7" s="200"/>
      <c r="P7" s="200"/>
      <c r="Q7" s="200"/>
      <c r="R7" s="201"/>
      <c r="S7" s="199" t="s">
        <v>33</v>
      </c>
      <c r="T7" s="200"/>
      <c r="U7" s="200"/>
      <c r="V7" s="200"/>
      <c r="W7" s="200"/>
      <c r="X7" s="200"/>
      <c r="Y7" s="200"/>
      <c r="Z7" s="200"/>
      <c r="AA7" s="201"/>
      <c r="AB7" s="180" t="s">
        <v>15</v>
      </c>
      <c r="AC7" s="181"/>
    </row>
    <row r="8" spans="1:33" ht="20.5" customHeight="1" x14ac:dyDescent="0.2">
      <c r="A8" s="182"/>
      <c r="B8" s="183"/>
      <c r="C8" s="58"/>
      <c r="D8" s="185" t="str">
        <f>IF(入力シート!$E$5="","",VLOOKUP(AE8,入力シート!$B$18:$Q$45,3,0))</f>
        <v/>
      </c>
      <c r="E8" s="185"/>
      <c r="F8" s="185"/>
      <c r="G8" s="59"/>
      <c r="H8" s="182" t="str">
        <f>IF(入力シート!$E$5="","",VLOOKUP(AE8,入力シート!$B$18:$Q$45,2,0))</f>
        <v/>
      </c>
      <c r="I8" s="183"/>
      <c r="J8" s="193" t="str">
        <f>IF(入力シート!$E$5="","",VLOOKUP(AE8,入力シート!$B$18:$Q$45,4,0))</f>
        <v/>
      </c>
      <c r="K8" s="194"/>
      <c r="L8" s="194"/>
      <c r="M8" s="194"/>
      <c r="N8" s="194"/>
      <c r="O8" s="194"/>
      <c r="P8" s="194"/>
      <c r="Q8" s="194"/>
      <c r="R8" s="195"/>
      <c r="S8" s="202" t="str">
        <f>IF(入力シート!$E$5="","",VLOOKUP(AE8,入力シート!$B$18:$Q$45,6,0))</f>
        <v/>
      </c>
      <c r="T8" s="203"/>
      <c r="U8" s="203"/>
      <c r="V8" s="203"/>
      <c r="W8" s="3" t="s">
        <v>30</v>
      </c>
      <c r="X8" s="203" t="str">
        <f>IF(入力シート!$E$5="","",VLOOKUP(AE8,入力シート!$B$18:$Q$45,8,0))</f>
        <v/>
      </c>
      <c r="Y8" s="203"/>
      <c r="Z8" s="203"/>
      <c r="AA8" s="204"/>
      <c r="AB8" s="205" t="str">
        <f>IF(入力シート!$E$5="","",VLOOKUP(AE8,入力シート!$B$18:$Q$45,9,0))</f>
        <v/>
      </c>
      <c r="AC8" s="206"/>
      <c r="AE8" s="66">
        <v>27</v>
      </c>
    </row>
    <row r="9" spans="1:33" ht="20.5" customHeight="1" x14ac:dyDescent="0.2">
      <c r="A9" s="180">
        <v>1</v>
      </c>
      <c r="B9" s="181"/>
      <c r="C9" s="56"/>
      <c r="D9" s="184" t="str">
        <f>IF(入力シート!$E$5="","",VLOOKUP(AE9,入力シート!$B$18:$Q$45,3,0))</f>
        <v/>
      </c>
      <c r="E9" s="184"/>
      <c r="F9" s="184"/>
      <c r="G9" s="55"/>
      <c r="H9" s="180" t="str">
        <f>IF(入力シート!$E$5="","",VLOOKUP(AE9,入力シート!$B$18:$Q$45,2,0))</f>
        <v/>
      </c>
      <c r="I9" s="181"/>
      <c r="J9" s="190" t="str">
        <f>IF(入力シート!$E$5="","",VLOOKUP(AE9,入力シート!$B$18:$Q$45,4,0))</f>
        <v/>
      </c>
      <c r="K9" s="191"/>
      <c r="L9" s="191"/>
      <c r="M9" s="191"/>
      <c r="N9" s="191"/>
      <c r="O9" s="191"/>
      <c r="P9" s="191"/>
      <c r="Q9" s="191"/>
      <c r="R9" s="192"/>
      <c r="S9" s="207" t="str">
        <f>IF(入力シート!$E$5="","",VLOOKUP(AE9,入力シート!$B$18:$Q$45,6,0))</f>
        <v/>
      </c>
      <c r="T9" s="208"/>
      <c r="U9" s="208"/>
      <c r="V9" s="208"/>
      <c r="W9" s="57" t="s">
        <v>88</v>
      </c>
      <c r="X9" s="208" t="str">
        <f>IF(入力シート!$E$5="","",VLOOKUP(AE9,入力シート!$B$18:$Q$45,8,0))</f>
        <v/>
      </c>
      <c r="Y9" s="208"/>
      <c r="Z9" s="208"/>
      <c r="AA9" s="209"/>
      <c r="AB9" s="180" t="str">
        <f>IF(入力シート!$E$5="","",VLOOKUP(AE9,入力シート!$B$18:$Q$45,9,0))</f>
        <v/>
      </c>
      <c r="AC9" s="181"/>
      <c r="AE9" s="66">
        <v>1</v>
      </c>
    </row>
    <row r="10" spans="1:33" ht="20.5" customHeight="1" x14ac:dyDescent="0.3">
      <c r="A10" s="182">
        <v>2</v>
      </c>
      <c r="B10" s="183"/>
      <c r="C10" s="58"/>
      <c r="D10" s="185" t="str">
        <f>IF(入力シート!$E$5="","",VLOOKUP(AE10,入力シート!$B$18:$Q$45,3,0))</f>
        <v/>
      </c>
      <c r="E10" s="185"/>
      <c r="F10" s="185"/>
      <c r="G10" s="59"/>
      <c r="H10" s="182" t="str">
        <f>IF(入力シート!$E$5="","",VLOOKUP(AE10,入力シート!$B$18:$Q$45,2,0))</f>
        <v/>
      </c>
      <c r="I10" s="183"/>
      <c r="J10" s="193" t="str">
        <f>IF(入力シート!$E$5="","",VLOOKUP(AE10,入力シート!$B$18:$Q$45,4,0))</f>
        <v/>
      </c>
      <c r="K10" s="194"/>
      <c r="L10" s="194"/>
      <c r="M10" s="194"/>
      <c r="N10" s="194"/>
      <c r="O10" s="194"/>
      <c r="P10" s="194"/>
      <c r="Q10" s="194"/>
      <c r="R10" s="195"/>
      <c r="S10" s="202" t="str">
        <f>IF(入力シート!$E$5="","",VLOOKUP(AE10,入力シート!$B$18:$Q$45,6,0))</f>
        <v/>
      </c>
      <c r="T10" s="203"/>
      <c r="U10" s="203"/>
      <c r="V10" s="203"/>
      <c r="W10" s="3" t="s">
        <v>88</v>
      </c>
      <c r="X10" s="203" t="str">
        <f>IF(入力シート!$E$5="","",VLOOKUP(AE10,入力シート!$B$18:$Q$45,8,0))</f>
        <v/>
      </c>
      <c r="Y10" s="203"/>
      <c r="Z10" s="203"/>
      <c r="AA10" s="204"/>
      <c r="AB10" s="182" t="str">
        <f>IF(入力シート!$E$5="","",VLOOKUP(AE10,入力シート!$B$18:$Q$45,9,0))</f>
        <v/>
      </c>
      <c r="AC10" s="183"/>
      <c r="AE10" s="66">
        <v>2</v>
      </c>
      <c r="AG10" s="2"/>
    </row>
    <row r="11" spans="1:33" ht="20.5" customHeight="1" x14ac:dyDescent="0.2">
      <c r="A11" s="180">
        <v>3</v>
      </c>
      <c r="B11" s="181"/>
      <c r="C11" s="56"/>
      <c r="D11" s="184" t="str">
        <f>IF(入力シート!$E$5="","",VLOOKUP(AE11,入力シート!$B$18:$Q$45,3,0))</f>
        <v/>
      </c>
      <c r="E11" s="184"/>
      <c r="F11" s="184"/>
      <c r="G11" s="55"/>
      <c r="H11" s="180" t="str">
        <f>IF(入力シート!$E$5="","",VLOOKUP(AE11,入力シート!$B$18:$Q$45,2,0))</f>
        <v/>
      </c>
      <c r="I11" s="181"/>
      <c r="J11" s="190" t="str">
        <f>IF(入力シート!$E$5="","",VLOOKUP(AE11,入力シート!$B$18:$Q$45,4,0))</f>
        <v/>
      </c>
      <c r="K11" s="191"/>
      <c r="L11" s="191"/>
      <c r="M11" s="191"/>
      <c r="N11" s="191"/>
      <c r="O11" s="191"/>
      <c r="P11" s="191"/>
      <c r="Q11" s="191"/>
      <c r="R11" s="192"/>
      <c r="S11" s="207" t="str">
        <f>IF(入力シート!$E$5="","",VLOOKUP(AE11,入力シート!$B$18:$Q$45,6,0))</f>
        <v/>
      </c>
      <c r="T11" s="208"/>
      <c r="U11" s="208"/>
      <c r="V11" s="208"/>
      <c r="W11" s="57" t="s">
        <v>88</v>
      </c>
      <c r="X11" s="208" t="str">
        <f>IF(入力シート!$E$5="","",VLOOKUP(AE11,入力シート!$B$18:$Q$45,8,0))</f>
        <v/>
      </c>
      <c r="Y11" s="208"/>
      <c r="Z11" s="208"/>
      <c r="AA11" s="209"/>
      <c r="AB11" s="180" t="str">
        <f>IF(入力シート!$E$5="","",VLOOKUP(AE11,入力シート!$B$18:$Q$45,9,0))</f>
        <v/>
      </c>
      <c r="AC11" s="181"/>
      <c r="AE11" s="66">
        <v>3</v>
      </c>
    </row>
    <row r="12" spans="1:33" ht="20.5" customHeight="1" x14ac:dyDescent="0.2">
      <c r="A12" s="182">
        <v>4</v>
      </c>
      <c r="B12" s="183"/>
      <c r="C12" s="58"/>
      <c r="D12" s="185" t="str">
        <f>IF(入力シート!$E$5="","",VLOOKUP(AE12,入力シート!$B$18:$Q$45,3,0))</f>
        <v/>
      </c>
      <c r="E12" s="185"/>
      <c r="F12" s="185"/>
      <c r="G12" s="59"/>
      <c r="H12" s="182" t="str">
        <f>IF(入力シート!$E$5="","",VLOOKUP(AE12,入力シート!$B$18:$Q$45,2,0))</f>
        <v/>
      </c>
      <c r="I12" s="183"/>
      <c r="J12" s="193" t="str">
        <f>IF(入力シート!$E$5="","",VLOOKUP(AE12,入力シート!$B$18:$Q$45,4,0))</f>
        <v/>
      </c>
      <c r="K12" s="194"/>
      <c r="L12" s="194"/>
      <c r="M12" s="194"/>
      <c r="N12" s="194"/>
      <c r="O12" s="194"/>
      <c r="P12" s="194"/>
      <c r="Q12" s="194"/>
      <c r="R12" s="195"/>
      <c r="S12" s="202" t="str">
        <f>IF(入力シート!$E$5="","",VLOOKUP(AE12,入力シート!$B$18:$Q$45,6,0))</f>
        <v/>
      </c>
      <c r="T12" s="203"/>
      <c r="U12" s="203"/>
      <c r="V12" s="203"/>
      <c r="W12" s="3" t="s">
        <v>88</v>
      </c>
      <c r="X12" s="203" t="str">
        <f>IF(入力シート!$E$5="","",VLOOKUP(AE12,入力シート!$B$18:$Q$45,8,0))</f>
        <v/>
      </c>
      <c r="Y12" s="203"/>
      <c r="Z12" s="203"/>
      <c r="AA12" s="204"/>
      <c r="AB12" s="182" t="str">
        <f>IF(入力シート!$E$5="","",VLOOKUP(AE12,入力シート!$B$18:$Q$45,9,0))</f>
        <v/>
      </c>
      <c r="AC12" s="183"/>
      <c r="AE12" s="66">
        <v>4</v>
      </c>
    </row>
    <row r="13" spans="1:33" ht="20.5" customHeight="1" x14ac:dyDescent="0.2">
      <c r="A13" s="180">
        <v>5</v>
      </c>
      <c r="B13" s="181"/>
      <c r="C13" s="56"/>
      <c r="D13" s="184" t="str">
        <f>IF(入力シート!$E$5="","",VLOOKUP(AE13,入力シート!$B$18:$Q$45,3,0))</f>
        <v/>
      </c>
      <c r="E13" s="184"/>
      <c r="F13" s="184"/>
      <c r="G13" s="55"/>
      <c r="H13" s="180" t="str">
        <f>IF(入力シート!$E$5="","",VLOOKUP(AE13,入力シート!$B$18:$Q$45,2,0))</f>
        <v/>
      </c>
      <c r="I13" s="181"/>
      <c r="J13" s="190" t="str">
        <f>IF(入力シート!$E$5="","",VLOOKUP(AE13,入力シート!$B$18:$Q$45,4,0))</f>
        <v/>
      </c>
      <c r="K13" s="191"/>
      <c r="L13" s="191"/>
      <c r="M13" s="191"/>
      <c r="N13" s="191"/>
      <c r="O13" s="191"/>
      <c r="P13" s="191"/>
      <c r="Q13" s="191"/>
      <c r="R13" s="192"/>
      <c r="S13" s="207" t="str">
        <f>IF(入力シート!$E$5="","",VLOOKUP(AE13,入力シート!$B$18:$Q$45,6,0))</f>
        <v/>
      </c>
      <c r="T13" s="208"/>
      <c r="U13" s="208"/>
      <c r="V13" s="208"/>
      <c r="W13" s="57" t="s">
        <v>88</v>
      </c>
      <c r="X13" s="208" t="str">
        <f>IF(入力シート!$E$5="","",VLOOKUP(AE13,入力シート!$B$18:$Q$45,8,0))</f>
        <v/>
      </c>
      <c r="Y13" s="208"/>
      <c r="Z13" s="208"/>
      <c r="AA13" s="209"/>
      <c r="AB13" s="180" t="str">
        <f>IF(入力シート!$E$5="","",VLOOKUP(AE13,入力シート!$B$18:$Q$45,9,0))</f>
        <v/>
      </c>
      <c r="AC13" s="181"/>
      <c r="AE13" s="66">
        <v>5</v>
      </c>
    </row>
    <row r="14" spans="1:33" ht="20.5" customHeight="1" x14ac:dyDescent="0.2">
      <c r="A14" s="182">
        <v>6</v>
      </c>
      <c r="B14" s="183"/>
      <c r="C14" s="58"/>
      <c r="D14" s="185" t="str">
        <f>IF(入力シート!$E$5="","",VLOOKUP(AE14,入力シート!$B$18:$Q$45,3,0))</f>
        <v/>
      </c>
      <c r="E14" s="185"/>
      <c r="F14" s="185"/>
      <c r="G14" s="59"/>
      <c r="H14" s="182" t="str">
        <f>IF(入力シート!$E$5="","",VLOOKUP(AE14,入力シート!$B$18:$Q$45,2,0))</f>
        <v/>
      </c>
      <c r="I14" s="183"/>
      <c r="J14" s="193" t="str">
        <f>IF(入力シート!$E$5="","",VLOOKUP(AE14,入力シート!$B$18:$Q$45,4,0))</f>
        <v/>
      </c>
      <c r="K14" s="194"/>
      <c r="L14" s="194"/>
      <c r="M14" s="194"/>
      <c r="N14" s="194"/>
      <c r="O14" s="194"/>
      <c r="P14" s="194"/>
      <c r="Q14" s="194"/>
      <c r="R14" s="195"/>
      <c r="S14" s="202" t="str">
        <f>IF(入力シート!$E$5="","",VLOOKUP(AE14,入力シート!$B$18:$Q$45,6,0))</f>
        <v/>
      </c>
      <c r="T14" s="203"/>
      <c r="U14" s="203"/>
      <c r="V14" s="203"/>
      <c r="W14" s="3" t="s">
        <v>88</v>
      </c>
      <c r="X14" s="203" t="str">
        <f>IF(入力シート!$E$5="","",VLOOKUP(AE14,入力シート!$B$18:$Q$45,8,0))</f>
        <v/>
      </c>
      <c r="Y14" s="203"/>
      <c r="Z14" s="203"/>
      <c r="AA14" s="204"/>
      <c r="AB14" s="182" t="str">
        <f>IF(入力シート!$E$5="","",VLOOKUP(AE14,入力シート!$B$18:$Q$45,9,0))</f>
        <v/>
      </c>
      <c r="AC14" s="183"/>
      <c r="AE14" s="66">
        <v>6</v>
      </c>
    </row>
    <row r="15" spans="1:33" ht="20.5" customHeight="1" x14ac:dyDescent="0.2">
      <c r="A15" s="180">
        <v>7</v>
      </c>
      <c r="B15" s="181"/>
      <c r="C15" s="56"/>
      <c r="D15" s="184" t="str">
        <f>IF(入力シート!$E$5="","",VLOOKUP(AE15,入力シート!$B$18:$Q$45,3,0))</f>
        <v/>
      </c>
      <c r="E15" s="184"/>
      <c r="F15" s="184"/>
      <c r="G15" s="55"/>
      <c r="H15" s="180" t="str">
        <f>IF(入力シート!$E$5="","",VLOOKUP(AE15,入力シート!$B$18:$Q$45,2,0))</f>
        <v/>
      </c>
      <c r="I15" s="181"/>
      <c r="J15" s="190" t="str">
        <f>IF(入力シート!$E$5="","",VLOOKUP(AE15,入力シート!$B$18:$Q$45,4,0))</f>
        <v/>
      </c>
      <c r="K15" s="191"/>
      <c r="L15" s="191"/>
      <c r="M15" s="191"/>
      <c r="N15" s="191"/>
      <c r="O15" s="191"/>
      <c r="P15" s="191"/>
      <c r="Q15" s="191"/>
      <c r="R15" s="192"/>
      <c r="S15" s="207" t="str">
        <f>IF(入力シート!$E$5="","",VLOOKUP(AE15,入力シート!$B$18:$Q$45,6,0))</f>
        <v/>
      </c>
      <c r="T15" s="208"/>
      <c r="U15" s="208"/>
      <c r="V15" s="208"/>
      <c r="W15" s="57" t="s">
        <v>88</v>
      </c>
      <c r="X15" s="208" t="str">
        <f>IF(入力シート!$E$5="","",VLOOKUP(AE15,入力シート!$B$18:$Q$45,8,0))</f>
        <v/>
      </c>
      <c r="Y15" s="208"/>
      <c r="Z15" s="208"/>
      <c r="AA15" s="209"/>
      <c r="AB15" s="180" t="str">
        <f>IF(入力シート!$E$5="","",VLOOKUP(AE15,入力シート!$B$18:$Q$45,9,0))</f>
        <v/>
      </c>
      <c r="AC15" s="181"/>
      <c r="AE15" s="66">
        <v>7</v>
      </c>
    </row>
    <row r="16" spans="1:33" ht="20.5" customHeight="1" x14ac:dyDescent="0.2">
      <c r="A16" s="182">
        <v>8</v>
      </c>
      <c r="B16" s="183"/>
      <c r="C16" s="58"/>
      <c r="D16" s="185" t="str">
        <f>IF(入力シート!$E$5="","",VLOOKUP(AE16,入力シート!$B$18:$Q$45,3,0))</f>
        <v/>
      </c>
      <c r="E16" s="185"/>
      <c r="F16" s="185"/>
      <c r="G16" s="59"/>
      <c r="H16" s="182" t="str">
        <f>IF(入力シート!$E$5="","",VLOOKUP(AE16,入力シート!$B$18:$Q$45,2,0))</f>
        <v/>
      </c>
      <c r="I16" s="183"/>
      <c r="J16" s="193" t="str">
        <f>IF(入力シート!$E$5="","",VLOOKUP(AE16,入力シート!$B$18:$Q$45,4,0))</f>
        <v/>
      </c>
      <c r="K16" s="194"/>
      <c r="L16" s="194"/>
      <c r="M16" s="194"/>
      <c r="N16" s="194"/>
      <c r="O16" s="194"/>
      <c r="P16" s="194"/>
      <c r="Q16" s="194"/>
      <c r="R16" s="195"/>
      <c r="S16" s="202" t="str">
        <f>IF(入力シート!$E$5="","",VLOOKUP(AE16,入力シート!$B$18:$Q$45,6,0))</f>
        <v/>
      </c>
      <c r="T16" s="203"/>
      <c r="U16" s="203"/>
      <c r="V16" s="203"/>
      <c r="W16" s="3" t="s">
        <v>88</v>
      </c>
      <c r="X16" s="203" t="str">
        <f>IF(入力シート!$E$5="","",VLOOKUP(AE16,入力シート!$B$18:$Q$45,8,0))</f>
        <v/>
      </c>
      <c r="Y16" s="203"/>
      <c r="Z16" s="203"/>
      <c r="AA16" s="204"/>
      <c r="AB16" s="182" t="str">
        <f>IF(入力シート!$E$5="","",VLOOKUP(AE16,入力シート!$B$18:$Q$45,9,0))</f>
        <v/>
      </c>
      <c r="AC16" s="183"/>
      <c r="AE16" s="66">
        <v>8</v>
      </c>
    </row>
    <row r="17" spans="1:31" ht="20.5" customHeight="1" x14ac:dyDescent="0.2">
      <c r="A17" s="180">
        <v>9</v>
      </c>
      <c r="B17" s="181"/>
      <c r="C17" s="56"/>
      <c r="D17" s="184" t="str">
        <f>IF(入力シート!$E$5="","",VLOOKUP(AE17,入力シート!$B$18:$Q$45,3,0))</f>
        <v/>
      </c>
      <c r="E17" s="184"/>
      <c r="F17" s="184"/>
      <c r="G17" s="55"/>
      <c r="H17" s="180" t="str">
        <f>IF(入力シート!$E$5="","",VLOOKUP(AE17,入力シート!$B$18:$Q$45,2,0))</f>
        <v/>
      </c>
      <c r="I17" s="181"/>
      <c r="J17" s="190" t="str">
        <f>IF(入力シート!$E$5="","",VLOOKUP(AE17,入力シート!$B$18:$Q$45,4,0))</f>
        <v/>
      </c>
      <c r="K17" s="191"/>
      <c r="L17" s="191"/>
      <c r="M17" s="191"/>
      <c r="N17" s="191"/>
      <c r="O17" s="191"/>
      <c r="P17" s="191"/>
      <c r="Q17" s="191"/>
      <c r="R17" s="192"/>
      <c r="S17" s="207" t="str">
        <f>IF(入力シート!$E$5="","",VLOOKUP(AE17,入力シート!$B$18:$Q$45,6,0))</f>
        <v/>
      </c>
      <c r="T17" s="208"/>
      <c r="U17" s="208"/>
      <c r="V17" s="208"/>
      <c r="W17" s="57" t="s">
        <v>88</v>
      </c>
      <c r="X17" s="208" t="str">
        <f>IF(入力シート!$E$5="","",VLOOKUP(AE17,入力シート!$B$18:$Q$45,8,0))</f>
        <v/>
      </c>
      <c r="Y17" s="208"/>
      <c r="Z17" s="208"/>
      <c r="AA17" s="209"/>
      <c r="AB17" s="180" t="str">
        <f>IF(入力シート!$E$5="","",VLOOKUP(AE17,入力シート!$B$18:$Q$45,9,0))</f>
        <v/>
      </c>
      <c r="AC17" s="181"/>
      <c r="AE17" s="66">
        <v>9</v>
      </c>
    </row>
    <row r="18" spans="1:31" ht="20.5" customHeight="1" x14ac:dyDescent="0.2">
      <c r="A18" s="182">
        <v>10</v>
      </c>
      <c r="B18" s="183"/>
      <c r="C18" s="58"/>
      <c r="D18" s="185" t="str">
        <f>IF(入力シート!$E$5="","",VLOOKUP(AE18,入力シート!$B$18:$Q$45,3,0))</f>
        <v/>
      </c>
      <c r="E18" s="185"/>
      <c r="F18" s="185"/>
      <c r="G18" s="59"/>
      <c r="H18" s="182" t="str">
        <f>IF(入力シート!$E$5="","",VLOOKUP(AE18,入力シート!$B$18:$Q$45,2,0))</f>
        <v/>
      </c>
      <c r="I18" s="183"/>
      <c r="J18" s="193" t="str">
        <f>IF(入力シート!$E$5="","",VLOOKUP(AE18,入力シート!$B$18:$Q$45,4,0))</f>
        <v/>
      </c>
      <c r="K18" s="194"/>
      <c r="L18" s="194"/>
      <c r="M18" s="194"/>
      <c r="N18" s="194"/>
      <c r="O18" s="194"/>
      <c r="P18" s="194"/>
      <c r="Q18" s="194"/>
      <c r="R18" s="195"/>
      <c r="S18" s="202" t="str">
        <f>IF(入力シート!$E$5="","",VLOOKUP(AE18,入力シート!$B$18:$Q$45,6,0))</f>
        <v/>
      </c>
      <c r="T18" s="203"/>
      <c r="U18" s="203"/>
      <c r="V18" s="203"/>
      <c r="W18" s="3" t="s">
        <v>88</v>
      </c>
      <c r="X18" s="203" t="str">
        <f>IF(入力シート!$E$5="","",VLOOKUP(AE18,入力シート!$B$18:$Q$45,8,0))</f>
        <v/>
      </c>
      <c r="Y18" s="203"/>
      <c r="Z18" s="203"/>
      <c r="AA18" s="204"/>
      <c r="AB18" s="182" t="str">
        <f>IF(入力シート!$E$5="","",VLOOKUP(AE18,入力シート!$B$18:$Q$45,9,0))</f>
        <v/>
      </c>
      <c r="AC18" s="183"/>
      <c r="AE18" s="66">
        <v>10</v>
      </c>
    </row>
    <row r="19" spans="1:31" ht="20.5" customHeight="1" x14ac:dyDescent="0.2">
      <c r="A19" s="180">
        <v>11</v>
      </c>
      <c r="B19" s="181"/>
      <c r="C19" s="56"/>
      <c r="D19" s="184" t="str">
        <f>IF(入力シート!$E$5="","",VLOOKUP(AE19,入力シート!$B$18:$Q$45,3,0))</f>
        <v/>
      </c>
      <c r="E19" s="184"/>
      <c r="F19" s="184"/>
      <c r="G19" s="55"/>
      <c r="H19" s="180" t="str">
        <f>IF(入力シート!$E$5="","",VLOOKUP(AE19,入力シート!$B$18:$Q$45,2,0))</f>
        <v/>
      </c>
      <c r="I19" s="181"/>
      <c r="J19" s="190" t="str">
        <f>IF(入力シート!$E$5="","",VLOOKUP(AE19,入力シート!$B$18:$Q$45,4,0))</f>
        <v/>
      </c>
      <c r="K19" s="191"/>
      <c r="L19" s="191"/>
      <c r="M19" s="191"/>
      <c r="N19" s="191"/>
      <c r="O19" s="191"/>
      <c r="P19" s="191"/>
      <c r="Q19" s="191"/>
      <c r="R19" s="192"/>
      <c r="S19" s="207" t="str">
        <f>IF(入力シート!$E$5="","",VLOOKUP(AE19,入力シート!$B$18:$Q$45,6,0))</f>
        <v/>
      </c>
      <c r="T19" s="208"/>
      <c r="U19" s="208"/>
      <c r="V19" s="208"/>
      <c r="W19" s="57" t="s">
        <v>88</v>
      </c>
      <c r="X19" s="208" t="str">
        <f>IF(入力シート!$E$5="","",VLOOKUP(AE19,入力シート!$B$18:$Q$45,8,0))</f>
        <v/>
      </c>
      <c r="Y19" s="208"/>
      <c r="Z19" s="208"/>
      <c r="AA19" s="209"/>
      <c r="AB19" s="180" t="str">
        <f>IF(入力シート!$E$5="","",VLOOKUP(AE19,入力シート!$B$18:$Q$45,9,0))</f>
        <v/>
      </c>
      <c r="AC19" s="181"/>
      <c r="AE19" s="66">
        <v>11</v>
      </c>
    </row>
    <row r="20" spans="1:31" ht="20.5" customHeight="1" x14ac:dyDescent="0.2">
      <c r="A20" s="182">
        <v>12</v>
      </c>
      <c r="B20" s="183"/>
      <c r="C20" s="58"/>
      <c r="D20" s="185" t="str">
        <f>IF(入力シート!$E$5="","",VLOOKUP(AE20,入力シート!$B$18:$Q$45,3,0))</f>
        <v/>
      </c>
      <c r="E20" s="185"/>
      <c r="F20" s="185"/>
      <c r="G20" s="59"/>
      <c r="H20" s="182" t="str">
        <f>IF(入力シート!$E$5="","",VLOOKUP(AE20,入力シート!$B$18:$Q$45,2,0))</f>
        <v/>
      </c>
      <c r="I20" s="183"/>
      <c r="J20" s="193" t="str">
        <f>IF(入力シート!$E$5="","",VLOOKUP(AE20,入力シート!$B$18:$Q$45,4,0))</f>
        <v/>
      </c>
      <c r="K20" s="194"/>
      <c r="L20" s="194"/>
      <c r="M20" s="194"/>
      <c r="N20" s="194"/>
      <c r="O20" s="194"/>
      <c r="P20" s="194"/>
      <c r="Q20" s="194"/>
      <c r="R20" s="195"/>
      <c r="S20" s="202" t="str">
        <f>IF(入力シート!$E$5="","",VLOOKUP(AE20,入力シート!$B$18:$Q$45,6,0))</f>
        <v/>
      </c>
      <c r="T20" s="203"/>
      <c r="U20" s="203"/>
      <c r="V20" s="203"/>
      <c r="W20" s="3" t="s">
        <v>88</v>
      </c>
      <c r="X20" s="203" t="str">
        <f>IF(入力シート!$E$5="","",VLOOKUP(AE20,入力シート!$B$18:$Q$45,8,0))</f>
        <v/>
      </c>
      <c r="Y20" s="203"/>
      <c r="Z20" s="203"/>
      <c r="AA20" s="204"/>
      <c r="AB20" s="182" t="str">
        <f>IF(入力シート!$E$5="","",VLOOKUP(AE20,入力シート!$B$18:$Q$45,9,0))</f>
        <v/>
      </c>
      <c r="AC20" s="183"/>
      <c r="AE20" s="66">
        <v>12</v>
      </c>
    </row>
    <row r="21" spans="1:31" ht="20.5" customHeight="1" x14ac:dyDescent="0.2">
      <c r="A21" s="180">
        <v>13</v>
      </c>
      <c r="B21" s="181"/>
      <c r="C21" s="56"/>
      <c r="D21" s="184" t="str">
        <f>IF(入力シート!$E$5="","",VLOOKUP(AE21,入力シート!$B$18:$Q$45,3,0))</f>
        <v/>
      </c>
      <c r="E21" s="184"/>
      <c r="F21" s="184"/>
      <c r="G21" s="55"/>
      <c r="H21" s="180" t="str">
        <f>IF(入力シート!$E$5="","",VLOOKUP(AE21,入力シート!$B$18:$Q$45,2,0))</f>
        <v/>
      </c>
      <c r="I21" s="181"/>
      <c r="J21" s="190" t="str">
        <f>IF(入力シート!$E$5="","",VLOOKUP(AE21,入力シート!$B$18:$Q$45,4,0))</f>
        <v/>
      </c>
      <c r="K21" s="191"/>
      <c r="L21" s="191"/>
      <c r="M21" s="191"/>
      <c r="N21" s="191"/>
      <c r="O21" s="191"/>
      <c r="P21" s="191"/>
      <c r="Q21" s="191"/>
      <c r="R21" s="192"/>
      <c r="S21" s="207" t="str">
        <f>IF(入力シート!$E$5="","",VLOOKUP(AE21,入力シート!$B$18:$Q$45,6,0))</f>
        <v/>
      </c>
      <c r="T21" s="208"/>
      <c r="U21" s="208"/>
      <c r="V21" s="208"/>
      <c r="W21" s="57" t="s">
        <v>88</v>
      </c>
      <c r="X21" s="208" t="str">
        <f>IF(入力シート!$E$5="","",VLOOKUP(AE21,入力シート!$B$18:$Q$45,8,0))</f>
        <v/>
      </c>
      <c r="Y21" s="208"/>
      <c r="Z21" s="208"/>
      <c r="AA21" s="209"/>
      <c r="AB21" s="180" t="str">
        <f>IF(入力シート!$E$5="","",VLOOKUP(AE21,入力シート!$B$18:$Q$45,9,0))</f>
        <v/>
      </c>
      <c r="AC21" s="181"/>
      <c r="AE21" s="66">
        <v>13</v>
      </c>
    </row>
    <row r="22" spans="1:31" ht="20.5" customHeight="1" x14ac:dyDescent="0.2">
      <c r="A22" s="182">
        <v>14</v>
      </c>
      <c r="B22" s="183"/>
      <c r="C22" s="58"/>
      <c r="D22" s="185" t="str">
        <f>IF(入力シート!$E$5="","",VLOOKUP(AE22,入力シート!$B$18:$Q$45,3,0))</f>
        <v/>
      </c>
      <c r="E22" s="185"/>
      <c r="F22" s="185"/>
      <c r="G22" s="59"/>
      <c r="H22" s="182" t="str">
        <f>IF(入力シート!$E$5="","",VLOOKUP(AE22,入力シート!$B$18:$Q$45,2,0))</f>
        <v/>
      </c>
      <c r="I22" s="183"/>
      <c r="J22" s="193" t="str">
        <f>IF(入力シート!$E$5="","",VLOOKUP(AE22,入力シート!$B$18:$Q$45,4,0))</f>
        <v/>
      </c>
      <c r="K22" s="194"/>
      <c r="L22" s="194"/>
      <c r="M22" s="194"/>
      <c r="N22" s="194"/>
      <c r="O22" s="194"/>
      <c r="P22" s="194"/>
      <c r="Q22" s="194"/>
      <c r="R22" s="195"/>
      <c r="S22" s="202" t="str">
        <f>IF(入力シート!$E$5="","",VLOOKUP(AE22,入力シート!$B$18:$Q$45,6,0))</f>
        <v/>
      </c>
      <c r="T22" s="203"/>
      <c r="U22" s="203"/>
      <c r="V22" s="203"/>
      <c r="W22" s="3" t="s">
        <v>88</v>
      </c>
      <c r="X22" s="203" t="str">
        <f>IF(入力シート!$E$5="","",VLOOKUP(AE22,入力シート!$B$18:$Q$45,8,0))</f>
        <v/>
      </c>
      <c r="Y22" s="203"/>
      <c r="Z22" s="203"/>
      <c r="AA22" s="204"/>
      <c r="AB22" s="182" t="str">
        <f>IF(入力シート!$E$5="","",VLOOKUP(AE22,入力シート!$B$18:$Q$45,9,0))</f>
        <v/>
      </c>
      <c r="AC22" s="183"/>
      <c r="AE22" s="66">
        <v>14</v>
      </c>
    </row>
    <row r="23" spans="1:31" ht="20.5" customHeight="1" x14ac:dyDescent="0.2">
      <c r="A23" s="180">
        <v>15</v>
      </c>
      <c r="B23" s="181"/>
      <c r="C23" s="56"/>
      <c r="D23" s="184" t="str">
        <f>IF(入力シート!$E$5="","",VLOOKUP(AE23,入力シート!$B$18:$Q$45,3,0))</f>
        <v/>
      </c>
      <c r="E23" s="184"/>
      <c r="F23" s="184"/>
      <c r="G23" s="55"/>
      <c r="H23" s="180" t="str">
        <f>IF(入力シート!$E$5="","",VLOOKUP(AE23,入力シート!$B$18:$Q$45,2,0))</f>
        <v/>
      </c>
      <c r="I23" s="181"/>
      <c r="J23" s="190" t="str">
        <f>IF(入力シート!$E$5="","",VLOOKUP(AE23,入力シート!$B$18:$Q$45,4,0))</f>
        <v/>
      </c>
      <c r="K23" s="191"/>
      <c r="L23" s="191"/>
      <c r="M23" s="191"/>
      <c r="N23" s="191"/>
      <c r="O23" s="191"/>
      <c r="P23" s="191"/>
      <c r="Q23" s="191"/>
      <c r="R23" s="192"/>
      <c r="S23" s="207" t="str">
        <f>IF(入力シート!$E$5="","",VLOOKUP(AE23,入力シート!$B$18:$Q$45,6,0))</f>
        <v/>
      </c>
      <c r="T23" s="208"/>
      <c r="U23" s="208"/>
      <c r="V23" s="208"/>
      <c r="W23" s="57" t="s">
        <v>88</v>
      </c>
      <c r="X23" s="208" t="str">
        <f>IF(入力シート!$E$5="","",VLOOKUP(AE23,入力シート!$B$18:$Q$45,8,0))</f>
        <v/>
      </c>
      <c r="Y23" s="208"/>
      <c r="Z23" s="208"/>
      <c r="AA23" s="209"/>
      <c r="AB23" s="180" t="str">
        <f>IF(入力シート!$E$5="","",VLOOKUP(AE23,入力シート!$B$18:$Q$45,9,0))</f>
        <v/>
      </c>
      <c r="AC23" s="181"/>
      <c r="AE23" s="66">
        <v>15</v>
      </c>
    </row>
    <row r="24" spans="1:31" ht="20.5" customHeight="1" x14ac:dyDescent="0.2">
      <c r="A24" s="182">
        <v>16</v>
      </c>
      <c r="B24" s="183"/>
      <c r="C24" s="58"/>
      <c r="D24" s="185" t="str">
        <f>IF(入力シート!$E$5="","",VLOOKUP(AE24,入力シート!$B$18:$Q$45,3,0))</f>
        <v/>
      </c>
      <c r="E24" s="185"/>
      <c r="F24" s="185"/>
      <c r="G24" s="59"/>
      <c r="H24" s="182" t="str">
        <f>IF(入力シート!$E$5="","",VLOOKUP(AE24,入力シート!$B$18:$Q$45,2,0))</f>
        <v/>
      </c>
      <c r="I24" s="183"/>
      <c r="J24" s="193" t="str">
        <f>IF(入力シート!$E$5="","",VLOOKUP(AE24,入力シート!$B$18:$Q$45,4,0))</f>
        <v/>
      </c>
      <c r="K24" s="194"/>
      <c r="L24" s="194"/>
      <c r="M24" s="194"/>
      <c r="N24" s="194"/>
      <c r="O24" s="194"/>
      <c r="P24" s="194"/>
      <c r="Q24" s="194"/>
      <c r="R24" s="195"/>
      <c r="S24" s="202" t="str">
        <f>IF(入力シート!$E$5="","",VLOOKUP(AE24,入力シート!$B$18:$Q$45,6,0))</f>
        <v/>
      </c>
      <c r="T24" s="203"/>
      <c r="U24" s="203"/>
      <c r="V24" s="203"/>
      <c r="W24" s="3" t="s">
        <v>88</v>
      </c>
      <c r="X24" s="203" t="str">
        <f>IF(入力シート!$E$5="","",VLOOKUP(AE24,入力シート!$B$18:$Q$45,8,0))</f>
        <v/>
      </c>
      <c r="Y24" s="203"/>
      <c r="Z24" s="203"/>
      <c r="AA24" s="204"/>
      <c r="AB24" s="182" t="str">
        <f>IF(入力シート!$E$5="","",VLOOKUP(AE24,入力シート!$B$18:$Q$45,9,0))</f>
        <v/>
      </c>
      <c r="AC24" s="183"/>
      <c r="AE24" s="66">
        <v>16</v>
      </c>
    </row>
    <row r="25" spans="1:31" ht="20.5" customHeight="1" x14ac:dyDescent="0.2">
      <c r="A25" s="180">
        <v>17</v>
      </c>
      <c r="B25" s="181"/>
      <c r="C25" s="56"/>
      <c r="D25" s="184" t="str">
        <f>IF(入力シート!$E$5="","",VLOOKUP(AE25,入力シート!$B$18:$Q$45,3,0))</f>
        <v/>
      </c>
      <c r="E25" s="184"/>
      <c r="F25" s="184"/>
      <c r="G25" s="55"/>
      <c r="H25" s="180" t="str">
        <f>IF(入力シート!$E$5="","",VLOOKUP(AE25,入力シート!$B$18:$Q$45,2,0))</f>
        <v/>
      </c>
      <c r="I25" s="181"/>
      <c r="J25" s="190" t="str">
        <f>IF(入力シート!$E$5="","",VLOOKUP(AE25,入力シート!$B$18:$Q$45,4,0))</f>
        <v/>
      </c>
      <c r="K25" s="191"/>
      <c r="L25" s="191"/>
      <c r="M25" s="191"/>
      <c r="N25" s="191"/>
      <c r="O25" s="191"/>
      <c r="P25" s="191"/>
      <c r="Q25" s="191"/>
      <c r="R25" s="192"/>
      <c r="S25" s="207" t="str">
        <f>IF(入力シート!$E$5="","",VLOOKUP(AE25,入力シート!$B$18:$Q$45,6,0))</f>
        <v/>
      </c>
      <c r="T25" s="208"/>
      <c r="U25" s="208"/>
      <c r="V25" s="208"/>
      <c r="W25" s="57" t="s">
        <v>88</v>
      </c>
      <c r="X25" s="208" t="str">
        <f>IF(入力シート!$E$5="","",VLOOKUP(AE25,入力シート!$B$18:$Q$45,8,0))</f>
        <v/>
      </c>
      <c r="Y25" s="208"/>
      <c r="Z25" s="208"/>
      <c r="AA25" s="209"/>
      <c r="AB25" s="180" t="str">
        <f>IF(入力シート!$E$5="","",VLOOKUP(AE25,入力シート!$B$18:$Q$45,9,0))</f>
        <v/>
      </c>
      <c r="AC25" s="181"/>
      <c r="AE25" s="66">
        <v>17</v>
      </c>
    </row>
    <row r="26" spans="1:31" ht="20.5" customHeight="1" x14ac:dyDescent="0.2">
      <c r="A26" s="182">
        <v>18</v>
      </c>
      <c r="B26" s="183"/>
      <c r="C26" s="58"/>
      <c r="D26" s="185" t="str">
        <f>IF(入力シート!$E$5="","",VLOOKUP(AE26,入力シート!$B$18:$Q$45,3,0))</f>
        <v/>
      </c>
      <c r="E26" s="185"/>
      <c r="F26" s="185"/>
      <c r="G26" s="59"/>
      <c r="H26" s="182" t="str">
        <f>IF(入力シート!$E$5="","",VLOOKUP(AE26,入力シート!$B$18:$Q$45,2,0))</f>
        <v/>
      </c>
      <c r="I26" s="183"/>
      <c r="J26" s="193" t="str">
        <f>IF(入力シート!$E$5="","",VLOOKUP(AE26,入力シート!$B$18:$Q$45,4,0))</f>
        <v/>
      </c>
      <c r="K26" s="194"/>
      <c r="L26" s="194"/>
      <c r="M26" s="194"/>
      <c r="N26" s="194"/>
      <c r="O26" s="194"/>
      <c r="P26" s="194"/>
      <c r="Q26" s="194"/>
      <c r="R26" s="195"/>
      <c r="S26" s="210" t="str">
        <f>IF(入力シート!$E$5="","",VLOOKUP(AE26,入力シート!$B$18:$Q$45,6,0))</f>
        <v/>
      </c>
      <c r="T26" s="184"/>
      <c r="U26" s="184"/>
      <c r="V26" s="184"/>
      <c r="W26" s="3" t="s">
        <v>88</v>
      </c>
      <c r="X26" s="203" t="str">
        <f>IF(入力シート!$E$5="","",VLOOKUP(AE26,入力シート!$B$18:$Q$45,8,0))</f>
        <v/>
      </c>
      <c r="Y26" s="203"/>
      <c r="Z26" s="203"/>
      <c r="AA26" s="204"/>
      <c r="AB26" s="182" t="str">
        <f>IF(入力シート!$E$5="","",VLOOKUP(AE26,入力シート!$B$18:$Q$45,9,0))</f>
        <v/>
      </c>
      <c r="AC26" s="183"/>
      <c r="AE26" s="66">
        <v>18</v>
      </c>
    </row>
    <row r="27" spans="1:31" ht="20.5" customHeight="1" x14ac:dyDescent="0.2">
      <c r="A27" s="180">
        <v>19</v>
      </c>
      <c r="B27" s="181"/>
      <c r="C27" s="56"/>
      <c r="D27" s="184" t="str">
        <f>IF(入力シート!$E$5="","",VLOOKUP(AE27,入力シート!$B$18:$Q$45,3,0))</f>
        <v/>
      </c>
      <c r="E27" s="184"/>
      <c r="F27" s="184"/>
      <c r="G27" s="55"/>
      <c r="H27" s="180" t="str">
        <f>IF(入力シート!$E$5="","",VLOOKUP(AE27,入力シート!$B$18:$Q$45,2,0))</f>
        <v/>
      </c>
      <c r="I27" s="181"/>
      <c r="J27" s="190" t="str">
        <f>IF(入力シート!$E$5="","",VLOOKUP(AE27,入力シート!$B$18:$Q$45,4,0))</f>
        <v/>
      </c>
      <c r="K27" s="191"/>
      <c r="L27" s="191"/>
      <c r="M27" s="191"/>
      <c r="N27" s="191"/>
      <c r="O27" s="191"/>
      <c r="P27" s="191"/>
      <c r="Q27" s="191"/>
      <c r="R27" s="192"/>
      <c r="S27" s="210" t="str">
        <f>IF(入力シート!$E$5="","",VLOOKUP(AE27,入力シート!$B$18:$Q$45,6,0))</f>
        <v/>
      </c>
      <c r="T27" s="184"/>
      <c r="U27" s="184"/>
      <c r="V27" s="184"/>
      <c r="W27" s="57" t="s">
        <v>88</v>
      </c>
      <c r="X27" s="208" t="str">
        <f>IF(入力シート!$E$5="","",VLOOKUP(AE27,入力シート!$B$18:$Q$45,8,0))</f>
        <v/>
      </c>
      <c r="Y27" s="208"/>
      <c r="Z27" s="208"/>
      <c r="AA27" s="209"/>
      <c r="AB27" s="180" t="str">
        <f>IF(入力シート!$E$5="","",VLOOKUP(AE27,入力シート!$B$18:$Q$45,9,0))</f>
        <v/>
      </c>
      <c r="AC27" s="181"/>
      <c r="AE27" s="66">
        <v>19</v>
      </c>
    </row>
    <row r="28" spans="1:31" ht="20.5" customHeight="1" x14ac:dyDescent="0.2">
      <c r="A28" s="182">
        <v>20</v>
      </c>
      <c r="B28" s="183"/>
      <c r="C28" s="58"/>
      <c r="D28" s="185" t="str">
        <f>IF(入力シート!$E$5="","",VLOOKUP(AE28,入力シート!$B$18:$Q$45,3,0))</f>
        <v/>
      </c>
      <c r="E28" s="185"/>
      <c r="F28" s="185"/>
      <c r="G28" s="59"/>
      <c r="H28" s="182" t="str">
        <f>IF(入力シート!$E$5="","",VLOOKUP(AE28,入力シート!$B$18:$Q$45,2,0))</f>
        <v/>
      </c>
      <c r="I28" s="183"/>
      <c r="J28" s="193" t="str">
        <f>IF(入力シート!$E$5="","",VLOOKUP(AE28,入力シート!$B$18:$Q$45,4,0))</f>
        <v/>
      </c>
      <c r="K28" s="194"/>
      <c r="L28" s="194"/>
      <c r="M28" s="194"/>
      <c r="N28" s="194"/>
      <c r="O28" s="194"/>
      <c r="P28" s="194"/>
      <c r="Q28" s="194"/>
      <c r="R28" s="195"/>
      <c r="S28" s="210" t="str">
        <f>IF(入力シート!$E$5="","",VLOOKUP(AE28,入力シート!$B$18:$Q$45,6,0))</f>
        <v/>
      </c>
      <c r="T28" s="184"/>
      <c r="U28" s="184"/>
      <c r="V28" s="184"/>
      <c r="W28" s="3" t="s">
        <v>88</v>
      </c>
      <c r="X28" s="203" t="str">
        <f>IF(入力シート!$E$5="","",VLOOKUP(AE28,入力シート!$B$18:$Q$45,8,0))</f>
        <v/>
      </c>
      <c r="Y28" s="203"/>
      <c r="Z28" s="203"/>
      <c r="AA28" s="204"/>
      <c r="AB28" s="182" t="str">
        <f>IF(入力シート!$E$5="","",VLOOKUP(AE28,入力シート!$B$18:$Q$45,9,0))</f>
        <v/>
      </c>
      <c r="AC28" s="183"/>
      <c r="AE28" s="66">
        <v>20</v>
      </c>
    </row>
    <row r="29" spans="1:31" ht="20.5" customHeight="1" x14ac:dyDescent="0.2">
      <c r="A29" s="180">
        <v>21</v>
      </c>
      <c r="B29" s="181"/>
      <c r="C29" s="56"/>
      <c r="D29" s="184" t="str">
        <f>IF(入力シート!$E$5="","",VLOOKUP(AE29,入力シート!$B$18:$Q$45,3,0))</f>
        <v/>
      </c>
      <c r="E29" s="184"/>
      <c r="F29" s="184"/>
      <c r="G29" s="55"/>
      <c r="H29" s="180" t="str">
        <f>IF(入力シート!$E$5="","",VLOOKUP(AE29,入力シート!$B$18:$Q$45,2,0))</f>
        <v/>
      </c>
      <c r="I29" s="181"/>
      <c r="J29" s="190" t="str">
        <f>IF(入力シート!$E$5="","",VLOOKUP(AE29,入力シート!$B$18:$Q$45,4,0))</f>
        <v/>
      </c>
      <c r="K29" s="191"/>
      <c r="L29" s="191"/>
      <c r="M29" s="191"/>
      <c r="N29" s="191"/>
      <c r="O29" s="191"/>
      <c r="P29" s="191"/>
      <c r="Q29" s="191"/>
      <c r="R29" s="192"/>
      <c r="S29" s="210" t="str">
        <f>IF(入力シート!$E$5="","",VLOOKUP(AE29,入力シート!$B$18:$Q$45,6,0))</f>
        <v/>
      </c>
      <c r="T29" s="184"/>
      <c r="U29" s="184"/>
      <c r="V29" s="184"/>
      <c r="W29" s="57" t="s">
        <v>88</v>
      </c>
      <c r="X29" s="208" t="str">
        <f>IF(入力シート!$E$5="","",VLOOKUP(AE29,入力シート!$B$18:$Q$45,8,0))</f>
        <v/>
      </c>
      <c r="Y29" s="208"/>
      <c r="Z29" s="208"/>
      <c r="AA29" s="209"/>
      <c r="AB29" s="180" t="str">
        <f>IF(入力シート!$E$5="","",VLOOKUP(AE29,入力シート!$B$18:$Q$45,9,0))</f>
        <v/>
      </c>
      <c r="AC29" s="181"/>
      <c r="AE29" s="66">
        <v>21</v>
      </c>
    </row>
    <row r="30" spans="1:31" ht="20.5" customHeight="1" x14ac:dyDescent="0.2">
      <c r="A30" s="182">
        <v>22</v>
      </c>
      <c r="B30" s="183"/>
      <c r="C30" s="58"/>
      <c r="D30" s="185" t="str">
        <f>IF(入力シート!$E$5="","",VLOOKUP(AE30,入力シート!$B$18:$Q$45,3,0))</f>
        <v/>
      </c>
      <c r="E30" s="185"/>
      <c r="F30" s="185"/>
      <c r="G30" s="59"/>
      <c r="H30" s="182" t="str">
        <f>IF(入力シート!$E$5="","",VLOOKUP(AE30,入力シート!$B$18:$Q$45,2,0))</f>
        <v/>
      </c>
      <c r="I30" s="183"/>
      <c r="J30" s="193" t="str">
        <f>IF(入力シート!$E$5="","",VLOOKUP(AE30,入力シート!$B$18:$Q$45,4,0))</f>
        <v/>
      </c>
      <c r="K30" s="194"/>
      <c r="L30" s="194"/>
      <c r="M30" s="194"/>
      <c r="N30" s="194"/>
      <c r="O30" s="194"/>
      <c r="P30" s="194"/>
      <c r="Q30" s="194"/>
      <c r="R30" s="195"/>
      <c r="S30" s="210" t="str">
        <f>IF(入力シート!$E$5="","",VLOOKUP(AE30,入力シート!$B$18:$Q$45,6,0))</f>
        <v/>
      </c>
      <c r="T30" s="184"/>
      <c r="U30" s="184"/>
      <c r="V30" s="184"/>
      <c r="W30" s="3" t="s">
        <v>88</v>
      </c>
      <c r="X30" s="203" t="str">
        <f>IF(入力シート!$E$5="","",VLOOKUP(AE30,入力シート!$B$18:$Q$45,8,0))</f>
        <v/>
      </c>
      <c r="Y30" s="203"/>
      <c r="Z30" s="203"/>
      <c r="AA30" s="204"/>
      <c r="AB30" s="182" t="str">
        <f>IF(入力シート!$E$5="","",VLOOKUP(AE30,入力シート!$B$18:$Q$45,9,0))</f>
        <v/>
      </c>
      <c r="AC30" s="183"/>
      <c r="AE30" s="66">
        <v>22</v>
      </c>
    </row>
    <row r="31" spans="1:31" ht="20.5" customHeight="1" x14ac:dyDescent="0.2">
      <c r="A31" s="180">
        <v>23</v>
      </c>
      <c r="B31" s="181"/>
      <c r="C31" s="56"/>
      <c r="D31" s="184" t="str">
        <f>IF(入力シート!$E$5="","",VLOOKUP(AE31,入力シート!$B$18:$Q$45,3,0))</f>
        <v/>
      </c>
      <c r="E31" s="184"/>
      <c r="F31" s="184"/>
      <c r="G31" s="55"/>
      <c r="H31" s="180" t="str">
        <f>IF(入力シート!$E$5="","",VLOOKUP(AE31,入力シート!$B$18:$Q$45,2,0))</f>
        <v/>
      </c>
      <c r="I31" s="181"/>
      <c r="J31" s="190" t="str">
        <f>IF(入力シート!$E$5="","",VLOOKUP(AE31,入力シート!$B$18:$Q$45,4,0))</f>
        <v/>
      </c>
      <c r="K31" s="191"/>
      <c r="L31" s="191"/>
      <c r="M31" s="191"/>
      <c r="N31" s="191"/>
      <c r="O31" s="191"/>
      <c r="P31" s="191"/>
      <c r="Q31" s="191"/>
      <c r="R31" s="192"/>
      <c r="S31" s="210" t="str">
        <f>IF(入力シート!$E$5="","",VLOOKUP(AE31,入力シート!$B$18:$Q$45,6,0))</f>
        <v/>
      </c>
      <c r="T31" s="184"/>
      <c r="U31" s="184"/>
      <c r="V31" s="184"/>
      <c r="W31" s="57" t="s">
        <v>88</v>
      </c>
      <c r="X31" s="208" t="str">
        <f>IF(入力シート!$E$5="","",VLOOKUP(AE31,入力シート!$B$18:$Q$45,8,0))</f>
        <v/>
      </c>
      <c r="Y31" s="208"/>
      <c r="Z31" s="208"/>
      <c r="AA31" s="209"/>
      <c r="AB31" s="180" t="str">
        <f>IF(入力シート!$E$5="","",VLOOKUP(AE31,入力シート!$B$18:$Q$45,9,0))</f>
        <v/>
      </c>
      <c r="AC31" s="181"/>
      <c r="AE31" s="66">
        <v>23</v>
      </c>
    </row>
    <row r="32" spans="1:31" ht="20.5" customHeight="1" x14ac:dyDescent="0.2">
      <c r="A32" s="180">
        <v>24</v>
      </c>
      <c r="B32" s="181"/>
      <c r="C32" s="56"/>
      <c r="D32" s="184" t="str">
        <f>IF(入力シート!$E$5="","",VLOOKUP(AE32,入力シート!$B$18:$Q$45,3,0))</f>
        <v/>
      </c>
      <c r="E32" s="184"/>
      <c r="F32" s="184"/>
      <c r="G32" s="55"/>
      <c r="H32" s="180" t="str">
        <f>IF(入力シート!$E$5="","",VLOOKUP(AE32,入力シート!$B$18:$Q$45,2,0))</f>
        <v/>
      </c>
      <c r="I32" s="181"/>
      <c r="J32" s="190" t="str">
        <f>IF(入力シート!$E$5="","",VLOOKUP(AE32,入力シート!$B$18:$Q$45,4,0))</f>
        <v/>
      </c>
      <c r="K32" s="191"/>
      <c r="L32" s="191"/>
      <c r="M32" s="191"/>
      <c r="N32" s="191"/>
      <c r="O32" s="191"/>
      <c r="P32" s="191"/>
      <c r="Q32" s="191"/>
      <c r="R32" s="192"/>
      <c r="S32" s="210" t="str">
        <f>IF(入力シート!$E$5="","",VLOOKUP(AE32,入力シート!$B$18:$Q$45,6,0))</f>
        <v/>
      </c>
      <c r="T32" s="184"/>
      <c r="U32" s="184"/>
      <c r="V32" s="184"/>
      <c r="W32" s="57" t="s">
        <v>88</v>
      </c>
      <c r="X32" s="208" t="str">
        <f>IF(入力シート!$E$5="","",VLOOKUP(AE32,入力シート!$B$18:$Q$45,8,0))</f>
        <v/>
      </c>
      <c r="Y32" s="208"/>
      <c r="Z32" s="208"/>
      <c r="AA32" s="209"/>
      <c r="AB32" s="180" t="str">
        <f>IF(入力シート!$E$5="","",VLOOKUP(AE32,入力シート!$B$18:$Q$45,9,0))</f>
        <v/>
      </c>
      <c r="AC32" s="181"/>
      <c r="AE32" s="66">
        <v>24</v>
      </c>
    </row>
    <row r="33" spans="1:31" ht="20.5" customHeight="1" x14ac:dyDescent="0.2">
      <c r="A33" s="186">
        <v>25</v>
      </c>
      <c r="B33" s="187"/>
      <c r="C33" s="60"/>
      <c r="D33" s="189" t="str">
        <f>IF(入力シート!$E$5="","",VLOOKUP(AE33,入力シート!$B$18:$Q$45,3,0))</f>
        <v/>
      </c>
      <c r="E33" s="189"/>
      <c r="F33" s="189"/>
      <c r="G33" s="61"/>
      <c r="H33" s="186" t="str">
        <f>IF(入力シート!$E$5="","",VLOOKUP(AE33,入力シート!$B$18:$Q$45,2,0))</f>
        <v/>
      </c>
      <c r="I33" s="187"/>
      <c r="J33" s="196" t="str">
        <f>IF(入力シート!$E$5="","",VLOOKUP(AE33,入力シート!$B$18:$Q$45,4,0))</f>
        <v/>
      </c>
      <c r="K33" s="197"/>
      <c r="L33" s="197"/>
      <c r="M33" s="197"/>
      <c r="N33" s="197"/>
      <c r="O33" s="197"/>
      <c r="P33" s="197"/>
      <c r="Q33" s="197"/>
      <c r="R33" s="198"/>
      <c r="S33" s="210" t="str">
        <f>IF(入力シート!$E$5="","",VLOOKUP(AE33,入力シート!$B$18:$Q$45,6,0))</f>
        <v/>
      </c>
      <c r="T33" s="184"/>
      <c r="U33" s="184"/>
      <c r="V33" s="184"/>
      <c r="W33" s="62" t="s">
        <v>88</v>
      </c>
      <c r="X33" s="212" t="str">
        <f>IF(入力シート!$E$5="","",VLOOKUP(AE33,入力シート!$B$18:$Q$45,8,0))</f>
        <v/>
      </c>
      <c r="Y33" s="212"/>
      <c r="Z33" s="212"/>
      <c r="AA33" s="213"/>
      <c r="AB33" s="186" t="str">
        <f>IF(入力シート!$E$5="","",VLOOKUP(AE33,入力シート!$B$18:$Q$45,9,0))</f>
        <v/>
      </c>
      <c r="AC33" s="187"/>
      <c r="AE33" s="66">
        <v>25</v>
      </c>
    </row>
    <row r="34" spans="1:31" ht="20.5" customHeight="1" x14ac:dyDescent="0.2">
      <c r="A34" s="180" t="s">
        <v>32</v>
      </c>
      <c r="B34" s="188"/>
      <c r="C34" s="188"/>
      <c r="D34" s="188"/>
      <c r="E34" s="188"/>
      <c r="F34" s="188"/>
      <c r="G34" s="188"/>
      <c r="H34" s="188"/>
      <c r="I34" s="181"/>
      <c r="J34" s="190" t="str">
        <f>IF(入力シート!$E$5="","",VLOOKUP(AE34,入力シート!$B$18:$Q$45,4,0))</f>
        <v/>
      </c>
      <c r="K34" s="191"/>
      <c r="L34" s="191"/>
      <c r="M34" s="191"/>
      <c r="N34" s="191"/>
      <c r="O34" s="191"/>
      <c r="P34" s="191"/>
      <c r="Q34" s="191"/>
      <c r="R34" s="192"/>
      <c r="S34" s="207" t="str">
        <f>IF(入力シート!$E$5="","",VLOOKUP(AE34,入力シート!$B$18:$Q$45,6,0))</f>
        <v/>
      </c>
      <c r="T34" s="208"/>
      <c r="U34" s="208"/>
      <c r="V34" s="208"/>
      <c r="W34" s="57" t="s">
        <v>31</v>
      </c>
      <c r="X34" s="208" t="str">
        <f>IF(入力シート!$E$5="","",VLOOKUP(AE34,入力シート!$B$18:$Q$45,8,0))</f>
        <v/>
      </c>
      <c r="Y34" s="208"/>
      <c r="Z34" s="208"/>
      <c r="AA34" s="209"/>
      <c r="AB34" s="180" t="str">
        <f>IF(入力シート!$E$5="","",VLOOKUP(AE34,入力シート!$B$18:$Q$45,9,0))</f>
        <v/>
      </c>
      <c r="AC34" s="181"/>
      <c r="AE34" s="66">
        <v>28</v>
      </c>
    </row>
    <row r="35" spans="1:31" ht="8"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row>
    <row r="36" spans="1:31" ht="8"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row>
    <row r="37" spans="1:31" x14ac:dyDescent="0.2">
      <c r="B37" s="223" t="s">
        <v>18</v>
      </c>
      <c r="C37" s="223"/>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row>
    <row r="38" spans="1:31" ht="5" customHeight="1" x14ac:dyDescent="0.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row>
    <row r="39" spans="1:31" x14ac:dyDescent="0.2">
      <c r="D39" s="226">
        <f>入力シート!J13</f>
        <v>0</v>
      </c>
      <c r="E39" s="226"/>
      <c r="F39" s="226"/>
      <c r="G39" s="226"/>
      <c r="H39" s="226"/>
      <c r="I39" s="226"/>
      <c r="J39" s="226"/>
      <c r="K39" s="226"/>
      <c r="L39" s="226"/>
      <c r="M39" s="226"/>
    </row>
    <row r="40" spans="1:31" ht="5" customHeight="1" x14ac:dyDescent="0.2">
      <c r="A40" s="3"/>
      <c r="B40" s="3"/>
      <c r="C40" s="3"/>
      <c r="D40" s="3"/>
      <c r="E40" s="3"/>
      <c r="F40" s="3"/>
      <c r="G40" s="3"/>
    </row>
    <row r="41" spans="1:31" x14ac:dyDescent="0.2">
      <c r="J41" s="225" t="str">
        <f>IF(入力シート!E5="","",入力シート!E7)</f>
        <v/>
      </c>
      <c r="K41" s="225"/>
      <c r="L41" s="225"/>
      <c r="M41" s="225"/>
      <c r="N41" s="225"/>
      <c r="O41" s="225"/>
      <c r="P41" s="225"/>
      <c r="Q41" s="225"/>
      <c r="R41" s="225"/>
      <c r="S41" s="222" t="s">
        <v>23</v>
      </c>
      <c r="T41" s="222"/>
      <c r="U41" s="222"/>
      <c r="V41" s="222"/>
      <c r="W41" s="224" t="str">
        <f>IF(入力シート!E5="","",入力シート!L7)</f>
        <v/>
      </c>
      <c r="X41" s="224"/>
      <c r="Y41" s="224"/>
      <c r="Z41" s="224"/>
      <c r="AA41" s="224"/>
      <c r="AB41" s="224"/>
      <c r="AC41" s="64" t="s">
        <v>24</v>
      </c>
    </row>
    <row r="42" spans="1:31" x14ac:dyDescent="0.2">
      <c r="J42" s="65"/>
      <c r="K42" s="65"/>
      <c r="L42" s="65"/>
      <c r="M42" s="65"/>
      <c r="N42" s="65"/>
      <c r="O42" s="65"/>
      <c r="P42" s="65"/>
      <c r="Q42" s="65"/>
      <c r="R42" s="65"/>
      <c r="S42" s="65"/>
      <c r="T42" s="65"/>
      <c r="U42" s="65"/>
      <c r="V42" s="65"/>
      <c r="W42" s="3"/>
      <c r="X42" s="3"/>
      <c r="Y42" s="3"/>
      <c r="Z42" s="3"/>
      <c r="AA42" s="3"/>
      <c r="AB42" s="3"/>
    </row>
    <row r="43" spans="1:31" x14ac:dyDescent="0.2">
      <c r="B43" s="223" t="s">
        <v>26</v>
      </c>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row>
    <row r="44" spans="1:31" x14ac:dyDescent="0.2">
      <c r="D44" s="226">
        <f>入力シート!J13</f>
        <v>0</v>
      </c>
      <c r="E44" s="226"/>
      <c r="F44" s="226"/>
      <c r="G44" s="226"/>
      <c r="H44" s="226"/>
      <c r="I44" s="226"/>
      <c r="J44" s="226"/>
      <c r="K44" s="226"/>
      <c r="L44" s="226"/>
      <c r="M44" s="226"/>
    </row>
    <row r="45" spans="1:31" ht="5" customHeight="1" x14ac:dyDescent="0.2">
      <c r="A45" s="3"/>
      <c r="B45" s="3"/>
      <c r="C45" s="3"/>
      <c r="D45" s="3"/>
      <c r="E45" s="3"/>
      <c r="F45" s="3"/>
      <c r="G45" s="3"/>
    </row>
    <row r="46" spans="1:31" x14ac:dyDescent="0.2">
      <c r="J46" s="225" t="str">
        <f>IF(入力シート!E5="","",入力シート!E5)</f>
        <v/>
      </c>
      <c r="K46" s="225"/>
      <c r="L46" s="225"/>
      <c r="M46" s="225"/>
      <c r="N46" s="225"/>
      <c r="O46" s="225"/>
      <c r="P46" s="222" t="s">
        <v>25</v>
      </c>
      <c r="Q46" s="222"/>
      <c r="R46" s="222"/>
      <c r="S46" s="222"/>
      <c r="T46" s="222"/>
      <c r="U46" s="222"/>
      <c r="V46" s="222"/>
      <c r="W46" s="224" t="str">
        <f>IF(入力シート!E5="","",入力シート!L5)</f>
        <v/>
      </c>
      <c r="X46" s="224"/>
      <c r="Y46" s="224"/>
      <c r="Z46" s="224"/>
      <c r="AA46" s="224"/>
      <c r="AB46" s="224"/>
      <c r="AC46" s="64" t="s">
        <v>24</v>
      </c>
    </row>
  </sheetData>
  <sheetProtection algorithmName="SHA-512" hashValue="Q5u+TTPW+9CuCg+syeg7JZSwU/FJ0sv+tUNFJyD9hIe9N8+Q+TMbIklUDB2xdtFz1vQXwZHjeqFjo9C/d9rz1Q==" saltValue="PeL81XyQ20tOfX29H2n83g==" spinCount="100000" sheet="1" objects="1" scenarios="1"/>
  <mergeCells count="219">
    <mergeCell ref="P46:V46"/>
    <mergeCell ref="B43:AC43"/>
    <mergeCell ref="W46:AB46"/>
    <mergeCell ref="J46:O46"/>
    <mergeCell ref="D44:M44"/>
    <mergeCell ref="B37:AC37"/>
    <mergeCell ref="W41:AB41"/>
    <mergeCell ref="S41:V41"/>
    <mergeCell ref="J41:R41"/>
    <mergeCell ref="D39:M39"/>
    <mergeCell ref="A1:AC2"/>
    <mergeCell ref="L6:R6"/>
    <mergeCell ref="F6:K6"/>
    <mergeCell ref="S6:W6"/>
    <mergeCell ref="X6:AC6"/>
    <mergeCell ref="F4:G4"/>
    <mergeCell ref="H4:K4"/>
    <mergeCell ref="L4:AC4"/>
    <mergeCell ref="R5:U5"/>
    <mergeCell ref="F5:Q5"/>
    <mergeCell ref="A3:E3"/>
    <mergeCell ref="A4:E4"/>
    <mergeCell ref="A5:E5"/>
    <mergeCell ref="F3:AC3"/>
    <mergeCell ref="V5:AC5"/>
    <mergeCell ref="AB34:AC34"/>
    <mergeCell ref="A6:E6"/>
    <mergeCell ref="AB29:AC29"/>
    <mergeCell ref="AB30:AC30"/>
    <mergeCell ref="AB31:AC31"/>
    <mergeCell ref="AB32:AC32"/>
    <mergeCell ref="AB25:AC25"/>
    <mergeCell ref="AB26:AC26"/>
    <mergeCell ref="AB27:AC27"/>
    <mergeCell ref="AB28:AC28"/>
    <mergeCell ref="AB21:AC21"/>
    <mergeCell ref="AB22:AC22"/>
    <mergeCell ref="AB23:AC23"/>
    <mergeCell ref="AB24:AC24"/>
    <mergeCell ref="AB9:AC9"/>
    <mergeCell ref="AB10:AC10"/>
    <mergeCell ref="AB11:AC11"/>
    <mergeCell ref="AB12:AC12"/>
    <mergeCell ref="S33:V33"/>
    <mergeCell ref="X33:AA33"/>
    <mergeCell ref="S29:V29"/>
    <mergeCell ref="X29:AA29"/>
    <mergeCell ref="S30:V30"/>
    <mergeCell ref="X30:AA30"/>
    <mergeCell ref="AB17:AC17"/>
    <mergeCell ref="AB18:AC18"/>
    <mergeCell ref="AB19:AC19"/>
    <mergeCell ref="AB20:AC20"/>
    <mergeCell ref="AB13:AC13"/>
    <mergeCell ref="AB14:AC14"/>
    <mergeCell ref="AB15:AC15"/>
    <mergeCell ref="AB16:AC16"/>
    <mergeCell ref="AB33:AC33"/>
    <mergeCell ref="S28:V28"/>
    <mergeCell ref="X28:AA28"/>
    <mergeCell ref="S25:V25"/>
    <mergeCell ref="X25:AA25"/>
    <mergeCell ref="S26:V26"/>
    <mergeCell ref="X26:AA26"/>
    <mergeCell ref="S34:V34"/>
    <mergeCell ref="X34:AA34"/>
    <mergeCell ref="S31:V31"/>
    <mergeCell ref="X31:AA31"/>
    <mergeCell ref="S32:V32"/>
    <mergeCell ref="X32:AA32"/>
    <mergeCell ref="S23:V23"/>
    <mergeCell ref="X23:AA23"/>
    <mergeCell ref="S24:V24"/>
    <mergeCell ref="X24:AA24"/>
    <mergeCell ref="S21:V21"/>
    <mergeCell ref="X21:AA21"/>
    <mergeCell ref="S22:V22"/>
    <mergeCell ref="X22:AA22"/>
    <mergeCell ref="S27:V27"/>
    <mergeCell ref="X27:AA27"/>
    <mergeCell ref="S14:V14"/>
    <mergeCell ref="X14:AA14"/>
    <mergeCell ref="S19:V19"/>
    <mergeCell ref="X19:AA19"/>
    <mergeCell ref="S20:V20"/>
    <mergeCell ref="X20:AA20"/>
    <mergeCell ref="S17:V17"/>
    <mergeCell ref="X17:AA17"/>
    <mergeCell ref="S18:V18"/>
    <mergeCell ref="X18:AA18"/>
    <mergeCell ref="S8:V8"/>
    <mergeCell ref="S7:AA7"/>
    <mergeCell ref="X8:AA8"/>
    <mergeCell ref="AB7:AC7"/>
    <mergeCell ref="AB8:AC8"/>
    <mergeCell ref="J31:R31"/>
    <mergeCell ref="J23:R23"/>
    <mergeCell ref="J24:R24"/>
    <mergeCell ref="J25:R25"/>
    <mergeCell ref="J26:R26"/>
    <mergeCell ref="S11:V11"/>
    <mergeCell ref="X11:AA11"/>
    <mergeCell ref="S12:V12"/>
    <mergeCell ref="X12:AA12"/>
    <mergeCell ref="S9:V9"/>
    <mergeCell ref="X9:AA9"/>
    <mergeCell ref="S10:V10"/>
    <mergeCell ref="X10:AA10"/>
    <mergeCell ref="S15:V15"/>
    <mergeCell ref="X15:AA15"/>
    <mergeCell ref="S16:V16"/>
    <mergeCell ref="X16:AA16"/>
    <mergeCell ref="S13:V13"/>
    <mergeCell ref="X13:AA13"/>
    <mergeCell ref="J7:R7"/>
    <mergeCell ref="J8:R8"/>
    <mergeCell ref="J9:R9"/>
    <mergeCell ref="J10:R10"/>
    <mergeCell ref="J19:R19"/>
    <mergeCell ref="J20:R20"/>
    <mergeCell ref="J21:R21"/>
    <mergeCell ref="J22:R22"/>
    <mergeCell ref="J15:R15"/>
    <mergeCell ref="J16:R16"/>
    <mergeCell ref="J17:R17"/>
    <mergeCell ref="J18:R18"/>
    <mergeCell ref="H32:I32"/>
    <mergeCell ref="H33:I33"/>
    <mergeCell ref="A34:I34"/>
    <mergeCell ref="A32:B32"/>
    <mergeCell ref="D32:F32"/>
    <mergeCell ref="A33:B33"/>
    <mergeCell ref="D33:F33"/>
    <mergeCell ref="A31:B31"/>
    <mergeCell ref="J11:R11"/>
    <mergeCell ref="J12:R12"/>
    <mergeCell ref="J13:R13"/>
    <mergeCell ref="J14:R14"/>
    <mergeCell ref="J32:R32"/>
    <mergeCell ref="J33:R33"/>
    <mergeCell ref="J34:R34"/>
    <mergeCell ref="J27:R27"/>
    <mergeCell ref="J28:R28"/>
    <mergeCell ref="J29:R29"/>
    <mergeCell ref="J30:R30"/>
    <mergeCell ref="D31:F31"/>
    <mergeCell ref="D24:F24"/>
    <mergeCell ref="D25:F25"/>
    <mergeCell ref="D26:F26"/>
    <mergeCell ref="D27:F27"/>
    <mergeCell ref="H7:I7"/>
    <mergeCell ref="H8:I8"/>
    <mergeCell ref="H9:I9"/>
    <mergeCell ref="H10:I10"/>
    <mergeCell ref="H19:I19"/>
    <mergeCell ref="H20:I20"/>
    <mergeCell ref="H21:I21"/>
    <mergeCell ref="H22:I22"/>
    <mergeCell ref="H15:I15"/>
    <mergeCell ref="H16:I16"/>
    <mergeCell ref="H17:I17"/>
    <mergeCell ref="H18:I18"/>
    <mergeCell ref="H11:I11"/>
    <mergeCell ref="H12:I12"/>
    <mergeCell ref="H13:I13"/>
    <mergeCell ref="H14:I14"/>
    <mergeCell ref="H27:I27"/>
    <mergeCell ref="H28:I28"/>
    <mergeCell ref="H29:I29"/>
    <mergeCell ref="H30:I30"/>
    <mergeCell ref="H23:I23"/>
    <mergeCell ref="H24:I24"/>
    <mergeCell ref="H25:I25"/>
    <mergeCell ref="H26:I26"/>
    <mergeCell ref="H31:I31"/>
    <mergeCell ref="D7:F7"/>
    <mergeCell ref="D8:F8"/>
    <mergeCell ref="D9:F9"/>
    <mergeCell ref="D10:F10"/>
    <mergeCell ref="D11:F11"/>
    <mergeCell ref="D12:F12"/>
    <mergeCell ref="D20:F20"/>
    <mergeCell ref="D21:F21"/>
    <mergeCell ref="D22:F22"/>
    <mergeCell ref="D16:F16"/>
    <mergeCell ref="D17:F17"/>
    <mergeCell ref="D18:F18"/>
    <mergeCell ref="D19:F19"/>
    <mergeCell ref="A16:B16"/>
    <mergeCell ref="A30:B30"/>
    <mergeCell ref="A23:B23"/>
    <mergeCell ref="A24:B24"/>
    <mergeCell ref="A25:B25"/>
    <mergeCell ref="A26:B26"/>
    <mergeCell ref="A17:B17"/>
    <mergeCell ref="A18:B18"/>
    <mergeCell ref="D13:F13"/>
    <mergeCell ref="D14:F14"/>
    <mergeCell ref="D15:F15"/>
    <mergeCell ref="A27:B27"/>
    <mergeCell ref="A28:B28"/>
    <mergeCell ref="A29:B29"/>
    <mergeCell ref="A19:B19"/>
    <mergeCell ref="A20:B20"/>
    <mergeCell ref="A21:B21"/>
    <mergeCell ref="A22:B22"/>
    <mergeCell ref="D23:F23"/>
    <mergeCell ref="D28:F28"/>
    <mergeCell ref="D29:F29"/>
    <mergeCell ref="D30:F30"/>
    <mergeCell ref="A11:B11"/>
    <mergeCell ref="A12:B12"/>
    <mergeCell ref="A13:B13"/>
    <mergeCell ref="A14:B14"/>
    <mergeCell ref="A7:B7"/>
    <mergeCell ref="A8:B8"/>
    <mergeCell ref="A9:B9"/>
    <mergeCell ref="A10:B10"/>
    <mergeCell ref="A15:B15"/>
  </mergeCells>
  <phoneticPr fontId="2"/>
  <conditionalFormatting sqref="A8:AC34">
    <cfRule type="cellIs" dxfId="2" priority="1" operator="equal">
      <formula>0</formula>
    </cfRule>
  </conditionalFormatting>
  <printOptions horizontalCentered="1" verticalCentered="1"/>
  <pageMargins left="0.74803149606299213" right="0.74803149606299213" top="0.59055118110236227" bottom="0.5118110236220472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D64"/>
  <sheetViews>
    <sheetView view="pageBreakPreview" topLeftCell="A10" zoomScale="85" zoomScaleNormal="100" zoomScaleSheetLayoutView="85" workbookViewId="0">
      <selection activeCell="B39" sqref="B39:C39"/>
    </sheetView>
  </sheetViews>
  <sheetFormatPr defaultColWidth="8.81640625" defaultRowHeight="13" x14ac:dyDescent="0.2"/>
  <cols>
    <col min="1" max="44" width="4.1796875" style="1" customWidth="1"/>
    <col min="45" max="16384" width="8.81640625" style="1"/>
  </cols>
  <sheetData>
    <row r="3" spans="3:28" x14ac:dyDescent="0.2">
      <c r="C3" s="231" t="s">
        <v>76</v>
      </c>
      <c r="D3" s="232"/>
      <c r="E3" s="232"/>
      <c r="F3" s="232"/>
      <c r="G3" s="232"/>
      <c r="H3" s="232"/>
      <c r="I3" s="232"/>
      <c r="J3" s="232"/>
      <c r="K3" s="232"/>
      <c r="L3" s="232"/>
      <c r="M3" s="232"/>
      <c r="N3" s="232"/>
      <c r="O3" s="232"/>
      <c r="P3" s="232"/>
      <c r="Q3" s="232"/>
      <c r="R3" s="232"/>
      <c r="S3" s="232"/>
      <c r="T3" s="232"/>
      <c r="U3" s="232"/>
      <c r="V3" s="232"/>
      <c r="W3" s="232"/>
      <c r="X3" s="232"/>
      <c r="Y3" s="232"/>
      <c r="Z3" s="232"/>
      <c r="AA3" s="232"/>
      <c r="AB3" s="233"/>
    </row>
    <row r="4" spans="3:28" x14ac:dyDescent="0.2">
      <c r="C4" s="234"/>
      <c r="D4" s="235"/>
      <c r="E4" s="235"/>
      <c r="F4" s="235"/>
      <c r="G4" s="235"/>
      <c r="H4" s="235"/>
      <c r="I4" s="235"/>
      <c r="J4" s="235"/>
      <c r="K4" s="235"/>
      <c r="L4" s="235"/>
      <c r="M4" s="235"/>
      <c r="N4" s="235"/>
      <c r="O4" s="235"/>
      <c r="P4" s="235"/>
      <c r="Q4" s="235"/>
      <c r="R4" s="235"/>
      <c r="S4" s="235"/>
      <c r="T4" s="235"/>
      <c r="U4" s="235"/>
      <c r="V4" s="235"/>
      <c r="W4" s="235"/>
      <c r="X4" s="235"/>
      <c r="Y4" s="235"/>
      <c r="Z4" s="235"/>
      <c r="AA4" s="235"/>
      <c r="AB4" s="236"/>
    </row>
    <row r="5" spans="3:28" x14ac:dyDescent="0.2">
      <c r="C5" s="234"/>
      <c r="D5" s="235"/>
      <c r="E5" s="235"/>
      <c r="F5" s="235"/>
      <c r="G5" s="235"/>
      <c r="H5" s="235"/>
      <c r="I5" s="235"/>
      <c r="J5" s="235"/>
      <c r="K5" s="235"/>
      <c r="L5" s="235"/>
      <c r="M5" s="235"/>
      <c r="N5" s="235"/>
      <c r="O5" s="235"/>
      <c r="P5" s="235"/>
      <c r="Q5" s="235"/>
      <c r="R5" s="235"/>
      <c r="S5" s="235"/>
      <c r="T5" s="235"/>
      <c r="U5" s="235"/>
      <c r="V5" s="235"/>
      <c r="W5" s="235"/>
      <c r="X5" s="235"/>
      <c r="Y5" s="235"/>
      <c r="Z5" s="235"/>
      <c r="AA5" s="235"/>
      <c r="AB5" s="236"/>
    </row>
    <row r="6" spans="3:28" x14ac:dyDescent="0.2">
      <c r="C6" s="234"/>
      <c r="D6" s="235"/>
      <c r="E6" s="235"/>
      <c r="F6" s="235"/>
      <c r="G6" s="235"/>
      <c r="H6" s="235"/>
      <c r="I6" s="235"/>
      <c r="J6" s="235"/>
      <c r="K6" s="235"/>
      <c r="L6" s="235"/>
      <c r="M6" s="235"/>
      <c r="N6" s="235"/>
      <c r="O6" s="235"/>
      <c r="P6" s="235"/>
      <c r="Q6" s="235"/>
      <c r="R6" s="235"/>
      <c r="S6" s="235"/>
      <c r="T6" s="235"/>
      <c r="U6" s="235"/>
      <c r="V6" s="235"/>
      <c r="W6" s="235"/>
      <c r="X6" s="235"/>
      <c r="Y6" s="235"/>
      <c r="Z6" s="235"/>
      <c r="AA6" s="235"/>
      <c r="AB6" s="236"/>
    </row>
    <row r="7" spans="3:28" x14ac:dyDescent="0.2">
      <c r="C7" s="234"/>
      <c r="D7" s="235"/>
      <c r="E7" s="235"/>
      <c r="F7" s="235"/>
      <c r="G7" s="235"/>
      <c r="H7" s="235"/>
      <c r="I7" s="235"/>
      <c r="J7" s="235"/>
      <c r="K7" s="235"/>
      <c r="L7" s="235"/>
      <c r="M7" s="235"/>
      <c r="N7" s="235"/>
      <c r="O7" s="235"/>
      <c r="P7" s="235"/>
      <c r="Q7" s="235"/>
      <c r="R7" s="235"/>
      <c r="S7" s="235"/>
      <c r="T7" s="235"/>
      <c r="U7" s="235"/>
      <c r="V7" s="235"/>
      <c r="W7" s="235"/>
      <c r="X7" s="235"/>
      <c r="Y7" s="235"/>
      <c r="Z7" s="235"/>
      <c r="AA7" s="235"/>
      <c r="AB7" s="236"/>
    </row>
    <row r="8" spans="3:28" x14ac:dyDescent="0.2">
      <c r="C8" s="234"/>
      <c r="D8" s="235"/>
      <c r="E8" s="235"/>
      <c r="F8" s="235"/>
      <c r="G8" s="235"/>
      <c r="H8" s="235"/>
      <c r="I8" s="235"/>
      <c r="J8" s="235"/>
      <c r="K8" s="235"/>
      <c r="L8" s="235"/>
      <c r="M8" s="235"/>
      <c r="N8" s="235"/>
      <c r="O8" s="235"/>
      <c r="P8" s="235"/>
      <c r="Q8" s="235"/>
      <c r="R8" s="235"/>
      <c r="S8" s="235"/>
      <c r="T8" s="235"/>
      <c r="U8" s="235"/>
      <c r="V8" s="235"/>
      <c r="W8" s="235"/>
      <c r="X8" s="235"/>
      <c r="Y8" s="235"/>
      <c r="Z8" s="235"/>
      <c r="AA8" s="235"/>
      <c r="AB8" s="236"/>
    </row>
    <row r="9" spans="3:28" x14ac:dyDescent="0.2">
      <c r="C9" s="234"/>
      <c r="D9" s="235"/>
      <c r="E9" s="235"/>
      <c r="F9" s="235"/>
      <c r="G9" s="235"/>
      <c r="H9" s="235"/>
      <c r="I9" s="235"/>
      <c r="J9" s="235"/>
      <c r="K9" s="235"/>
      <c r="L9" s="235"/>
      <c r="M9" s="235"/>
      <c r="N9" s="235"/>
      <c r="O9" s="235"/>
      <c r="P9" s="235"/>
      <c r="Q9" s="235"/>
      <c r="R9" s="235"/>
      <c r="S9" s="235"/>
      <c r="T9" s="235"/>
      <c r="U9" s="235"/>
      <c r="V9" s="235"/>
      <c r="W9" s="235"/>
      <c r="X9" s="235"/>
      <c r="Y9" s="235"/>
      <c r="Z9" s="235"/>
      <c r="AA9" s="235"/>
      <c r="AB9" s="236"/>
    </row>
    <row r="10" spans="3:28" x14ac:dyDescent="0.2">
      <c r="C10" s="234"/>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6"/>
    </row>
    <row r="11" spans="3:28" x14ac:dyDescent="0.2">
      <c r="C11" s="234"/>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6"/>
    </row>
    <row r="12" spans="3:28" x14ac:dyDescent="0.2">
      <c r="C12" s="234"/>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6"/>
    </row>
    <row r="13" spans="3:28" x14ac:dyDescent="0.2">
      <c r="C13" s="234"/>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6"/>
    </row>
    <row r="14" spans="3:28" x14ac:dyDescent="0.2">
      <c r="C14" s="234"/>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6"/>
    </row>
    <row r="15" spans="3:28" x14ac:dyDescent="0.2">
      <c r="C15" s="234"/>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6"/>
    </row>
    <row r="16" spans="3:28" x14ac:dyDescent="0.2">
      <c r="C16" s="234"/>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6"/>
    </row>
    <row r="17" spans="1:30" x14ac:dyDescent="0.2">
      <c r="C17" s="234"/>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6"/>
    </row>
    <row r="18" spans="1:30" x14ac:dyDescent="0.2">
      <c r="C18" s="234"/>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6"/>
    </row>
    <row r="19" spans="1:30" x14ac:dyDescent="0.2">
      <c r="C19" s="234"/>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6"/>
    </row>
    <row r="20" spans="1:30" x14ac:dyDescent="0.2">
      <c r="C20" s="234"/>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6"/>
    </row>
    <row r="21" spans="1:30" x14ac:dyDescent="0.2">
      <c r="C21" s="234"/>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6"/>
    </row>
    <row r="22" spans="1:30" x14ac:dyDescent="0.2">
      <c r="C22" s="234"/>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6"/>
    </row>
    <row r="23" spans="1:30" x14ac:dyDescent="0.2">
      <c r="C23" s="234"/>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6"/>
    </row>
    <row r="24" spans="1:30" x14ac:dyDescent="0.2">
      <c r="C24" s="234"/>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6"/>
    </row>
    <row r="25" spans="1:30" x14ac:dyDescent="0.2">
      <c r="C25" s="234"/>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6"/>
    </row>
    <row r="26" spans="1:30" x14ac:dyDescent="0.2">
      <c r="C26" s="234"/>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6"/>
    </row>
    <row r="27" spans="1:30" x14ac:dyDescent="0.2">
      <c r="C27" s="234"/>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6"/>
    </row>
    <row r="28" spans="1:30" x14ac:dyDescent="0.2">
      <c r="C28" s="237"/>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9"/>
    </row>
    <row r="30" spans="1:30" ht="13.5" thickBot="1" x14ac:dyDescent="0.25"/>
    <row r="31" spans="1:30" ht="22.5" customHeight="1" thickBot="1" x14ac:dyDescent="0.25">
      <c r="A31" s="291" t="s">
        <v>34</v>
      </c>
      <c r="B31" s="292"/>
      <c r="C31" s="292"/>
      <c r="D31" s="292" t="str">
        <f>IF(入力シート!E5="","",入力シート!E5)</f>
        <v/>
      </c>
      <c r="E31" s="292"/>
      <c r="F31" s="292"/>
      <c r="G31" s="293"/>
    </row>
    <row r="32" spans="1:30" ht="15" customHeight="1" x14ac:dyDescent="0.2">
      <c r="A32" s="294" t="s">
        <v>35</v>
      </c>
      <c r="B32" s="295"/>
      <c r="C32" s="296"/>
      <c r="D32" s="297" t="str">
        <f>IF(入力シート!E5="","",入力シート!E6&amp;入力シート!H6)</f>
        <v/>
      </c>
      <c r="E32" s="297"/>
      <c r="F32" s="297"/>
      <c r="G32" s="297"/>
      <c r="H32" s="297"/>
      <c r="I32" s="297"/>
      <c r="J32" s="297"/>
      <c r="K32" s="297"/>
      <c r="L32" s="297"/>
      <c r="M32" s="297"/>
      <c r="N32" s="297"/>
      <c r="O32" s="297"/>
      <c r="P32" s="297"/>
      <c r="Q32" s="298"/>
      <c r="R32" s="294" t="s">
        <v>35</v>
      </c>
      <c r="S32" s="295"/>
      <c r="T32" s="296"/>
      <c r="U32" s="297" t="str">
        <f>IF(入力シート!E5="","",入力シート!L6)</f>
        <v/>
      </c>
      <c r="V32" s="297"/>
      <c r="W32" s="297"/>
      <c r="X32" s="297"/>
      <c r="Y32" s="297"/>
      <c r="Z32" s="297"/>
      <c r="AA32" s="297"/>
      <c r="AB32" s="297"/>
      <c r="AC32" s="297"/>
      <c r="AD32" s="298"/>
    </row>
    <row r="33" spans="1:30" ht="22.5" customHeight="1" thickBot="1" x14ac:dyDescent="0.25">
      <c r="A33" s="299" t="s">
        <v>36</v>
      </c>
      <c r="B33" s="300"/>
      <c r="C33" s="301"/>
      <c r="D33" s="300" t="str">
        <f>IF(入力シート!E5="","",入力シート!E7&amp;入力シート!H7)</f>
        <v/>
      </c>
      <c r="E33" s="300"/>
      <c r="F33" s="300"/>
      <c r="G33" s="300"/>
      <c r="H33" s="300"/>
      <c r="I33" s="300"/>
      <c r="J33" s="300"/>
      <c r="K33" s="300"/>
      <c r="L33" s="300"/>
      <c r="M33" s="300"/>
      <c r="N33" s="300"/>
      <c r="O33" s="300"/>
      <c r="P33" s="300"/>
      <c r="Q33" s="302"/>
      <c r="R33" s="299" t="s">
        <v>37</v>
      </c>
      <c r="S33" s="300"/>
      <c r="T33" s="301"/>
      <c r="U33" s="300" t="str">
        <f>IF(入力シート!E5="","",入力シート!L7)</f>
        <v/>
      </c>
      <c r="V33" s="300"/>
      <c r="W33" s="300"/>
      <c r="X33" s="300"/>
      <c r="Y33" s="300"/>
      <c r="Z33" s="300"/>
      <c r="AA33" s="300"/>
      <c r="AB33" s="300"/>
      <c r="AC33" s="300"/>
      <c r="AD33" s="302"/>
    </row>
    <row r="34" spans="1:30" ht="15" customHeight="1" x14ac:dyDescent="0.2">
      <c r="A34" s="303" t="s">
        <v>38</v>
      </c>
      <c r="B34" s="304"/>
      <c r="C34" s="305"/>
      <c r="D34" s="71" t="s">
        <v>39</v>
      </c>
      <c r="E34" s="306" t="str">
        <f>IF(入力シート!E5="","",入力シート!F8)</f>
        <v/>
      </c>
      <c r="F34" s="306"/>
      <c r="G34" s="306"/>
      <c r="H34" s="306"/>
      <c r="I34" s="306"/>
      <c r="J34" s="306"/>
      <c r="K34" s="306"/>
      <c r="L34" s="306"/>
      <c r="M34" s="306"/>
      <c r="N34" s="306"/>
      <c r="O34" s="306"/>
      <c r="P34" s="306"/>
      <c r="Q34" s="307"/>
      <c r="R34" s="294" t="s">
        <v>35</v>
      </c>
      <c r="S34" s="295"/>
      <c r="T34" s="296"/>
      <c r="U34" s="227" t="str">
        <f>IF(入力シート!E5="","",入力シート!E10)</f>
        <v/>
      </c>
      <c r="V34" s="227"/>
      <c r="W34" s="227"/>
      <c r="X34" s="227"/>
      <c r="Y34" s="227"/>
      <c r="Z34" s="227"/>
      <c r="AA34" s="227"/>
      <c r="AB34" s="227"/>
      <c r="AC34" s="227"/>
      <c r="AD34" s="308"/>
    </row>
    <row r="35" spans="1:30" ht="22.5" customHeight="1" thickBot="1" x14ac:dyDescent="0.25">
      <c r="A35" s="299"/>
      <c r="B35" s="300"/>
      <c r="C35" s="301"/>
      <c r="D35" s="72"/>
      <c r="E35" s="228" t="str">
        <f>IF(入力シート!E5="","",入力シート!F9&amp;入力シート!G9)</f>
        <v/>
      </c>
      <c r="F35" s="228"/>
      <c r="G35" s="228"/>
      <c r="H35" s="228"/>
      <c r="I35" s="228"/>
      <c r="J35" s="228"/>
      <c r="K35" s="228"/>
      <c r="L35" s="228"/>
      <c r="M35" s="228"/>
      <c r="N35" s="228"/>
      <c r="O35" s="228"/>
      <c r="P35" s="228"/>
      <c r="Q35" s="229"/>
      <c r="R35" s="299" t="s">
        <v>40</v>
      </c>
      <c r="S35" s="300"/>
      <c r="T35" s="301"/>
      <c r="U35" s="300" t="str">
        <f>IF(入力シート!E5="","",入力シート!E11)</f>
        <v/>
      </c>
      <c r="V35" s="300"/>
      <c r="W35" s="300"/>
      <c r="X35" s="300"/>
      <c r="Y35" s="300"/>
      <c r="Z35" s="300"/>
      <c r="AA35" s="300"/>
      <c r="AB35" s="300"/>
      <c r="AC35" s="300"/>
      <c r="AD35" s="302"/>
    </row>
    <row r="36" spans="1:30" ht="7.5" customHeight="1" thickBo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22.5" customHeight="1" thickBot="1" x14ac:dyDescent="0.25">
      <c r="A37" s="4" t="s">
        <v>41</v>
      </c>
      <c r="B37" s="264" t="s">
        <v>42</v>
      </c>
      <c r="C37" s="264"/>
      <c r="D37" s="264" t="s">
        <v>43</v>
      </c>
      <c r="E37" s="264"/>
      <c r="F37" s="264" t="s">
        <v>44</v>
      </c>
      <c r="G37" s="264"/>
      <c r="H37" s="264"/>
      <c r="I37" s="264"/>
      <c r="J37" s="264" t="s">
        <v>45</v>
      </c>
      <c r="K37" s="264"/>
      <c r="L37" s="264"/>
      <c r="M37" s="264"/>
      <c r="N37" s="264" t="s">
        <v>15</v>
      </c>
      <c r="O37" s="265"/>
      <c r="P37" s="4" t="s">
        <v>41</v>
      </c>
      <c r="Q37" s="264" t="s">
        <v>42</v>
      </c>
      <c r="R37" s="264"/>
      <c r="S37" s="264" t="s">
        <v>43</v>
      </c>
      <c r="T37" s="264"/>
      <c r="U37" s="264" t="s">
        <v>44</v>
      </c>
      <c r="V37" s="264"/>
      <c r="W37" s="264"/>
      <c r="X37" s="264"/>
      <c r="Y37" s="264" t="s">
        <v>45</v>
      </c>
      <c r="Z37" s="264"/>
      <c r="AA37" s="264"/>
      <c r="AB37" s="264"/>
      <c r="AC37" s="264" t="s">
        <v>15</v>
      </c>
      <c r="AD37" s="266"/>
    </row>
    <row r="38" spans="1:30" ht="22.5" customHeight="1" x14ac:dyDescent="0.2">
      <c r="A38" s="85">
        <v>26</v>
      </c>
      <c r="B38" s="267" t="str">
        <f>IF(入力シート!$E$5="","",VLOOKUP(A38,入力シート!$B$18:$Q$45,3,0))</f>
        <v/>
      </c>
      <c r="C38" s="267"/>
      <c r="D38" s="268" t="str">
        <f>IF(入力シート!$E$5="","",VLOOKUP(A38,入力シート!$B$18:$Q$45,2,0))</f>
        <v/>
      </c>
      <c r="E38" s="268"/>
      <c r="F38" s="269" t="str">
        <f>IF(入力シート!$E$5="","",VLOOKUP(A38,入力シート!$B$18:$Q$45,4,0))</f>
        <v/>
      </c>
      <c r="G38" s="270"/>
      <c r="H38" s="270"/>
      <c r="I38" s="271"/>
      <c r="J38" s="272" t="str">
        <f>IF(入力シート!$E$5="","",VLOOKUP(A38,入力シート!$B$18:$Q$45,6,0)&amp;"　"&amp;VLOOKUP(A38,入力シート!$B$18:$Q$45,8,0))</f>
        <v/>
      </c>
      <c r="K38" s="272"/>
      <c r="L38" s="272"/>
      <c r="M38" s="272"/>
      <c r="N38" s="268" t="str">
        <f>IF(入力シート!$E$5="","",VLOOKUP(A38,入力シート!$B$18:$Q$45,9,0))</f>
        <v/>
      </c>
      <c r="O38" s="273"/>
      <c r="P38" s="73">
        <v>13</v>
      </c>
      <c r="Q38" s="267" t="str">
        <f>IF(入力シート!$E$5="","",VLOOKUP(P38,入力シート!$B$18:$Q$45,3,0))</f>
        <v/>
      </c>
      <c r="R38" s="267"/>
      <c r="S38" s="274" t="str">
        <f>IF(入力シート!$E$5="","",VLOOKUP(P38,入力シート!$B$18:$Q$45,2,0))</f>
        <v/>
      </c>
      <c r="T38" s="274"/>
      <c r="U38" s="274" t="str">
        <f>IF(入力シート!$E$5="","",VLOOKUP(P38,入力シート!$B$18:$Q$45,4,0))</f>
        <v/>
      </c>
      <c r="V38" s="274"/>
      <c r="W38" s="274"/>
      <c r="X38" s="274"/>
      <c r="Y38" s="272" t="str">
        <f>IF(入力シート!$E$5="","",VLOOKUP(P38,入力シート!$B$18:$Q$45,6,0)&amp;"　"&amp;VLOOKUP(P38,入力シート!$B$18:$Q$45,8,0))</f>
        <v/>
      </c>
      <c r="Z38" s="272"/>
      <c r="AA38" s="272"/>
      <c r="AB38" s="272"/>
      <c r="AC38" s="274" t="str">
        <f>IF(入力シート!$E$5="","",VLOOKUP(P38,入力シート!$B$18:$Q$45,9,0))</f>
        <v/>
      </c>
      <c r="AD38" s="275"/>
    </row>
    <row r="39" spans="1:30" ht="22.5" customHeight="1" x14ac:dyDescent="0.2">
      <c r="A39" s="86">
        <v>27</v>
      </c>
      <c r="B39" s="256" t="str">
        <f>IF(入力シート!$E$5="","",VLOOKUP(A39,入力シート!$B$18:$Q$45,3,0))</f>
        <v/>
      </c>
      <c r="C39" s="256"/>
      <c r="D39" s="215" t="str">
        <f>IF(入力シート!$E$5="","",VLOOKUP(A39,入力シート!$B$18:$Q$45,2,0))</f>
        <v/>
      </c>
      <c r="E39" s="215"/>
      <c r="F39" s="257" t="str">
        <f>IF(入力シート!$E$5="","",VLOOKUP(A39,入力シート!$B$18:$Q$45,4,0))</f>
        <v/>
      </c>
      <c r="G39" s="257"/>
      <c r="H39" s="257"/>
      <c r="I39" s="257"/>
      <c r="J39" s="260" t="str">
        <f>IF(入力シート!$E$5="","",VLOOKUP(A39,入力シート!$B$18:$Q$45,6,0)&amp;"　"&amp;VLOOKUP(A39,入力シート!$B$18:$Q$45,8,0))</f>
        <v/>
      </c>
      <c r="K39" s="261"/>
      <c r="L39" s="261"/>
      <c r="M39" s="262"/>
      <c r="N39" s="263" t="str">
        <f>IF(入力シート!$E$5="","",VLOOKUP(A39,入力シート!$B$18:$Q$45,9,0))</f>
        <v/>
      </c>
      <c r="O39" s="205"/>
      <c r="P39" s="5">
        <v>14</v>
      </c>
      <c r="Q39" s="256" t="str">
        <f>IF(入力シート!$E$5="","",VLOOKUP(P39,入力シート!$B$18:$Q$45,3,0))</f>
        <v/>
      </c>
      <c r="R39" s="256"/>
      <c r="S39" s="215" t="str">
        <f>IF(入力シート!$E$5="","",VLOOKUP(P39,入力シート!$B$18:$Q$45,2,0))</f>
        <v/>
      </c>
      <c r="T39" s="215"/>
      <c r="U39" s="211" t="str">
        <f>IF(入力シート!$E$5="","",VLOOKUP(P39,入力シート!$B$18:$Q$45,4,0))</f>
        <v/>
      </c>
      <c r="V39" s="211"/>
      <c r="W39" s="211"/>
      <c r="X39" s="211"/>
      <c r="Y39" s="258" t="str">
        <f>IF(入力シート!$E$5="","",VLOOKUP(P39,入力シート!$B$18:$Q$45,6,0)&amp;"　"&amp;VLOOKUP(P39,入力シート!$B$18:$Q$45,8,0))</f>
        <v/>
      </c>
      <c r="Z39" s="258"/>
      <c r="AA39" s="258"/>
      <c r="AB39" s="258"/>
      <c r="AC39" s="215" t="str">
        <f>IF(入力シート!$E$5="","",VLOOKUP(P39,入力シート!$B$18:$Q$45,9,0))</f>
        <v/>
      </c>
      <c r="AD39" s="246"/>
    </row>
    <row r="40" spans="1:30" ht="22.5" customHeight="1" x14ac:dyDescent="0.2">
      <c r="A40" s="5">
        <v>1</v>
      </c>
      <c r="B40" s="256" t="str">
        <f>IF(入力シート!$E$5="","",VLOOKUP(A40,入力シート!$B$18:$Q$45,3,0))</f>
        <v/>
      </c>
      <c r="C40" s="256"/>
      <c r="D40" s="215" t="str">
        <f>IF(入力シート!$E$5="","",VLOOKUP(A40,入力シート!$B$18:$Q$45,2,0))</f>
        <v/>
      </c>
      <c r="E40" s="215"/>
      <c r="F40" s="257" t="str">
        <f>IF(入力シート!$E$5="","",VLOOKUP(A40,入力シート!$B$18:$Q$45,4,0))</f>
        <v/>
      </c>
      <c r="G40" s="257"/>
      <c r="H40" s="257"/>
      <c r="I40" s="257"/>
      <c r="J40" s="258" t="str">
        <f>IF(入力シート!$E$5="","",VLOOKUP(A40,入力シート!$B$18:$Q$45,6,0)&amp;"　"&amp;VLOOKUP(A40,入力シート!$B$18:$Q$45,8,0))</f>
        <v/>
      </c>
      <c r="K40" s="258"/>
      <c r="L40" s="258"/>
      <c r="M40" s="258"/>
      <c r="N40" s="215" t="str">
        <f>IF(入力シート!$E$5="","",VLOOKUP(A40,入力シート!$B$18:$Q$45,9,0))</f>
        <v/>
      </c>
      <c r="O40" s="180"/>
      <c r="P40" s="5">
        <v>15</v>
      </c>
      <c r="Q40" s="256" t="str">
        <f>IF(入力シート!$E$5="","",VLOOKUP(P40,入力シート!$B$18:$Q$45,3,0))</f>
        <v/>
      </c>
      <c r="R40" s="256"/>
      <c r="S40" s="215" t="str">
        <f>IF(入力シート!$E$5="","",VLOOKUP(P40,入力シート!$B$18:$Q$45,2,0))</f>
        <v/>
      </c>
      <c r="T40" s="215"/>
      <c r="U40" s="211" t="str">
        <f>IF(入力シート!$E$5="","",VLOOKUP(P40,入力シート!$B$18:$Q$45,4,0))</f>
        <v/>
      </c>
      <c r="V40" s="211"/>
      <c r="W40" s="211"/>
      <c r="X40" s="211"/>
      <c r="Y40" s="258" t="str">
        <f>IF(入力シート!$E$5="","",VLOOKUP(P40,入力シート!$B$18:$Q$45,6,0)&amp;"　"&amp;VLOOKUP(P40,入力シート!$B$18:$Q$45,8,0))</f>
        <v/>
      </c>
      <c r="Z40" s="258"/>
      <c r="AA40" s="258"/>
      <c r="AB40" s="258"/>
      <c r="AC40" s="215" t="str">
        <f>IF(入力シート!$E$5="","",VLOOKUP(P40,入力シート!$B$18:$Q$45,9,0))</f>
        <v/>
      </c>
      <c r="AD40" s="246"/>
    </row>
    <row r="41" spans="1:30" ht="22.5" customHeight="1" x14ac:dyDescent="0.2">
      <c r="A41" s="5">
        <v>2</v>
      </c>
      <c r="B41" s="256" t="str">
        <f>IF(入力シート!$E$5="","",VLOOKUP(A41,入力シート!$B$18:$Q$45,3,0))</f>
        <v/>
      </c>
      <c r="C41" s="256"/>
      <c r="D41" s="215" t="str">
        <f>IF(入力シート!$E$5="","",VLOOKUP(A41,入力シート!$B$18:$Q$45,2,0))</f>
        <v/>
      </c>
      <c r="E41" s="215"/>
      <c r="F41" s="257" t="str">
        <f>IF(入力シート!$E$5="","",VLOOKUP(A41,入力シート!$B$18:$Q$45,4,0))</f>
        <v/>
      </c>
      <c r="G41" s="257"/>
      <c r="H41" s="257"/>
      <c r="I41" s="257"/>
      <c r="J41" s="260" t="str">
        <f>IF(入力シート!$E$5="","",VLOOKUP(A41,入力シート!$B$18:$Q$45,6,0)&amp;"　"&amp;VLOOKUP(A41,入力シート!$B$18:$Q$45,8,0))</f>
        <v/>
      </c>
      <c r="K41" s="261"/>
      <c r="L41" s="261"/>
      <c r="M41" s="262"/>
      <c r="N41" s="215" t="str">
        <f>IF(入力シート!$E$5="","",VLOOKUP(A41,入力シート!$B$18:$Q$45,9,0))</f>
        <v/>
      </c>
      <c r="O41" s="180"/>
      <c r="P41" s="5">
        <v>16</v>
      </c>
      <c r="Q41" s="256" t="str">
        <f>IF(入力シート!$E$5="","",VLOOKUP(P41,入力シート!$B$18:$Q$45,3,0))</f>
        <v/>
      </c>
      <c r="R41" s="256"/>
      <c r="S41" s="215" t="str">
        <f>IF(入力シート!$E$5="","",VLOOKUP(P41,入力シート!$B$18:$Q$45,2,0))</f>
        <v/>
      </c>
      <c r="T41" s="215"/>
      <c r="U41" s="211" t="str">
        <f>IF(入力シート!$E$5="","",VLOOKUP(P41,入力シート!$B$18:$Q$45,4,0))</f>
        <v/>
      </c>
      <c r="V41" s="211"/>
      <c r="W41" s="211"/>
      <c r="X41" s="211"/>
      <c r="Y41" s="258" t="str">
        <f>IF(入力シート!$E$5="","",VLOOKUP(P41,入力シート!$B$18:$Q$45,6,0)&amp;"　"&amp;VLOOKUP(P41,入力シート!$B$18:$Q$45,8,0))</f>
        <v/>
      </c>
      <c r="Z41" s="258"/>
      <c r="AA41" s="258"/>
      <c r="AB41" s="258"/>
      <c r="AC41" s="215" t="str">
        <f>IF(入力シート!$E$5="","",VLOOKUP(P41,入力シート!$B$18:$Q$45,9,0))</f>
        <v/>
      </c>
      <c r="AD41" s="246"/>
    </row>
    <row r="42" spans="1:30" ht="22.5" customHeight="1" x14ac:dyDescent="0.2">
      <c r="A42" s="5">
        <v>3</v>
      </c>
      <c r="B42" s="256" t="str">
        <f>IF(入力シート!$E$5="","",VLOOKUP(A42,入力シート!$B$18:$Q$45,3,0))</f>
        <v/>
      </c>
      <c r="C42" s="256"/>
      <c r="D42" s="215" t="str">
        <f>IF(入力シート!$E$5="","",VLOOKUP(A42,入力シート!$B$18:$Q$45,2,0))</f>
        <v/>
      </c>
      <c r="E42" s="215"/>
      <c r="F42" s="257" t="str">
        <f>IF(入力シート!$E$5="","",VLOOKUP(A42,入力シート!$B$18:$Q$45,4,0))</f>
        <v/>
      </c>
      <c r="G42" s="257"/>
      <c r="H42" s="257"/>
      <c r="I42" s="257"/>
      <c r="J42" s="258" t="str">
        <f>IF(入力シート!$E$5="","",VLOOKUP(A42,入力シート!$B$18:$Q$45,6,0)&amp;"　"&amp;VLOOKUP(A42,入力シート!$B$18:$Q$45,8,0))</f>
        <v/>
      </c>
      <c r="K42" s="258"/>
      <c r="L42" s="258"/>
      <c r="M42" s="258"/>
      <c r="N42" s="215" t="str">
        <f>IF(入力シート!$E$5="","",VLOOKUP(A42,入力シート!$B$18:$Q$45,9,0))</f>
        <v/>
      </c>
      <c r="O42" s="180"/>
      <c r="P42" s="5">
        <v>17</v>
      </c>
      <c r="Q42" s="256" t="str">
        <f>IF(入力シート!$E$5="","",VLOOKUP(P42,入力シート!$B$18:$Q$45,3,0))</f>
        <v/>
      </c>
      <c r="R42" s="256"/>
      <c r="S42" s="215" t="str">
        <f>IF(入力シート!$E$5="","",VLOOKUP(P42,入力シート!$B$18:$Q$45,2,0))</f>
        <v/>
      </c>
      <c r="T42" s="215"/>
      <c r="U42" s="259" t="str">
        <f>IF(入力シート!$E$5="","",VLOOKUP(P42,入力シート!$B$18:$Q$45,4,0))</f>
        <v/>
      </c>
      <c r="V42" s="259"/>
      <c r="W42" s="259"/>
      <c r="X42" s="259"/>
      <c r="Y42" s="258" t="str">
        <f>IF(入力シート!$E$5="","",VLOOKUP(P42,入力シート!$B$18:$Q$45,6,0)&amp;"　"&amp;VLOOKUP(P42,入力シート!$B$18:$Q$45,8,0))</f>
        <v/>
      </c>
      <c r="Z42" s="258"/>
      <c r="AA42" s="258"/>
      <c r="AB42" s="258"/>
      <c r="AC42" s="215" t="str">
        <f>IF(入力シート!$E$5="","",VLOOKUP(P42,入力シート!$B$18:$Q$45,9,0))</f>
        <v/>
      </c>
      <c r="AD42" s="246"/>
    </row>
    <row r="43" spans="1:30" ht="22.5" customHeight="1" x14ac:dyDescent="0.2">
      <c r="A43" s="5">
        <v>4</v>
      </c>
      <c r="B43" s="256" t="str">
        <f>IF(入力シート!$E$5="","",VLOOKUP(A43,入力シート!$B$18:$Q$45,3,0))</f>
        <v/>
      </c>
      <c r="C43" s="256"/>
      <c r="D43" s="215" t="str">
        <f>IF(入力シート!$E$5="","",VLOOKUP(A43,入力シート!$B$18:$Q$45,2,0))</f>
        <v/>
      </c>
      <c r="E43" s="215"/>
      <c r="F43" s="257" t="str">
        <f>IF(入力シート!$E$5="","",VLOOKUP(A43,入力シート!$B$18:$Q$45,4,0))</f>
        <v/>
      </c>
      <c r="G43" s="257"/>
      <c r="H43" s="257"/>
      <c r="I43" s="257"/>
      <c r="J43" s="258" t="str">
        <f>IF(入力シート!$E$5="","",VLOOKUP(A43,入力シート!$B$18:$Q$45,6,0)&amp;"　"&amp;VLOOKUP(A43,入力シート!$B$18:$Q$45,8,0))</f>
        <v/>
      </c>
      <c r="K43" s="258"/>
      <c r="L43" s="258"/>
      <c r="M43" s="258"/>
      <c r="N43" s="215" t="str">
        <f>IF(入力シート!$E$5="","",VLOOKUP(A43,入力シート!$B$18:$Q$45,9,0))</f>
        <v/>
      </c>
      <c r="O43" s="180"/>
      <c r="P43" s="5">
        <v>18</v>
      </c>
      <c r="Q43" s="256" t="str">
        <f>IF(入力シート!$E$5="","",VLOOKUP(P43,入力シート!$B$18:$Q$45,3,0))</f>
        <v/>
      </c>
      <c r="R43" s="256"/>
      <c r="S43" s="215" t="str">
        <f>IF(入力シート!$E$5="","",VLOOKUP(P43,入力シート!$B$18:$Q$45,2,0))</f>
        <v/>
      </c>
      <c r="T43" s="215"/>
      <c r="U43" s="211" t="str">
        <f>IF(入力シート!$E$5="","",VLOOKUP(P43,入力シート!$B$18:$Q$45,4,0))</f>
        <v/>
      </c>
      <c r="V43" s="211"/>
      <c r="W43" s="211"/>
      <c r="X43" s="211"/>
      <c r="Y43" s="258" t="str">
        <f>IF(入力シート!$E$5="","",VLOOKUP(P43,入力シート!$B$18:$Q$45,6,0)&amp;"　"&amp;VLOOKUP(P43,入力シート!$B$18:$Q$45,8,0))</f>
        <v/>
      </c>
      <c r="Z43" s="258"/>
      <c r="AA43" s="258"/>
      <c r="AB43" s="258"/>
      <c r="AC43" s="215" t="str">
        <f>IF(入力シート!$E$5="","",VLOOKUP(P43,入力シート!$B$18:$Q$45,9,0))</f>
        <v/>
      </c>
      <c r="AD43" s="246"/>
    </row>
    <row r="44" spans="1:30" ht="22.5" customHeight="1" x14ac:dyDescent="0.2">
      <c r="A44" s="5">
        <v>5</v>
      </c>
      <c r="B44" s="256" t="str">
        <f>IF(入力シート!$E$5="","",VLOOKUP(A44,入力シート!$B$18:$Q$45,3,0))</f>
        <v/>
      </c>
      <c r="C44" s="256"/>
      <c r="D44" s="215" t="str">
        <f>IF(入力シート!$E$5="","",VLOOKUP(A44,入力シート!$B$18:$Q$45,2,0))</f>
        <v/>
      </c>
      <c r="E44" s="215"/>
      <c r="F44" s="257" t="str">
        <f>IF(入力シート!$E$5="","",VLOOKUP(A44,入力シート!$B$18:$Q$45,4,0))</f>
        <v/>
      </c>
      <c r="G44" s="257"/>
      <c r="H44" s="257"/>
      <c r="I44" s="257"/>
      <c r="J44" s="258" t="str">
        <f>IF(入力シート!$E$5="","",VLOOKUP(A44,入力シート!$B$18:$Q$45,6,0)&amp;"　"&amp;VLOOKUP(A44,入力シート!$B$18:$Q$45,8,0))</f>
        <v/>
      </c>
      <c r="K44" s="258"/>
      <c r="L44" s="258"/>
      <c r="M44" s="258"/>
      <c r="N44" s="215" t="str">
        <f>IF(入力シート!$E$5="","",VLOOKUP(A44,入力シート!$B$18:$Q$45,9,0))</f>
        <v/>
      </c>
      <c r="O44" s="180"/>
      <c r="P44" s="5">
        <v>19</v>
      </c>
      <c r="Q44" s="256" t="str">
        <f>IF(入力シート!$E$5="","",VLOOKUP(P44,入力シート!$B$18:$Q$45,3,0))</f>
        <v/>
      </c>
      <c r="R44" s="256"/>
      <c r="S44" s="215" t="str">
        <f>IF(入力シート!$E$5="","",VLOOKUP(P44,入力シート!$B$18:$Q$45,2,0))</f>
        <v/>
      </c>
      <c r="T44" s="215"/>
      <c r="U44" s="211" t="str">
        <f>IF(入力シート!$E$5="","",VLOOKUP(P44,入力シート!$B$18:$Q$45,4,0))</f>
        <v/>
      </c>
      <c r="V44" s="211"/>
      <c r="W44" s="211"/>
      <c r="X44" s="211"/>
      <c r="Y44" s="258" t="str">
        <f>IF(入力シート!$E$5="","",VLOOKUP(P44,入力シート!$B$18:$Q$45,6,0)&amp;"　"&amp;VLOOKUP(P44,入力シート!$B$18:$Q$45,8,0))</f>
        <v/>
      </c>
      <c r="Z44" s="258"/>
      <c r="AA44" s="258"/>
      <c r="AB44" s="258"/>
      <c r="AC44" s="215" t="str">
        <f>IF(入力シート!$E$5="","",VLOOKUP(P44,入力シート!$B$18:$Q$45,9,0))</f>
        <v/>
      </c>
      <c r="AD44" s="246"/>
    </row>
    <row r="45" spans="1:30" ht="22.5" customHeight="1" x14ac:dyDescent="0.2">
      <c r="A45" s="5">
        <v>6</v>
      </c>
      <c r="B45" s="256" t="str">
        <f>IF(入力シート!$E$5="","",VLOOKUP(A45,入力シート!$B$18:$Q$45,3,0))</f>
        <v/>
      </c>
      <c r="C45" s="256"/>
      <c r="D45" s="215" t="str">
        <f>IF(入力シート!$E$5="","",VLOOKUP(A45,入力シート!$B$18:$Q$45,2,0))</f>
        <v/>
      </c>
      <c r="E45" s="215"/>
      <c r="F45" s="257" t="str">
        <f>IF(入力シート!$E$5="","",VLOOKUP(A45,入力シート!$B$18:$Q$45,4,0))</f>
        <v/>
      </c>
      <c r="G45" s="257"/>
      <c r="H45" s="257"/>
      <c r="I45" s="257"/>
      <c r="J45" s="258" t="str">
        <f>IF(入力シート!$E$5="","",VLOOKUP(A45,入力シート!$B$18:$Q$45,6,0)&amp;"　"&amp;VLOOKUP(A45,入力シート!$B$18:$Q$45,8,0))</f>
        <v/>
      </c>
      <c r="K45" s="258"/>
      <c r="L45" s="258"/>
      <c r="M45" s="258"/>
      <c r="N45" s="215" t="str">
        <f>IF(入力シート!$E$5="","",VLOOKUP(A45,入力シート!$B$18:$Q$45,9,0))</f>
        <v/>
      </c>
      <c r="O45" s="180"/>
      <c r="P45" s="5">
        <v>20</v>
      </c>
      <c r="Q45" s="256" t="str">
        <f>IF(入力シート!$E$5="","",VLOOKUP(P45,入力シート!$B$18:$Q$45,3,0))</f>
        <v/>
      </c>
      <c r="R45" s="256"/>
      <c r="S45" s="215" t="str">
        <f>IF(入力シート!$E$5="","",VLOOKUP(P45,入力シート!$B$18:$Q$45,2,0))</f>
        <v/>
      </c>
      <c r="T45" s="215"/>
      <c r="U45" s="211" t="str">
        <f>IF(入力シート!$E$5="","",VLOOKUP(P45,入力シート!$B$18:$Q$45,4,0))</f>
        <v/>
      </c>
      <c r="V45" s="211"/>
      <c r="W45" s="211"/>
      <c r="X45" s="211"/>
      <c r="Y45" s="258" t="str">
        <f>IF(入力シート!$E$5="","",VLOOKUP(P45,入力シート!$B$18:$Q$45,6,0)&amp;"　"&amp;VLOOKUP(P45,入力シート!$B$18:$Q$45,8,0))</f>
        <v/>
      </c>
      <c r="Z45" s="258"/>
      <c r="AA45" s="258"/>
      <c r="AB45" s="258"/>
      <c r="AC45" s="215" t="str">
        <f>IF(入力シート!$E$5="","",VLOOKUP(P45,入力シート!$B$18:$Q$45,9,0))</f>
        <v/>
      </c>
      <c r="AD45" s="246"/>
    </row>
    <row r="46" spans="1:30" ht="22.5" customHeight="1" x14ac:dyDescent="0.2">
      <c r="A46" s="5">
        <v>7</v>
      </c>
      <c r="B46" s="256" t="str">
        <f>IF(入力シート!$E$5="","",VLOOKUP(A46,入力シート!$B$18:$Q$45,3,0))</f>
        <v/>
      </c>
      <c r="C46" s="256"/>
      <c r="D46" s="215" t="str">
        <f>IF(入力シート!$E$5="","",VLOOKUP(A46,入力シート!$B$18:$Q$45,2,0))</f>
        <v/>
      </c>
      <c r="E46" s="215"/>
      <c r="F46" s="257" t="str">
        <f>IF(入力シート!$E$5="","",VLOOKUP(A46,入力シート!$B$18:$Q$45,4,0))</f>
        <v/>
      </c>
      <c r="G46" s="257"/>
      <c r="H46" s="257"/>
      <c r="I46" s="257"/>
      <c r="J46" s="258" t="str">
        <f>IF(入力シート!$E$5="","",VLOOKUP(A46,入力シート!$B$18:$Q$45,6,0)&amp;"　"&amp;VLOOKUP(A46,入力シート!$B$18:$Q$45,8,0))</f>
        <v/>
      </c>
      <c r="K46" s="258"/>
      <c r="L46" s="258"/>
      <c r="M46" s="258"/>
      <c r="N46" s="215" t="str">
        <f>IF(入力シート!$E$5="","",VLOOKUP(A46,入力シート!$B$18:$Q$45,9,0))</f>
        <v/>
      </c>
      <c r="O46" s="180"/>
      <c r="P46" s="5">
        <v>21</v>
      </c>
      <c r="Q46" s="256" t="str">
        <f>IF(入力シート!$E$5="","",VLOOKUP(P46,入力シート!$B$18:$Q$45,3,0))</f>
        <v/>
      </c>
      <c r="R46" s="256"/>
      <c r="S46" s="215" t="str">
        <f>IF(入力シート!$E$5="","",VLOOKUP(P46,入力シート!$B$18:$Q$45,2,0))</f>
        <v/>
      </c>
      <c r="T46" s="215"/>
      <c r="U46" s="211" t="str">
        <f>IF(入力シート!$E$5="","",VLOOKUP(P46,入力シート!$B$18:$Q$45,4,0))</f>
        <v/>
      </c>
      <c r="V46" s="211"/>
      <c r="W46" s="211"/>
      <c r="X46" s="211"/>
      <c r="Y46" s="258" t="str">
        <f>IF(入力シート!$E$5="","",VLOOKUP(P46,入力シート!$B$18:$Q$45,6,0)&amp;"　"&amp;VLOOKUP(P46,入力シート!$B$18:$Q$45,8,0))</f>
        <v/>
      </c>
      <c r="Z46" s="258"/>
      <c r="AA46" s="258"/>
      <c r="AB46" s="258"/>
      <c r="AC46" s="215" t="str">
        <f>IF(入力シート!$E$5="","",VLOOKUP(P46,入力シート!$B$18:$Q$45,9,0))</f>
        <v/>
      </c>
      <c r="AD46" s="246"/>
    </row>
    <row r="47" spans="1:30" ht="22.5" customHeight="1" x14ac:dyDescent="0.2">
      <c r="A47" s="5">
        <v>8</v>
      </c>
      <c r="B47" s="256" t="str">
        <f>IF(入力シート!$E$5="","",VLOOKUP(A47,入力シート!$B$18:$Q$45,3,0))</f>
        <v/>
      </c>
      <c r="C47" s="256"/>
      <c r="D47" s="215" t="str">
        <f>IF(入力シート!$E$5="","",VLOOKUP(A47,入力シート!$B$18:$Q$45,2,0))</f>
        <v/>
      </c>
      <c r="E47" s="215"/>
      <c r="F47" s="257" t="str">
        <f>IF(入力シート!$E$5="","",VLOOKUP(A47,入力シート!$B$18:$Q$45,4,0))</f>
        <v/>
      </c>
      <c r="G47" s="257"/>
      <c r="H47" s="257"/>
      <c r="I47" s="257"/>
      <c r="J47" s="258" t="str">
        <f>IF(入力シート!$E$5="","",VLOOKUP(A47,入力シート!$B$18:$Q$45,6,0)&amp;"　"&amp;VLOOKUP(A47,入力シート!$B$18:$Q$45,8,0))</f>
        <v/>
      </c>
      <c r="K47" s="258"/>
      <c r="L47" s="258"/>
      <c r="M47" s="258"/>
      <c r="N47" s="215" t="str">
        <f>IF(入力シート!$E$5="","",VLOOKUP(A47,入力シート!$B$18:$Q$45,9,0))</f>
        <v/>
      </c>
      <c r="O47" s="180"/>
      <c r="P47" s="5">
        <v>22</v>
      </c>
      <c r="Q47" s="256" t="str">
        <f>IF(入力シート!$E$5="","",VLOOKUP(P47,入力シート!$B$18:$Q$45,3,0))</f>
        <v/>
      </c>
      <c r="R47" s="256"/>
      <c r="S47" s="215" t="str">
        <f>IF(入力シート!$E$5="","",VLOOKUP(P47,入力シート!$B$18:$Q$45,2,0))</f>
        <v/>
      </c>
      <c r="T47" s="215"/>
      <c r="U47" s="211" t="str">
        <f>IF(入力シート!$E$5="","",VLOOKUP(P47,入力シート!$B$18:$Q$45,4,0))</f>
        <v/>
      </c>
      <c r="V47" s="211"/>
      <c r="W47" s="211"/>
      <c r="X47" s="211"/>
      <c r="Y47" s="258" t="str">
        <f>IF(入力シート!$E$5="","",VLOOKUP(P47,入力シート!$B$18:$Q$45,6,0)&amp;"　"&amp;VLOOKUP(P47,入力シート!$B$18:$Q$45,8,0))</f>
        <v/>
      </c>
      <c r="Z47" s="258"/>
      <c r="AA47" s="258"/>
      <c r="AB47" s="258"/>
      <c r="AC47" s="215" t="str">
        <f>IF(入力シート!$E$5="","",VLOOKUP(P47,入力シート!$B$18:$Q$45,9,0))</f>
        <v/>
      </c>
      <c r="AD47" s="246"/>
    </row>
    <row r="48" spans="1:30" ht="22.5" customHeight="1" x14ac:dyDescent="0.2">
      <c r="A48" s="5">
        <v>9</v>
      </c>
      <c r="B48" s="256" t="str">
        <f>IF(入力シート!$E$5="","",VLOOKUP(A48,入力シート!$B$18:$Q$45,3,0))</f>
        <v/>
      </c>
      <c r="C48" s="256"/>
      <c r="D48" s="215" t="str">
        <f>IF(入力シート!$E$5="","",VLOOKUP(A48,入力シート!$B$18:$Q$45,2,0))</f>
        <v/>
      </c>
      <c r="E48" s="215"/>
      <c r="F48" s="257" t="str">
        <f>IF(入力シート!$E$5="","",VLOOKUP(A48,入力シート!$B$18:$Q$45,4,0))</f>
        <v/>
      </c>
      <c r="G48" s="257"/>
      <c r="H48" s="257"/>
      <c r="I48" s="257"/>
      <c r="J48" s="258" t="str">
        <f>IF(入力シート!$E$5="","",VLOOKUP(A48,入力シート!$B$18:$Q$45,6,0)&amp;"　"&amp;VLOOKUP(A48,入力シート!$B$18:$Q$45,8,0))</f>
        <v/>
      </c>
      <c r="K48" s="258"/>
      <c r="L48" s="258"/>
      <c r="M48" s="258"/>
      <c r="N48" s="215" t="str">
        <f>IF(入力シート!$E$5="","",VLOOKUP(A48,入力シート!$B$18:$Q$45,9,0))</f>
        <v/>
      </c>
      <c r="O48" s="180"/>
      <c r="P48" s="5">
        <v>23</v>
      </c>
      <c r="Q48" s="256" t="str">
        <f>IF(入力シート!$E$5="","",VLOOKUP(P48,入力シート!$B$18:$Q$45,3,0))</f>
        <v/>
      </c>
      <c r="R48" s="256"/>
      <c r="S48" s="215" t="str">
        <f>IF(入力シート!$E$5="","",VLOOKUP(P48,入力シート!$B$18:$Q$45,2,0))</f>
        <v/>
      </c>
      <c r="T48" s="215"/>
      <c r="U48" s="211" t="str">
        <f>IF(入力シート!$E$5="","",VLOOKUP(P48,入力シート!$B$18:$Q$45,4,0))</f>
        <v/>
      </c>
      <c r="V48" s="211"/>
      <c r="W48" s="211"/>
      <c r="X48" s="211"/>
      <c r="Y48" s="258" t="str">
        <f>IF(入力シート!$E$5="","",VLOOKUP(P48,入力シート!$B$18:$Q$45,6,0)&amp;"　"&amp;VLOOKUP(P48,入力シート!$B$18:$Q$45,8,0))</f>
        <v/>
      </c>
      <c r="Z48" s="258"/>
      <c r="AA48" s="258"/>
      <c r="AB48" s="258"/>
      <c r="AC48" s="215" t="str">
        <f>IF(入力シート!$E$5="","",VLOOKUP(P48,入力シート!$B$18:$Q$45,9,0))</f>
        <v/>
      </c>
      <c r="AD48" s="246"/>
    </row>
    <row r="49" spans="1:30" ht="22.5" customHeight="1" x14ac:dyDescent="0.2">
      <c r="A49" s="5">
        <v>10</v>
      </c>
      <c r="B49" s="256" t="str">
        <f>IF(入力シート!$E$5="","",VLOOKUP(A49,入力シート!$B$18:$Q$45,3,0))</f>
        <v/>
      </c>
      <c r="C49" s="256"/>
      <c r="D49" s="215" t="str">
        <f>IF(入力シート!$E$5="","",VLOOKUP(A49,入力シート!$B$18:$Q$45,2,0))</f>
        <v/>
      </c>
      <c r="E49" s="215"/>
      <c r="F49" s="257" t="str">
        <f>IF(入力シート!$E$5="","",VLOOKUP(A49,入力シート!$B$18:$Q$45,4,0))</f>
        <v/>
      </c>
      <c r="G49" s="257"/>
      <c r="H49" s="257"/>
      <c r="I49" s="257"/>
      <c r="J49" s="258" t="str">
        <f>IF(入力シート!$E$5="","",VLOOKUP(A49,入力シート!$B$18:$Q$45,6,0)&amp;"　"&amp;VLOOKUP(A49,入力シート!$B$18:$Q$45,8,0))</f>
        <v/>
      </c>
      <c r="K49" s="258"/>
      <c r="L49" s="258"/>
      <c r="M49" s="258"/>
      <c r="N49" s="215" t="str">
        <f>IF(入力シート!$E$5="","",VLOOKUP(A49,入力シート!$B$18:$Q$45,9,0))</f>
        <v/>
      </c>
      <c r="O49" s="180"/>
      <c r="P49" s="5">
        <v>24</v>
      </c>
      <c r="Q49" s="256" t="str">
        <f>IF(入力シート!$E$5="","",VLOOKUP(P49,入力シート!$B$18:$Q$45,3,0))</f>
        <v/>
      </c>
      <c r="R49" s="256"/>
      <c r="S49" s="215" t="str">
        <f>IF(入力シート!$E$5="","",VLOOKUP(P49,入力シート!$B$18:$Q$45,2,0))</f>
        <v/>
      </c>
      <c r="T49" s="215"/>
      <c r="U49" s="211" t="str">
        <f>IF(入力シート!$E$5="","",VLOOKUP(P49,入力シート!$B$18:$Q$45,4,0))</f>
        <v/>
      </c>
      <c r="V49" s="211"/>
      <c r="W49" s="211"/>
      <c r="X49" s="211"/>
      <c r="Y49" s="258" t="str">
        <f>IF(入力シート!$E$5="","",VLOOKUP(P49,入力シート!$B$18:$Q$45,6,0)&amp;"　"&amp;VLOOKUP(P49,入力シート!$B$18:$Q$45,8,0))</f>
        <v/>
      </c>
      <c r="Z49" s="258"/>
      <c r="AA49" s="258"/>
      <c r="AB49" s="258"/>
      <c r="AC49" s="215" t="str">
        <f>IF(入力シート!$E$5="","",VLOOKUP(P49,入力シート!$B$18:$Q$45,9,0))</f>
        <v/>
      </c>
      <c r="AD49" s="246"/>
    </row>
    <row r="50" spans="1:30" ht="22.5" customHeight="1" x14ac:dyDescent="0.2">
      <c r="A50" s="5">
        <v>11</v>
      </c>
      <c r="B50" s="256" t="str">
        <f>IF(入力シート!$E$5="","",VLOOKUP(A50,入力シート!$B$18:$Q$45,3,0))</f>
        <v/>
      </c>
      <c r="C50" s="256"/>
      <c r="D50" s="215" t="str">
        <f>IF(入力シート!$E$5="","",VLOOKUP(A50,入力シート!$B$18:$Q$45,2,0))</f>
        <v/>
      </c>
      <c r="E50" s="215"/>
      <c r="F50" s="257" t="str">
        <f>IF(入力シート!$E$5="","",VLOOKUP(A50,入力シート!$B$18:$Q$45,4,0))</f>
        <v/>
      </c>
      <c r="G50" s="257"/>
      <c r="H50" s="257"/>
      <c r="I50" s="257"/>
      <c r="J50" s="258" t="str">
        <f>IF(入力シート!$E$5="","",VLOOKUP(A50,入力シート!$B$18:$Q$45,6,0)&amp;"　"&amp;VLOOKUP(A50,入力シート!$B$18:$Q$45,8,0))</f>
        <v/>
      </c>
      <c r="K50" s="258"/>
      <c r="L50" s="258"/>
      <c r="M50" s="258"/>
      <c r="N50" s="215" t="str">
        <f>IF(入力シート!$E$5="","",VLOOKUP(A50,入力シート!$B$18:$Q$45,9,0))</f>
        <v/>
      </c>
      <c r="O50" s="180"/>
      <c r="P50" s="5">
        <v>25</v>
      </c>
      <c r="Q50" s="256" t="str">
        <f>IF(入力シート!$E$5="","",VLOOKUP(P50,入力シート!$B$18:$Q$45,3,0))</f>
        <v/>
      </c>
      <c r="R50" s="256"/>
      <c r="S50" s="215" t="str">
        <f>IF(入力シート!$E$5="","",VLOOKUP(P50,入力シート!$B$18:$Q$45,2,0))</f>
        <v/>
      </c>
      <c r="T50" s="215"/>
      <c r="U50" s="211" t="str">
        <f>IF(入力シート!$E$5="","",VLOOKUP(P50,入力シート!$B$18:$Q$45,4,0))</f>
        <v/>
      </c>
      <c r="V50" s="211"/>
      <c r="W50" s="211"/>
      <c r="X50" s="211"/>
      <c r="Y50" s="258" t="str">
        <f>IF(入力シート!$E$5="","",VLOOKUP(P50,入力シート!$B$18:$Q$45,6,0)&amp;"　"&amp;VLOOKUP(P50,入力シート!$B$18:$Q$45,8,0))</f>
        <v/>
      </c>
      <c r="Z50" s="258"/>
      <c r="AA50" s="258"/>
      <c r="AB50" s="258"/>
      <c r="AC50" s="215" t="str">
        <f>IF(入力シート!$E$5="","",VLOOKUP(P50,入力シート!$B$18:$Q$45,9,0))</f>
        <v/>
      </c>
      <c r="AD50" s="246"/>
    </row>
    <row r="51" spans="1:30" ht="22.5" customHeight="1" thickBot="1" x14ac:dyDescent="0.25">
      <c r="A51" s="6">
        <v>12</v>
      </c>
      <c r="B51" s="247" t="str">
        <f>IF(入力シート!$E$5="","",VLOOKUP(A51,入力シート!$B$18:$Q$45,3,0))</f>
        <v/>
      </c>
      <c r="C51" s="247"/>
      <c r="D51" s="248" t="str">
        <f>IF(入力シート!$E$5="","",VLOOKUP(A51,入力シート!$B$18:$Q$45,2,0))</f>
        <v/>
      </c>
      <c r="E51" s="248"/>
      <c r="F51" s="249" t="str">
        <f>IF(入力シート!$E$5="","",VLOOKUP(A51,入力シート!$B$18:$Q$45,4,0))</f>
        <v/>
      </c>
      <c r="G51" s="249"/>
      <c r="H51" s="249"/>
      <c r="I51" s="249"/>
      <c r="J51" s="250" t="str">
        <f>IF(入力シート!$E$5="","",VLOOKUP(A51,入力シート!$B$18:$Q$45,6,0)&amp;"　"&amp;VLOOKUP(A51,入力シート!$B$18:$Q$45,8,0))</f>
        <v/>
      </c>
      <c r="K51" s="250"/>
      <c r="L51" s="250"/>
      <c r="M51" s="250"/>
      <c r="N51" s="248" t="str">
        <f>IF(入力シート!$E$5="","",VLOOKUP(A51,入力シート!$B$18:$Q$45,9,0))</f>
        <v/>
      </c>
      <c r="O51" s="251"/>
      <c r="P51" s="84">
        <v>28</v>
      </c>
      <c r="Q51" s="251" t="s">
        <v>46</v>
      </c>
      <c r="R51" s="252"/>
      <c r="S51" s="252"/>
      <c r="T51" s="253"/>
      <c r="U51" s="254" t="str">
        <f>IF(入力シート!$E$5="","",VLOOKUP(P51,入力シート!$B$18:$Q$45,4,0))</f>
        <v/>
      </c>
      <c r="V51" s="254"/>
      <c r="W51" s="254"/>
      <c r="X51" s="254"/>
      <c r="Y51" s="250" t="str">
        <f>IF(入力シート!$E$5="","",VLOOKUP(P51,入力シート!$B$18:$Q$45,6,0)&amp;"　"&amp;VLOOKUP(P51,入力シート!$B$18:$Q$45,8,0))</f>
        <v/>
      </c>
      <c r="Z51" s="250"/>
      <c r="AA51" s="250"/>
      <c r="AB51" s="250"/>
      <c r="AC51" s="248" t="str">
        <f>IF(入力シート!$E$5="","",VLOOKUP(P51,入力シート!$B$18:$Q$45,9,0))</f>
        <v/>
      </c>
      <c r="AD51" s="255"/>
    </row>
    <row r="52" spans="1:30" ht="22.5" customHeight="1" thickBot="1" x14ac:dyDescent="0.25">
      <c r="X52" s="240" t="s">
        <v>47</v>
      </c>
      <c r="Y52" s="241"/>
      <c r="Z52" s="242"/>
      <c r="AA52" s="243" t="str">
        <f>IF(入力シート!E5="","",入力シート!L11)</f>
        <v/>
      </c>
      <c r="AB52" s="243"/>
      <c r="AC52" s="243"/>
      <c r="AD52" s="244"/>
    </row>
    <row r="53" spans="1:30" ht="7.5" customHeight="1" x14ac:dyDescent="0.2">
      <c r="X53" s="3"/>
      <c r="Y53" s="3"/>
      <c r="Z53" s="3"/>
      <c r="AA53" s="3"/>
      <c r="AB53" s="3"/>
      <c r="AC53" s="3"/>
      <c r="AD53" s="3"/>
    </row>
    <row r="54" spans="1:30" x14ac:dyDescent="0.2">
      <c r="B54" s="230" t="s">
        <v>86</v>
      </c>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row>
    <row r="55" spans="1:30" x14ac:dyDescent="0.2">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row>
    <row r="56" spans="1:30" ht="7.5" customHeight="1" thickBot="1" x14ac:dyDescent="0.25"/>
    <row r="57" spans="1:30" ht="22.5" customHeight="1" x14ac:dyDescent="0.2">
      <c r="A57" s="276" t="s">
        <v>84</v>
      </c>
      <c r="B57" s="277"/>
      <c r="C57" s="277"/>
      <c r="D57" s="277"/>
      <c r="E57" s="278"/>
      <c r="F57" s="83"/>
      <c r="G57" s="68"/>
      <c r="H57" s="227" t="str">
        <f>IF(入力シート!E5="","",IF(入力シート!U19&gt;0,入力シート!U19&amp;入力シート!V19,入力シート!V19))</f>
        <v/>
      </c>
      <c r="I57" s="227"/>
      <c r="J57" s="227"/>
      <c r="K57" s="227"/>
      <c r="L57" s="68"/>
      <c r="M57" s="245" t="str">
        <f>IF(入力シート!E5="","",入力シート!W19)</f>
        <v/>
      </c>
      <c r="N57" s="245"/>
      <c r="O57" s="69" t="str">
        <f>IF(M57&gt;0,"回目の出場","")</f>
        <v>回目の出場</v>
      </c>
      <c r="P57" s="69"/>
      <c r="Q57" s="69"/>
      <c r="R57" s="69"/>
      <c r="S57" s="227" t="s">
        <v>85</v>
      </c>
      <c r="T57" s="227"/>
      <c r="U57" s="227"/>
      <c r="V57" s="227" t="str">
        <f>IF(入力シート!E5="","",入力シート!AA19)</f>
        <v/>
      </c>
      <c r="W57" s="227"/>
      <c r="X57" s="67" t="s">
        <v>48</v>
      </c>
      <c r="Y57" s="67"/>
      <c r="Z57" s="67"/>
      <c r="AA57" s="67"/>
      <c r="AB57" s="67"/>
      <c r="AC57" s="69"/>
      <c r="AD57" s="70"/>
    </row>
    <row r="58" spans="1:30" ht="15" customHeight="1" x14ac:dyDescent="0.2">
      <c r="A58" s="279"/>
      <c r="B58" s="280"/>
      <c r="C58" s="280"/>
      <c r="D58" s="280"/>
      <c r="E58" s="281"/>
      <c r="F58" s="285" t="str">
        <f>IF(入力シート!E5="","",入力シート!S21)</f>
        <v/>
      </c>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7"/>
    </row>
    <row r="59" spans="1:30" ht="15" customHeight="1" x14ac:dyDescent="0.2">
      <c r="A59" s="279"/>
      <c r="B59" s="280"/>
      <c r="C59" s="280"/>
      <c r="D59" s="280"/>
      <c r="E59" s="281"/>
      <c r="F59" s="285"/>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7"/>
    </row>
    <row r="60" spans="1:30" ht="15" customHeight="1" x14ac:dyDescent="0.2">
      <c r="A60" s="279"/>
      <c r="B60" s="280"/>
      <c r="C60" s="280"/>
      <c r="D60" s="280"/>
      <c r="E60" s="281"/>
      <c r="F60" s="285"/>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7"/>
    </row>
    <row r="61" spans="1:30" ht="15" customHeight="1" x14ac:dyDescent="0.2">
      <c r="A61" s="279"/>
      <c r="B61" s="280"/>
      <c r="C61" s="280"/>
      <c r="D61" s="280"/>
      <c r="E61" s="281"/>
      <c r="F61" s="285"/>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7"/>
    </row>
    <row r="62" spans="1:30" ht="13.5" customHeight="1" x14ac:dyDescent="0.2">
      <c r="A62" s="279"/>
      <c r="B62" s="280"/>
      <c r="C62" s="280"/>
      <c r="D62" s="280"/>
      <c r="E62" s="281"/>
      <c r="F62" s="285"/>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7"/>
    </row>
    <row r="63" spans="1:30" ht="13.5" customHeight="1" x14ac:dyDescent="0.2">
      <c r="A63" s="279"/>
      <c r="B63" s="280"/>
      <c r="C63" s="280"/>
      <c r="D63" s="280"/>
      <c r="E63" s="281"/>
      <c r="F63" s="285"/>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7"/>
    </row>
    <row r="64" spans="1:30" ht="14.25" customHeight="1" thickBot="1" x14ac:dyDescent="0.25">
      <c r="A64" s="282"/>
      <c r="B64" s="283"/>
      <c r="C64" s="283"/>
      <c r="D64" s="283"/>
      <c r="E64" s="284"/>
      <c r="F64" s="288"/>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90"/>
    </row>
  </sheetData>
  <sheetProtection algorithmName="SHA-512" hashValue="qlzcfIuGMyai27MzaJAO9LitZgMLoe2A8PCWpoHPwc5qNugL2Jx9hxONKus90Hz3GwEUleEcFs0DB9bh3FlFGg==" saltValue="p3bQh6bgmnef1K1HXCdOQw==" spinCount="100000" sheet="1"/>
  <mergeCells count="176">
    <mergeCell ref="H57:K57"/>
    <mergeCell ref="A57:E64"/>
    <mergeCell ref="F58:AD64"/>
    <mergeCell ref="A31:C31"/>
    <mergeCell ref="D31:G31"/>
    <mergeCell ref="A32:C32"/>
    <mergeCell ref="D32:Q32"/>
    <mergeCell ref="R32:T32"/>
    <mergeCell ref="U32:AD32"/>
    <mergeCell ref="Y37:AB37"/>
    <mergeCell ref="A33:C33"/>
    <mergeCell ref="D33:Q33"/>
    <mergeCell ref="R33:T33"/>
    <mergeCell ref="U33:AD33"/>
    <mergeCell ref="A34:C35"/>
    <mergeCell ref="E34:Q34"/>
    <mergeCell ref="R34:T34"/>
    <mergeCell ref="U34:AD34"/>
    <mergeCell ref="R35:T35"/>
    <mergeCell ref="U35:AD35"/>
    <mergeCell ref="B37:C37"/>
    <mergeCell ref="D37:E37"/>
    <mergeCell ref="F37:I37"/>
    <mergeCell ref="J37:M37"/>
    <mergeCell ref="N37:O37"/>
    <mergeCell ref="Q37:R37"/>
    <mergeCell ref="S37:T37"/>
    <mergeCell ref="U37:X37"/>
    <mergeCell ref="AC37:AD37"/>
    <mergeCell ref="B38:C38"/>
    <mergeCell ref="D38:E38"/>
    <mergeCell ref="F38:I38"/>
    <mergeCell ref="J38:M38"/>
    <mergeCell ref="N38:O38"/>
    <mergeCell ref="Q38:R38"/>
    <mergeCell ref="S38:T38"/>
    <mergeCell ref="U38:X38"/>
    <mergeCell ref="Y38:AB38"/>
    <mergeCell ref="AC38:AD38"/>
    <mergeCell ref="AC39:AD39"/>
    <mergeCell ref="B40:C40"/>
    <mergeCell ref="D40:E40"/>
    <mergeCell ref="F40:I40"/>
    <mergeCell ref="J40:M40"/>
    <mergeCell ref="N40:O40"/>
    <mergeCell ref="Q40:R40"/>
    <mergeCell ref="S40:T40"/>
    <mergeCell ref="U40:X40"/>
    <mergeCell ref="Y40:AB40"/>
    <mergeCell ref="AC40:AD40"/>
    <mergeCell ref="B39:C39"/>
    <mergeCell ref="D39:E39"/>
    <mergeCell ref="F39:I39"/>
    <mergeCell ref="J39:M39"/>
    <mergeCell ref="N39:O39"/>
    <mergeCell ref="Q39:R39"/>
    <mergeCell ref="S39:T39"/>
    <mergeCell ref="U39:X39"/>
    <mergeCell ref="Y39:AB39"/>
    <mergeCell ref="AC41:AD41"/>
    <mergeCell ref="B42:C42"/>
    <mergeCell ref="D42:E42"/>
    <mergeCell ref="F42:I42"/>
    <mergeCell ref="J42:M42"/>
    <mergeCell ref="N42:O42"/>
    <mergeCell ref="Q42:R42"/>
    <mergeCell ref="S42:T42"/>
    <mergeCell ref="U42:X42"/>
    <mergeCell ref="Y42:AB42"/>
    <mergeCell ref="AC42:AD42"/>
    <mergeCell ref="B41:C41"/>
    <mergeCell ref="D41:E41"/>
    <mergeCell ref="F41:I41"/>
    <mergeCell ref="J41:M41"/>
    <mergeCell ref="N41:O41"/>
    <mergeCell ref="Q41:R41"/>
    <mergeCell ref="S41:T41"/>
    <mergeCell ref="U41:X41"/>
    <mergeCell ref="Y41:AB41"/>
    <mergeCell ref="AC43:AD43"/>
    <mergeCell ref="B44:C44"/>
    <mergeCell ref="D44:E44"/>
    <mergeCell ref="F44:I44"/>
    <mergeCell ref="J44:M44"/>
    <mergeCell ref="N44:O44"/>
    <mergeCell ref="Q44:R44"/>
    <mergeCell ref="S44:T44"/>
    <mergeCell ref="U44:X44"/>
    <mergeCell ref="Y44:AB44"/>
    <mergeCell ref="AC44:AD44"/>
    <mergeCell ref="B43:C43"/>
    <mergeCell ref="D43:E43"/>
    <mergeCell ref="F43:I43"/>
    <mergeCell ref="J43:M43"/>
    <mergeCell ref="N43:O43"/>
    <mergeCell ref="Q43:R43"/>
    <mergeCell ref="S43:T43"/>
    <mergeCell ref="U43:X43"/>
    <mergeCell ref="Y43:AB43"/>
    <mergeCell ref="AC45:AD45"/>
    <mergeCell ref="B46:C46"/>
    <mergeCell ref="D46:E46"/>
    <mergeCell ref="F46:I46"/>
    <mergeCell ref="J46:M46"/>
    <mergeCell ref="N46:O46"/>
    <mergeCell ref="Q46:R46"/>
    <mergeCell ref="S46:T46"/>
    <mergeCell ref="U46:X46"/>
    <mergeCell ref="Y46:AB46"/>
    <mergeCell ref="AC46:AD46"/>
    <mergeCell ref="B45:C45"/>
    <mergeCell ref="D45:E45"/>
    <mergeCell ref="F45:I45"/>
    <mergeCell ref="J45:M45"/>
    <mergeCell ref="N45:O45"/>
    <mergeCell ref="Q45:R45"/>
    <mergeCell ref="S45:T45"/>
    <mergeCell ref="U45:X45"/>
    <mergeCell ref="Y45:AB45"/>
    <mergeCell ref="AC47:AD47"/>
    <mergeCell ref="B48:C48"/>
    <mergeCell ref="D48:E48"/>
    <mergeCell ref="F48:I48"/>
    <mergeCell ref="J48:M48"/>
    <mergeCell ref="N48:O48"/>
    <mergeCell ref="Q48:R48"/>
    <mergeCell ref="S48:T48"/>
    <mergeCell ref="U48:X48"/>
    <mergeCell ref="Y48:AB48"/>
    <mergeCell ref="B47:C47"/>
    <mergeCell ref="D47:E47"/>
    <mergeCell ref="F47:I47"/>
    <mergeCell ref="J47:M47"/>
    <mergeCell ref="N47:O47"/>
    <mergeCell ref="Q47:R47"/>
    <mergeCell ref="S47:T47"/>
    <mergeCell ref="U47:X47"/>
    <mergeCell ref="Y47:AB47"/>
    <mergeCell ref="Q50:R50"/>
    <mergeCell ref="S50:T50"/>
    <mergeCell ref="U50:X50"/>
    <mergeCell ref="Y50:AB50"/>
    <mergeCell ref="AC48:AD48"/>
    <mergeCell ref="B49:C49"/>
    <mergeCell ref="D49:E49"/>
    <mergeCell ref="F49:I49"/>
    <mergeCell ref="J49:M49"/>
    <mergeCell ref="N49:O49"/>
    <mergeCell ref="Q49:R49"/>
    <mergeCell ref="S49:T49"/>
    <mergeCell ref="U49:X49"/>
    <mergeCell ref="Y49:AB49"/>
    <mergeCell ref="V57:W57"/>
    <mergeCell ref="S57:U57"/>
    <mergeCell ref="E35:Q35"/>
    <mergeCell ref="B54:AD55"/>
    <mergeCell ref="C3:AB28"/>
    <mergeCell ref="X52:Z52"/>
    <mergeCell ref="AA52:AD52"/>
    <mergeCell ref="M57:N57"/>
    <mergeCell ref="AC50:AD50"/>
    <mergeCell ref="B51:C51"/>
    <mergeCell ref="D51:E51"/>
    <mergeCell ref="F51:I51"/>
    <mergeCell ref="J51:M51"/>
    <mergeCell ref="N51:O51"/>
    <mergeCell ref="Q51:T51"/>
    <mergeCell ref="U51:X51"/>
    <mergeCell ref="Y51:AB51"/>
    <mergeCell ref="AC51:AD51"/>
    <mergeCell ref="AC49:AD49"/>
    <mergeCell ref="B50:C50"/>
    <mergeCell ref="D50:E50"/>
    <mergeCell ref="F50:I50"/>
    <mergeCell ref="J50:M50"/>
    <mergeCell ref="N50:O50"/>
  </mergeCells>
  <phoneticPr fontId="2"/>
  <conditionalFormatting sqref="A38:AD51">
    <cfRule type="cellIs" dxfId="1" priority="1" operator="equal">
      <formula>0</formula>
    </cfRule>
  </conditionalFormatting>
  <conditionalFormatting sqref="M57:N57">
    <cfRule type="cellIs" dxfId="0" priority="2" stopIfTrue="1" operator="equal">
      <formula>0</formula>
    </cfRule>
  </conditionalFormatting>
  <printOptions horizontalCentered="1"/>
  <pageMargins left="0.47244094488188981" right="0.47244094488188981" top="0.59055118110236227" bottom="0.59055118110236227" header="0.51181102362204722" footer="0.51181102362204722"/>
  <pageSetup paperSize="9" scale="7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81D4-8EFD-4C74-933B-A722C70B2932}">
  <dimension ref="A1:J26"/>
  <sheetViews>
    <sheetView topLeftCell="A12" workbookViewId="0">
      <selection activeCell="E22" sqref="E22"/>
    </sheetView>
  </sheetViews>
  <sheetFormatPr defaultRowHeight="13" x14ac:dyDescent="0.2"/>
  <cols>
    <col min="2" max="2" width="11.7265625" customWidth="1"/>
    <col min="4" max="4" width="15.36328125" customWidth="1"/>
    <col min="5" max="5" width="19.1796875" customWidth="1"/>
    <col min="6" max="6" width="11.7265625" customWidth="1"/>
    <col min="7" max="8" width="18.08984375" customWidth="1"/>
  </cols>
  <sheetData>
    <row r="1" spans="1:10" s="92" customFormat="1" ht="15" customHeight="1" x14ac:dyDescent="0.2">
      <c r="A1" s="90" t="s">
        <v>103</v>
      </c>
      <c r="B1" s="91" t="s">
        <v>104</v>
      </c>
      <c r="C1" s="90" t="s">
        <v>105</v>
      </c>
      <c r="D1" s="90" t="s">
        <v>106</v>
      </c>
      <c r="E1" s="90" t="s">
        <v>107</v>
      </c>
      <c r="F1" s="90" t="s">
        <v>108</v>
      </c>
      <c r="G1" s="90" t="s">
        <v>109</v>
      </c>
      <c r="H1" s="90" t="s">
        <v>110</v>
      </c>
      <c r="J1" s="93"/>
    </row>
    <row r="2" spans="1:10" ht="17.5" x14ac:dyDescent="0.2">
      <c r="A2" s="90">
        <v>1</v>
      </c>
      <c r="B2" t="str">
        <f>IF(入力シート!$A$1="","",入力シート!$A$1)</f>
        <v/>
      </c>
      <c r="C2" s="94" t="str">
        <f>IF(入力シート!$C20="","",入力シート!$C20)</f>
        <v/>
      </c>
      <c r="D2" s="94" t="str">
        <f>IF(入力シート!$C20="","",入力シート!$E20)</f>
        <v/>
      </c>
      <c r="E2" s="94" t="str">
        <f>IF(入力シート!$C20="","",入力シート!$G20&amp;"　"&amp;入力シート!$I20)</f>
        <v/>
      </c>
      <c r="F2" s="95"/>
    </row>
    <row r="3" spans="1:10" ht="17.5" x14ac:dyDescent="0.2">
      <c r="A3" s="90">
        <v>2</v>
      </c>
      <c r="B3" t="str">
        <f>IF(入力シート!$A$1="","",入力シート!$A$1)</f>
        <v/>
      </c>
      <c r="C3" s="94" t="str">
        <f>IF(入力シート!$C21="","",入力シート!$C21)</f>
        <v/>
      </c>
      <c r="D3" s="94" t="str">
        <f>IF(入力シート!$C21="","",入力シート!$E21)</f>
        <v/>
      </c>
      <c r="E3" s="94" t="str">
        <f>IF(入力シート!$C21="","",入力シート!$G21&amp;"　"&amp;入力シート!$I21)</f>
        <v/>
      </c>
      <c r="F3" s="95"/>
    </row>
    <row r="4" spans="1:10" ht="17.5" x14ac:dyDescent="0.2">
      <c r="A4" s="90">
        <v>3</v>
      </c>
      <c r="B4" t="str">
        <f>IF(入力シート!$A$1="","",入力シート!$A$1)</f>
        <v/>
      </c>
      <c r="C4" s="94" t="str">
        <f>IF(入力シート!$C22="","",入力シート!$C22)</f>
        <v/>
      </c>
      <c r="D4" s="94" t="str">
        <f>IF(入力シート!$C22="","",入力シート!$E22)</f>
        <v/>
      </c>
      <c r="E4" s="94" t="str">
        <f>IF(入力シート!$C22="","",入力シート!$G22&amp;"　"&amp;入力シート!$I22)</f>
        <v/>
      </c>
      <c r="F4" s="95"/>
    </row>
    <row r="5" spans="1:10" ht="17.5" x14ac:dyDescent="0.2">
      <c r="A5" s="90">
        <v>4</v>
      </c>
      <c r="B5" t="str">
        <f>IF(入力シート!$A$1="","",入力シート!$A$1)</f>
        <v/>
      </c>
      <c r="C5" s="94" t="str">
        <f>IF(入力シート!$C23="","",入力シート!$C23)</f>
        <v/>
      </c>
      <c r="D5" s="94" t="str">
        <f>IF(入力シート!$C23="","",入力シート!$E23)</f>
        <v/>
      </c>
      <c r="E5" s="94" t="str">
        <f>IF(入力シート!$C23="","",入力シート!$G23&amp;"　"&amp;入力シート!$I23)</f>
        <v/>
      </c>
      <c r="F5" s="95"/>
    </row>
    <row r="6" spans="1:10" ht="17.5" x14ac:dyDescent="0.2">
      <c r="A6" s="90">
        <v>5</v>
      </c>
      <c r="B6" t="str">
        <f>IF(入力シート!$A$1="","",入力シート!$A$1)</f>
        <v/>
      </c>
      <c r="C6" s="94" t="str">
        <f>IF(入力シート!$C24="","",入力シート!$C24)</f>
        <v/>
      </c>
      <c r="D6" s="94" t="str">
        <f>IF(入力シート!$C24="","",入力シート!$E24)</f>
        <v/>
      </c>
      <c r="E6" s="94" t="str">
        <f>IF(入力シート!$C24="","",入力シート!$G24&amp;"　"&amp;入力シート!$I24)</f>
        <v/>
      </c>
      <c r="F6" s="95"/>
    </row>
    <row r="7" spans="1:10" ht="17.5" x14ac:dyDescent="0.2">
      <c r="A7" s="90">
        <v>6</v>
      </c>
      <c r="B7" t="str">
        <f>IF(入力シート!$A$1="","",入力シート!$A$1)</f>
        <v/>
      </c>
      <c r="C7" s="94" t="str">
        <f>IF(入力シート!$C25="","",入力シート!$C25)</f>
        <v/>
      </c>
      <c r="D7" s="94" t="str">
        <f>IF(入力シート!$C25="","",入力シート!$E25)</f>
        <v/>
      </c>
      <c r="E7" s="94" t="str">
        <f>IF(入力シート!$C25="","",入力シート!$G25&amp;"　"&amp;入力シート!$I25)</f>
        <v/>
      </c>
      <c r="F7" s="95"/>
    </row>
    <row r="8" spans="1:10" ht="17.5" x14ac:dyDescent="0.2">
      <c r="A8" s="90">
        <v>7</v>
      </c>
      <c r="B8" t="str">
        <f>IF(入力シート!$A$1="","",入力シート!$A$1)</f>
        <v/>
      </c>
      <c r="C8" s="94" t="str">
        <f>IF(入力シート!$C26="","",入力シート!$C26)</f>
        <v/>
      </c>
      <c r="D8" s="94" t="str">
        <f>IF(入力シート!$C26="","",入力シート!$E26)</f>
        <v/>
      </c>
      <c r="E8" s="94" t="str">
        <f>IF(入力シート!$C26="","",入力シート!$G26&amp;"　"&amp;入力シート!$I26)</f>
        <v/>
      </c>
      <c r="F8" s="95"/>
    </row>
    <row r="9" spans="1:10" ht="17.5" x14ac:dyDescent="0.2">
      <c r="A9" s="90">
        <v>8</v>
      </c>
      <c r="B9" t="str">
        <f>IF(入力シート!$A$1="","",入力シート!$A$1)</f>
        <v/>
      </c>
      <c r="C9" s="94" t="str">
        <f>IF(入力シート!$C27="","",入力シート!$C27)</f>
        <v/>
      </c>
      <c r="D9" s="94" t="str">
        <f>IF(入力シート!$C27="","",入力シート!$E27)</f>
        <v/>
      </c>
      <c r="E9" s="94" t="str">
        <f>IF(入力シート!$C27="","",入力シート!$G27&amp;"　"&amp;入力シート!$I27)</f>
        <v/>
      </c>
      <c r="F9" s="95"/>
    </row>
    <row r="10" spans="1:10" ht="17.5" x14ac:dyDescent="0.2">
      <c r="A10" s="90">
        <v>9</v>
      </c>
      <c r="B10" t="str">
        <f>IF(入力シート!$A$1="","",入力シート!$A$1)</f>
        <v/>
      </c>
      <c r="C10" s="94" t="str">
        <f>IF(入力シート!$C28="","",入力シート!$C28)</f>
        <v/>
      </c>
      <c r="D10" s="94" t="str">
        <f>IF(入力シート!$C28="","",入力シート!$E28)</f>
        <v/>
      </c>
      <c r="E10" s="94" t="str">
        <f>IF(入力シート!$C28="","",入力シート!$G28&amp;"　"&amp;入力シート!$I28)</f>
        <v/>
      </c>
      <c r="F10" s="95"/>
    </row>
    <row r="11" spans="1:10" ht="17.5" x14ac:dyDescent="0.2">
      <c r="A11" s="90">
        <v>10</v>
      </c>
      <c r="B11" t="str">
        <f>IF(入力シート!$A$1="","",入力シート!$A$1)</f>
        <v/>
      </c>
      <c r="C11" s="94" t="str">
        <f>IF(入力シート!$C29="","",入力シート!$C29)</f>
        <v/>
      </c>
      <c r="D11" s="94" t="str">
        <f>IF(入力シート!$C29="","",入力シート!$E29)</f>
        <v/>
      </c>
      <c r="E11" s="94" t="str">
        <f>IF(入力シート!$C29="","",入力シート!$G29&amp;"　"&amp;入力シート!$I29)</f>
        <v/>
      </c>
      <c r="F11" s="95"/>
    </row>
    <row r="12" spans="1:10" ht="17.5" x14ac:dyDescent="0.2">
      <c r="A12" s="90">
        <v>11</v>
      </c>
      <c r="B12" t="str">
        <f>IF(入力シート!$A$1="","",入力シート!$A$1)</f>
        <v/>
      </c>
      <c r="C12" s="94" t="str">
        <f>IF(入力シート!$C30="","",入力シート!$C30)</f>
        <v/>
      </c>
      <c r="D12" s="94" t="str">
        <f>IF(入力シート!$C30="","",入力シート!$E30)</f>
        <v/>
      </c>
      <c r="E12" s="94" t="str">
        <f>IF(入力シート!$C30="","",入力シート!$G30&amp;"　"&amp;入力シート!$I30)</f>
        <v/>
      </c>
      <c r="F12" s="95"/>
    </row>
    <row r="13" spans="1:10" ht="17.5" x14ac:dyDescent="0.2">
      <c r="A13" s="90">
        <v>12</v>
      </c>
      <c r="B13" t="str">
        <f>IF(入力シート!$A$1="","",入力シート!$A$1)</f>
        <v/>
      </c>
      <c r="C13" s="94" t="str">
        <f>IF(入力シート!$C31="","",入力シート!$C31)</f>
        <v/>
      </c>
      <c r="D13" s="94" t="str">
        <f>IF(入力シート!$C31="","",入力シート!$E31)</f>
        <v/>
      </c>
      <c r="E13" s="94" t="str">
        <f>IF(入力シート!$C31="","",入力シート!$G31&amp;"　"&amp;入力シート!$I31)</f>
        <v/>
      </c>
      <c r="F13" s="95"/>
    </row>
    <row r="14" spans="1:10" ht="17.5" x14ac:dyDescent="0.2">
      <c r="A14" s="90">
        <v>13</v>
      </c>
      <c r="B14" t="str">
        <f>IF(入力シート!$A$1="","",入力シート!$A$1)</f>
        <v/>
      </c>
      <c r="C14" s="94" t="str">
        <f>IF(入力シート!$C32="","",入力シート!$C32)</f>
        <v/>
      </c>
      <c r="D14" s="94" t="str">
        <f>IF(入力シート!$C32="","",入力シート!$E32)</f>
        <v/>
      </c>
      <c r="E14" s="94" t="str">
        <f>IF(入力シート!$C32="","",入力シート!$G32&amp;"　"&amp;入力シート!$I32)</f>
        <v/>
      </c>
      <c r="F14" s="95"/>
    </row>
    <row r="15" spans="1:10" ht="17.5" x14ac:dyDescent="0.2">
      <c r="A15" s="90">
        <v>14</v>
      </c>
      <c r="B15" t="str">
        <f>IF(入力シート!$A$1="","",入力シート!$A$1)</f>
        <v/>
      </c>
      <c r="C15" s="94" t="str">
        <f>IF(入力シート!$C33="","",入力シート!$C33)</f>
        <v/>
      </c>
      <c r="D15" s="94" t="str">
        <f>IF(入力シート!$C33="","",入力シート!$E33)</f>
        <v/>
      </c>
      <c r="E15" s="94" t="str">
        <f>IF(入力シート!$C33="","",入力シート!$G33&amp;"　"&amp;入力シート!$I33)</f>
        <v/>
      </c>
      <c r="F15" s="95"/>
    </row>
    <row r="16" spans="1:10" ht="17.5" x14ac:dyDescent="0.2">
      <c r="A16" s="90">
        <v>15</v>
      </c>
      <c r="B16" t="str">
        <f>IF(入力シート!$A$1="","",入力シート!$A$1)</f>
        <v/>
      </c>
      <c r="C16" s="94" t="str">
        <f>IF(入力シート!$C34="","",入力シート!$C34)</f>
        <v/>
      </c>
      <c r="D16" s="94" t="str">
        <f>IF(入力シート!$C34="","",入力シート!$E34)</f>
        <v/>
      </c>
      <c r="E16" s="94" t="str">
        <f>IF(入力シート!$C34="","",入力シート!$G34&amp;"　"&amp;入力シート!$I34)</f>
        <v/>
      </c>
      <c r="F16" s="95"/>
    </row>
    <row r="17" spans="1:6" ht="17.5" x14ac:dyDescent="0.2">
      <c r="A17" s="90">
        <v>16</v>
      </c>
      <c r="B17" t="str">
        <f>IF(入力シート!$A$1="","",入力シート!$A$1)</f>
        <v/>
      </c>
      <c r="C17" s="94" t="str">
        <f>IF(入力シート!$C35="","",入力シート!$C35)</f>
        <v/>
      </c>
      <c r="D17" s="94" t="str">
        <f>IF(入力シート!$C35="","",入力シート!$E35)</f>
        <v/>
      </c>
      <c r="E17" s="94" t="str">
        <f>IF(入力シート!$C35="","",入力シート!$G35&amp;"　"&amp;入力シート!$I35)</f>
        <v/>
      </c>
      <c r="F17" s="95"/>
    </row>
    <row r="18" spans="1:6" ht="17.5" x14ac:dyDescent="0.2">
      <c r="A18" s="90">
        <v>17</v>
      </c>
      <c r="B18" t="str">
        <f>IF(入力シート!$A$1="","",入力シート!$A$1)</f>
        <v/>
      </c>
      <c r="C18" s="94" t="str">
        <f>IF(入力シート!$C36="","",入力シート!$C36)</f>
        <v/>
      </c>
      <c r="D18" s="94" t="str">
        <f>IF(入力シート!$C36="","",入力シート!$E36)</f>
        <v/>
      </c>
      <c r="E18" s="94" t="str">
        <f>IF(入力シート!$C36="","",入力シート!$G36&amp;"　"&amp;入力シート!$I36)</f>
        <v/>
      </c>
      <c r="F18" s="95"/>
    </row>
    <row r="19" spans="1:6" ht="17.5" x14ac:dyDescent="0.2">
      <c r="A19" s="90">
        <v>18</v>
      </c>
      <c r="B19" t="str">
        <f>IF(入力シート!$A$1="","",入力シート!$A$1)</f>
        <v/>
      </c>
      <c r="C19" s="94" t="str">
        <f>IF(入力シート!$C37="","",入力シート!$C37)</f>
        <v/>
      </c>
      <c r="D19" s="94" t="str">
        <f>IF(入力シート!$C37="","",入力シート!$E37)</f>
        <v/>
      </c>
      <c r="E19" s="94" t="str">
        <f>IF(入力シート!$C37="","",入力シート!$G37&amp;"　"&amp;入力シート!$I37)</f>
        <v/>
      </c>
      <c r="F19" s="95"/>
    </row>
    <row r="20" spans="1:6" ht="17.5" x14ac:dyDescent="0.2">
      <c r="A20" s="90">
        <v>19</v>
      </c>
      <c r="B20" t="str">
        <f>IF(入力シート!$A$1="","",入力シート!$A$1)</f>
        <v/>
      </c>
      <c r="C20" s="94" t="str">
        <f>IF(入力シート!$C38="","",入力シート!$C38)</f>
        <v/>
      </c>
      <c r="D20" s="94" t="str">
        <f>IF(入力シート!$C38="","",入力シート!$E38)</f>
        <v/>
      </c>
      <c r="E20" s="94" t="str">
        <f>IF(入力シート!$C38="","",入力シート!$G38&amp;"　"&amp;入力シート!$I38)</f>
        <v/>
      </c>
      <c r="F20" s="95"/>
    </row>
    <row r="21" spans="1:6" ht="17.5" x14ac:dyDescent="0.2">
      <c r="A21" s="90">
        <v>20</v>
      </c>
      <c r="B21" t="str">
        <f>IF(入力シート!$A$1="","",入力シート!$A$1)</f>
        <v/>
      </c>
      <c r="C21" s="94" t="str">
        <f>IF(入力シート!$C39="","",入力シート!$C39)</f>
        <v/>
      </c>
      <c r="D21" s="94" t="str">
        <f>IF(入力シート!$C39="","",入力シート!$E39)</f>
        <v/>
      </c>
      <c r="E21" s="94" t="str">
        <f>IF(入力シート!$C39="","",入力シート!$G39&amp;"　"&amp;入力シート!$I39)</f>
        <v/>
      </c>
      <c r="F21" s="95"/>
    </row>
    <row r="22" spans="1:6" ht="17.5" x14ac:dyDescent="0.2">
      <c r="A22" s="90">
        <v>21</v>
      </c>
      <c r="B22" t="str">
        <f>IF(入力シート!$A$1="","",入力シート!$A$1)</f>
        <v/>
      </c>
      <c r="C22" s="94" t="str">
        <f>IF(入力シート!$C40="","",入力シート!$C40)</f>
        <v/>
      </c>
      <c r="D22" s="94" t="str">
        <f>IF(入力シート!$C40="","",入力シート!$E40)</f>
        <v/>
      </c>
      <c r="E22" s="94" t="str">
        <f>IF(入力シート!$C40="","",入力シート!$G40&amp;"　"&amp;入力シート!$I40)</f>
        <v/>
      </c>
      <c r="F22" s="95"/>
    </row>
    <row r="23" spans="1:6" ht="17.5" x14ac:dyDescent="0.2">
      <c r="A23" s="90">
        <v>22</v>
      </c>
      <c r="B23" t="str">
        <f>IF(入力シート!$A$1="","",入力シート!$A$1)</f>
        <v/>
      </c>
      <c r="C23" s="94" t="str">
        <f>IF(入力シート!$C41="","",入力シート!$C41)</f>
        <v/>
      </c>
      <c r="D23" s="94" t="str">
        <f>IF(入力シート!$C41="","",入力シート!$E41)</f>
        <v/>
      </c>
      <c r="E23" s="94" t="str">
        <f>IF(入力シート!$C41="","",入力シート!$G41&amp;"　"&amp;入力シート!$I41)</f>
        <v/>
      </c>
      <c r="F23" s="95"/>
    </row>
    <row r="24" spans="1:6" ht="17.5" x14ac:dyDescent="0.2">
      <c r="A24" s="90">
        <v>23</v>
      </c>
      <c r="B24" t="str">
        <f>IF(入力シート!$A$1="","",入力シート!$A$1)</f>
        <v/>
      </c>
      <c r="C24" s="94" t="str">
        <f>IF(入力シート!$C42="","",入力シート!$C42)</f>
        <v/>
      </c>
      <c r="D24" s="94" t="str">
        <f>IF(入力シート!$C42="","",入力シート!$E42)</f>
        <v/>
      </c>
      <c r="E24" s="94" t="str">
        <f>IF(入力シート!$C42="","",入力シート!$G42&amp;"　"&amp;入力シート!$I42)</f>
        <v/>
      </c>
      <c r="F24" s="95"/>
    </row>
    <row r="25" spans="1:6" ht="17.5" x14ac:dyDescent="0.2">
      <c r="A25" s="90">
        <v>24</v>
      </c>
      <c r="B25" t="str">
        <f>IF(入力シート!$A$1="","",入力シート!$A$1)</f>
        <v/>
      </c>
      <c r="C25" s="94" t="str">
        <f>IF(入力シート!$C43="","",入力シート!$C43)</f>
        <v/>
      </c>
      <c r="D25" s="94" t="str">
        <f>IF(入力シート!$C43="","",入力シート!$E43)</f>
        <v/>
      </c>
      <c r="E25" s="94" t="str">
        <f>IF(入力シート!$C43="","",入力シート!$G43&amp;"　"&amp;入力シート!$I43)</f>
        <v/>
      </c>
      <c r="F25" s="95"/>
    </row>
    <row r="26" spans="1:6" ht="17.5" x14ac:dyDescent="0.2">
      <c r="A26" s="90">
        <v>25</v>
      </c>
      <c r="B26" t="str">
        <f>IF(入力シート!$A$1="","",入力シート!$A$1)</f>
        <v/>
      </c>
      <c r="C26" s="94" t="str">
        <f>IF(入力シート!$C44="","",入力シート!$C44)</f>
        <v/>
      </c>
      <c r="D26" s="94" t="str">
        <f>IF(入力シート!$C44="","",入力シート!$E44)</f>
        <v/>
      </c>
      <c r="E26" s="94" t="str">
        <f>IF(入力シート!$C44="","",入力シート!$G44&amp;"　"&amp;入力シート!$I44)</f>
        <v/>
      </c>
      <c r="F26" s="95"/>
    </row>
  </sheetData>
  <phoneticPr fontId="2"/>
  <dataValidations count="1">
    <dataValidation imeMode="on" allowBlank="1" showInputMessage="1" showErrorMessage="1" sqref="D1" xr:uid="{46A26841-842C-4BCE-8B07-91C52F29566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入力シート</vt:lpstr>
      <vt:lpstr>参加申込書</vt:lpstr>
      <vt:lpstr>プログラム用</vt:lpstr>
      <vt:lpstr>選手</vt:lpstr>
      <vt:lpstr>プログラム用!Print_Area</vt:lpstr>
      <vt:lpstr>参加申込書!Print_Area</vt:lpstr>
      <vt:lpstr>入力シート!Print_Area</vt:lpstr>
    </vt:vector>
  </TitlesOfParts>
  <Company>東京都立江戸川高等学校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kozue</dc:creator>
  <cp:lastModifiedBy>sugawara yuichi</cp:lastModifiedBy>
  <cp:lastPrinted>2019-01-11T12:42:53Z</cp:lastPrinted>
  <dcterms:created xsi:type="dcterms:W3CDTF">2010-11-14T21:16:23Z</dcterms:created>
  <dcterms:modified xsi:type="dcterms:W3CDTF">2025-09-26T04:05:09Z</dcterms:modified>
</cp:coreProperties>
</file>